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disgovco-my.sharepoint.com/personal/vviracacha_sdis_gov_co/Documents/DADE/PDD BOGOTA MEJOR PARA TODOS/SDES/VICTIMAS/PAD/Publicación/"/>
    </mc:Choice>
  </mc:AlternateContent>
  <xr:revisionPtr revIDLastSave="68" documentId="8_{4EFE294D-5E8B-4425-9972-285310940BEC}" xr6:coauthVersionLast="45" xr6:coauthVersionMax="45" xr10:uidLastSave="{683816CA-02D5-47FA-815F-EE5148085F7F}"/>
  <bookViews>
    <workbookView xWindow="-120" yWindow="-120" windowWidth="20730" windowHeight="11160" xr2:uid="{00000000-000D-0000-FFFF-FFFF00000000}"/>
  </bookViews>
  <sheets>
    <sheet name="SD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" i="1" l="1"/>
  <c r="AD1" i="1"/>
  <c r="AC1" i="1"/>
  <c r="AB1" i="1"/>
  <c r="AA1" i="1"/>
  <c r="Z1" i="1"/>
  <c r="Y1" i="1"/>
  <c r="X1" i="1"/>
  <c r="W1" i="1"/>
  <c r="V1" i="1"/>
  <c r="AG1" i="1"/>
  <c r="AF1" i="1"/>
  <c r="AH1" i="1"/>
  <c r="AG44" i="1"/>
  <c r="AF44" i="1"/>
  <c r="V44" i="1"/>
  <c r="U44" i="1"/>
  <c r="T44" i="1"/>
  <c r="AH44" i="1"/>
</calcChain>
</file>

<file path=xl/sharedStrings.xml><?xml version="1.0" encoding="utf-8"?>
<sst xmlns="http://schemas.openxmlformats.org/spreadsheetml/2006/main" count="459" uniqueCount="115">
  <si>
    <t>Entidad</t>
  </si>
  <si>
    <t>Componente de la política pública</t>
  </si>
  <si>
    <t>Medida de la política pública</t>
  </si>
  <si>
    <t>Proyecto de inversión asociado</t>
  </si>
  <si>
    <t>Meta proyecto de inversión asociado</t>
  </si>
  <si>
    <t>Meta PAD</t>
  </si>
  <si>
    <t>Tipo de oferta, según población objetivo</t>
  </si>
  <si>
    <t>Tipo de indicador, según cadena de valor</t>
  </si>
  <si>
    <t>Programación meta física 2018</t>
  </si>
  <si>
    <t>Avance físico acumulado 2018 (Corte 31-03-2018)
Ejecutado</t>
  </si>
  <si>
    <t>Avance físico acumulado 2018 (Corte 31-03-2018)
Porcentaje (%)</t>
  </si>
  <si>
    <t>Ajuste 100%</t>
  </si>
  <si>
    <t>Avance físico acumulado 2018 (Corte 30-06-2018)
Ejecutado</t>
  </si>
  <si>
    <t>Avance físico acumulado 2018 (Corte 30-06-2018)
Porcentaje (%)</t>
  </si>
  <si>
    <t>Avance físico acumulado 2018 (Corte 30-09-2018)
Ejecutado</t>
  </si>
  <si>
    <t>Avance físico acumulado 2018 (Corte 30-09-2018)
Porcentaje (%)</t>
  </si>
  <si>
    <t>Avance físico acumulado 2018 (Corte 30-12-2018)
Ejecutado</t>
  </si>
  <si>
    <t>Avance físico acumulado 2018 (Corte 30-12-2018)
Porcentaje (%)</t>
  </si>
  <si>
    <t>Presupuesto inicial 2018</t>
  </si>
  <si>
    <t>Presupuesto definitivo 2018
(Corte 31-03-2018)
(pesos)</t>
  </si>
  <si>
    <t>Ejecución presupuestal 2018 (Corte 31-03-2018)
(pesos)</t>
  </si>
  <si>
    <t>Ejecución presupuestal 2018 (Corte 31-03-2018)
Porcentaje (%)</t>
  </si>
  <si>
    <t>Presupuesto definitivo 2018
(Corte 30-06-2018)
(pesos)</t>
  </si>
  <si>
    <t>Ejecución presupuestal 2018 (Corte 30-06-2018)
(pesos)</t>
  </si>
  <si>
    <t>Ejecución presupuestal 2018 (Corte 30-06-2018)
Porcentaje (%)</t>
  </si>
  <si>
    <t>Presupuesto definitivo 2018
(Corte 30-09-2018)
(pesos)</t>
  </si>
  <si>
    <t>Ejecución presupuestal 2018 (Corte 30-09-2018)
(pesos)</t>
  </si>
  <si>
    <t>Ejecución presupuestal 2018 (Corte 30-09-2018)
Porcentaje (%)</t>
  </si>
  <si>
    <t>Presupuesto definitivo 2018
(Corte 30-12-2018)
(pesos)</t>
  </si>
  <si>
    <t>Ejecución presupuestal 2018 (Corte 30-12-2018)
(pesos)</t>
  </si>
  <si>
    <t>Ejecución presupuestal 2018 (Corte 30-12-2018)
Porcentaje (%)</t>
  </si>
  <si>
    <t>Secretaría Distrital de Integración Social</t>
  </si>
  <si>
    <t>Asistencia y Atención</t>
  </si>
  <si>
    <t>Seguridad alimentaria
Educación
Información y Orientación</t>
  </si>
  <si>
    <t>1096. Desarrollo Integral desde la Gestación hasta la Adolescencia</t>
  </si>
  <si>
    <t>Atender integralmente 43.000 niños, niñas y adolescentes de 6 a 17 años y 11 meses en riesgo o situación de trabajo infantil, victimas y/o afectados por el conflicto armado, o vinculados al sistema de responsabilidad penal adolescente en medio abierto  en el marco de la ruta integral de atenciones.</t>
  </si>
  <si>
    <t>Atender 389 niños, niñas y adolescentes mayores de 6 años y menores de 18 años en riesgo social o en situación de trabajo infantil y cuyos acudientes habiten en Bogotá y sean víctimas del conflicto armado , a través de los servicios de los Centros AMAR.</t>
  </si>
  <si>
    <t>Población vulnerable</t>
  </si>
  <si>
    <t>Producto</t>
  </si>
  <si>
    <t>Atender 1367 niños, niñas y adolescentes mayores de 6 años y menores de 18 años, en condición de vulnerabilidad y víctimas del conflicto armado , en la estrategia Atrapasueños.</t>
  </si>
  <si>
    <t>Exclusivo víctimas</t>
  </si>
  <si>
    <t>Atender 89 adolescentes desde los 14 años o jóvenes vinculados al Sistema de Responsabilidad Penal y Adolescente (SRPA), sancionados con la prestación de servicios a la comunidad y libertad asistida, y que sean víctimas del conflicto armado , por medio de los Centros Forjar.</t>
  </si>
  <si>
    <t>Atender 7650  niños y niñas menores de 5 años, víctimas del conflicto armado que se encuentren en emergencia humanitaria o que pertenezcan a familias víctimas de conflicto armado en inestabilidad socioeconómica  en los Jardines Infantiles Diurnos.</t>
  </si>
  <si>
    <t>Atender 77 niños y niñas desde los 3 meses hasta los 5 años, víctimas del conflicto armado, con padres y madres vinculados laboralmente en horarios nocturnos o condiciones de alto riesgo social. , por medio de los Jardines Infantiles Nocturnos.</t>
  </si>
  <si>
    <t>Atender 227 niños y niñas menores de 6 años de los pueblos étnicos que habitan en Bogotá, víctimas del conflicto armado , a través de las Casas de Pensamiento Intercultural.</t>
  </si>
  <si>
    <t>Atender 3684 mujeres gestantes, niñas y niños menores de 2 años habitantes de la zona urbana de Bogotá, víctimas del conflicto armado , a través de la estrategia Creciendo en Familia.</t>
  </si>
  <si>
    <t>Atender 32 mujeres gestantes, niñas y niños menores de 6 años habitantes de la zona urbana de Bogotá, víctimas del conflicto armado , a través de la estrategia Creciendo en Familia en la Ruralidad.</t>
  </si>
  <si>
    <t>Transversal</t>
  </si>
  <si>
    <t>Fortalecimiento institucional</t>
  </si>
  <si>
    <t>Realizar 4 consejos consultivos de niños donde participen niños y niñas víctimas del conflicto armado , en 4 localidades priorizadas por la ACDVPR.</t>
  </si>
  <si>
    <t>Toda población</t>
  </si>
  <si>
    <t>Gestión</t>
  </si>
  <si>
    <t>Información y Orientación</t>
  </si>
  <si>
    <t>Realizar 1 encuentro con las familias víctimas, participantes de la Estrategia Atrapasueños , para realizar acciones de retroalimentación del proceso de atención.</t>
  </si>
  <si>
    <t>Atención Humanitaria
Información y Orientación</t>
  </si>
  <si>
    <t>1099. Envejecimiento Digno, Activo y Feliz</t>
  </si>
  <si>
    <t>Entregar a 90.318 personas mayores en situaciones de vulnerabilidad socioeconómica apoyos económicos.</t>
  </si>
  <si>
    <t>Entregar a 7540 hombres mayores de 59 años y mujeres mayores de 54 años que no cuenten con pensión ni apoyo económico y que sean víctimas del conflicto armado , apoyos económicos.</t>
  </si>
  <si>
    <t>Seguridad alimentaria
Información y Orientación</t>
  </si>
  <si>
    <t>Atender a  500 personas mayores en situación de vulnerabilidad asociada a la falta de lugar estable para dormir  en el servicio Centro Noche.</t>
  </si>
  <si>
    <t>Atender 52 personas mayores de 60 años sin un techo digno y seguro de forma permanente, vícimas del conflicto armado , a través de los Centros Noche.</t>
  </si>
  <si>
    <t>Atender integralmente a 38.000 personas mayores en condición de fragilidad social en la ciudad de Bogotá  a través del servicio Centros Día.</t>
  </si>
  <si>
    <t>Atender 381 personas mayores de 60 años a quienes se identifique vulneración en su integridad y que sean vícimas del conflicto armado en los Centros Día.</t>
  </si>
  <si>
    <t>Atender integralmente a 2.226 personas mayores en condición de fragilidad social en la ciudad de Bogotá a través del servicio Centro de Protección Social.</t>
  </si>
  <si>
    <t>Atender 65 personas mayores de 60 años en condición de vulnerabilidad, sin redes familiares o sociales de apoyo, y vñictimas del conflicto armado , a través de los Centros de Protección Social.</t>
  </si>
  <si>
    <t>1113. Por una Ciudad Incluyente y sin Barreras</t>
  </si>
  <si>
    <t>Incrementar a 2.000 personas con discapacidad con procesos de inclusión efectivos en el Distrito.</t>
  </si>
  <si>
    <t>Atender 1088 personas con discapacidad, víctimas del conflicto armado en la estrategia de inclusión comunitaria.</t>
  </si>
  <si>
    <t>Atender 3.289 personas con discapacidad en centros crecer, centros de protección, centro renacer y centros integrarte.</t>
  </si>
  <si>
    <t>Atender 3 niños, niñas y adolescentes con discapacidad cognitiva o múltiple, menores de 18 años, con medida de protección por la Defensoría de Familia y que no se encuentren en condición de habitabilidad en calle, y que sean víctimas del conflicto armado , a través de los Centros Renacer.</t>
  </si>
  <si>
    <t>Atender 19 personas con discapacidad cognitiva o discapacidad múltiple asociada a la cognitiva, mayores de 18 años y menores de 60 años, víctimas del conflicto armado , a través de los Centros Integrarte/atención externa.</t>
  </si>
  <si>
    <t>Atender 167 niños, niñas y adolescentes con discapacidad cognitiva (o discapacidad múltiple asociada a la discapacidad cognitiva), no psicosocial, entre los 6 y 18 años, víctimas del conflicto armado , a través de los Centros Crecer y Centros Avanzar.</t>
  </si>
  <si>
    <t>Atender 27 personas con discapacidad cognitiva, psicosocial o física, mayores de 18 años y hasta los 60 años, víctimas del conflcto armado , a través de los Centros Integrarte/atención interna.</t>
  </si>
  <si>
    <t>1108. Prevención y Atención Habitabilidad en Calle</t>
  </si>
  <si>
    <t>Atender 10.181 personas en centros de atención transitoria para la inclusión social.</t>
  </si>
  <si>
    <t>Atender 178 personas habitantes de calle mayores de 29 años y víctimas del conflicto armado , por medio de los Hogares de Paso Día.</t>
  </si>
  <si>
    <t>Atender 361 personas habitantes de calle mayores de 29 años y víctimas del conflicto armado , por medio de los Hogares de Paso Día/Centros de Atención Transitoria.</t>
  </si>
  <si>
    <t>Atender 376 personas habitantes de calle mayores de 29 años y víctimas del conflicto armado , por medio de los Hogares de Paso Noche/Centros de Atención Transitoria.</t>
  </si>
  <si>
    <t>Atender 946 personas en comunidades de vida.</t>
  </si>
  <si>
    <t>Atender 2 personas habitantes de calle mayores de 29 años y víctimas del conflicto armado , por medio de la estrategia Comunidad de Vida.</t>
  </si>
  <si>
    <t>Atender 9.810 personas por medio de la estrategia de abordaje en calle</t>
  </si>
  <si>
    <t>Atender 32 personas habitantes de calle mayores de 29 años y víctimas del conflicto armado , por medio de la estrategia Contacto y Atención en Calle.</t>
  </si>
  <si>
    <t>1086. Una Ciudad para las Familias</t>
  </si>
  <si>
    <t>Alcanzar la oportunidad en el 100% de los casos de atención y protección a víctimas de violencias al interior de las familias.</t>
  </si>
  <si>
    <t>Atender 65 personas víctimas de violencia intrafamiliar y del conflicto armado a través de los CAIVAS.</t>
  </si>
  <si>
    <t>Atender 11 personas víctimas de violencia sexual y del conflicto armado a través de los CAVIF.</t>
  </si>
  <si>
    <t>Atender 95 niños, niñas y adolescentes con medida de protección, víctimas del conflicto armado , a través de los Centros Proteger.</t>
  </si>
  <si>
    <t>Atender 1222 víctimas de violencia intrafamiliar que requieran intervención sistémica para el restablecimiento de derechos y que sean víctimas del conflicto armado , a través de las Comisarías de Familia.</t>
  </si>
  <si>
    <t>Alimentación</t>
  </si>
  <si>
    <t>1098. Bogotá te Nutre</t>
  </si>
  <si>
    <t>Entregar el 100% de los apoyos alimentarios programados.</t>
  </si>
  <si>
    <t>Brindar a 2053 personas con inseguridad alimentaria severa y moderada, que habiten en Bogotá y sus zonas rurales en condición de vulnerabilidad, que cuenten con los medios y capacidades para preparar y consumir alimentos, y que sean victimas del conflicto armado , complementación alimentaria por medio de canastas básicas y formación en nutrición.</t>
  </si>
  <si>
    <t>Atender 6194 niños y niñas mayores de 4 años, adolescentes, personas mayores, mujeres gestantes y personas en riesgo de inseguridad alimentaria severa y moderada, que habiten en Bogotá y que sean víctimas del conflicto armado , a través de los Comedores Comunitarios.</t>
  </si>
  <si>
    <t>Entregar a 4343 personas o familias en condicion de pobreza, inseguridad alimentaria y que sean víctimas del conflicto armado bonos canjeables por alimentos que complementen la dieta básica de los beneficiarios, de acuerdo a sus preferencias, hábitos y costumbres.</t>
  </si>
  <si>
    <t>Asistencia funeraria
Seguridad alimentaria
Información y Orientación</t>
  </si>
  <si>
    <t>1092. Viviendo el Territorio</t>
  </si>
  <si>
    <t>Varias metas.</t>
  </si>
  <si>
    <t>Brindar a 1163 personas o grupos familiares que no cuenten con la capacidad para enfrentar situaciones sociales imprevistas* y que sean víctimas del conflicto armado , suministro de alimentos, bonos canjeables o servicios funerarios.</t>
  </si>
  <si>
    <t>Asistencia funeraria
Seguridad alimentaria
Información y Orientación
Atención Humanitaria de Emergencia</t>
  </si>
  <si>
    <t>Atender 2266 personas y familias que habiten en Bogotá víctimas del conflicto armado a través del desarrollo de capacidades  en los Centros de Desarrollo Comunitario.</t>
  </si>
  <si>
    <t>Brindar a 1973 personas o grupos familiares que no cuenten con la capacidad para enfrentar situaciones generadas por efecto del cambio climático y que sean víctimas del conflicto armado , suministro de alimentos, bonos canjeables o servicios funerarios.</t>
  </si>
  <si>
    <t>1116. Distrito Joven</t>
  </si>
  <si>
    <t>Atender (por demanda) jóvenes entre 14 y 28 años de edad que requieran iniciar una ruta de realización de derechos y que sean víctimas del conflicto armado en las Casas de Juventud.</t>
  </si>
  <si>
    <t>(por demanda)</t>
  </si>
  <si>
    <t>Atender (por demanda) jóvenes entre 14 y 28 años de edad víctimas del conflicto armado en la estrategia de movilización y participación.</t>
  </si>
  <si>
    <t>1101. Distrito Diverso</t>
  </si>
  <si>
    <t>Atender (por demanda) personas de los sectores LGBTI víctimas del conflicto armado, sus familias y redes de apoyo mayores de 14 años , a través de atención integral a la diversidad sexual y de géneros, para disminuir la vulnerabilidad por discriminación, violencias y exclusión social por orientación sexual o identidad de género.</t>
  </si>
  <si>
    <t>Realizar 4 reuniones con participación de jóvenes afro víctimas del conflicto armado , para el  seguimiento al plan de acción para los jóvenes afro.</t>
  </si>
  <si>
    <t>Realizar 4 talleres para el acompañamiento y capacitación de las organizaciones de jóvenes víctimas, a las plataformas de juventud.</t>
  </si>
  <si>
    <t>1093. Prevención y atención de la maternidad y paternidad temprana</t>
  </si>
  <si>
    <t>Realizar 4 ferias de sexualidad  con población joven víctima del conflicto armado.</t>
  </si>
  <si>
    <t xml:space="preserve">Socializar en 7 espacios de participación para víctimas del conflicto armado la oferta de la SDIS referente a la atención y asistencia existente para las víctimas del conflicto armado.  </t>
  </si>
  <si>
    <t xml:space="preserve"> $-   </t>
  </si>
  <si>
    <t xml:space="preserve"> No aplica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</si>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</sst>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%"/>
    <numFmt numFmtId="167" formatCode="[$$-240A]\ #,##0"/>
    <numFmt numFmtId="168" formatCode="0.0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9"/>
      <name val="Trebuchet MS"/>
      <family val="2"/>
    </font>
    <font>
      <b/>
      <sz val="9"/>
      <color rgb="FF000000"/>
      <name val="Trebuchet MS"/>
      <family val="2"/>
    </font>
    <font>
      <sz val="9"/>
      <color theme="1"/>
      <name val="Trebuchet MS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NumberFormat="1" applyFont="1" applyFill="1" applyBorder="1" applyAlignment="1">
      <alignment horizontal="center" vertical="center" wrapText="1"/>
    </xf>
    <xf numFmtId="9" fontId="3" fillId="3" borderId="2" xfId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166" fontId="3" fillId="3" borderId="2" xfId="2" applyNumberFormat="1" applyFont="1" applyFill="1" applyBorder="1" applyAlignment="1">
      <alignment horizontal="center" vertical="center" wrapText="1"/>
    </xf>
    <xf numFmtId="167" fontId="4" fillId="3" borderId="2" xfId="2" applyNumberFormat="1" applyFont="1" applyFill="1" applyBorder="1" applyAlignment="1">
      <alignment horizontal="center" vertical="center" wrapText="1"/>
    </xf>
    <xf numFmtId="167" fontId="3" fillId="3" borderId="2" xfId="2" applyNumberFormat="1" applyFont="1" applyFill="1" applyBorder="1" applyAlignment="1">
      <alignment horizontal="center" vertical="center" wrapText="1"/>
    </xf>
    <xf numFmtId="166" fontId="4" fillId="3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0" fillId="4" borderId="0" xfId="0" applyFill="1"/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right" vertical="center" wrapText="1"/>
    </xf>
    <xf numFmtId="9" fontId="5" fillId="4" borderId="5" xfId="1" applyFont="1" applyFill="1" applyBorder="1" applyAlignment="1">
      <alignment horizontal="right" vertical="center" wrapText="1"/>
    </xf>
    <xf numFmtId="167" fontId="5" fillId="4" borderId="5" xfId="0" applyNumberFormat="1" applyFont="1" applyFill="1" applyBorder="1" applyAlignment="1">
      <alignment horizontal="right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right" vertical="center" wrapText="1"/>
    </xf>
    <xf numFmtId="10" fontId="0" fillId="4" borderId="0" xfId="0" applyNumberFormat="1" applyFill="1"/>
    <xf numFmtId="9" fontId="0" fillId="4" borderId="0" xfId="0" applyNumberFormat="1" applyFill="1"/>
    <xf numFmtId="167" fontId="0" fillId="4" borderId="0" xfId="0" applyNumberFormat="1" applyFill="1"/>
    <xf numFmtId="9" fontId="0" fillId="4" borderId="0" xfId="1" applyNumberFormat="1" applyFont="1" applyFill="1"/>
    <xf numFmtId="167" fontId="0" fillId="3" borderId="0" xfId="0" applyNumberFormat="1" applyFill="1"/>
    <xf numFmtId="0" fontId="3" fillId="5" borderId="2" xfId="2" applyNumberFormat="1" applyFont="1" applyFill="1" applyBorder="1" applyAlignment="1">
      <alignment horizontal="center" vertical="center" wrapText="1"/>
    </xf>
    <xf numFmtId="166" fontId="3" fillId="5" borderId="2" xfId="2" applyNumberFormat="1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9" fontId="3" fillId="5" borderId="2" xfId="1" applyFont="1" applyFill="1" applyBorder="1" applyAlignment="1">
      <alignment horizontal="center" vertical="center" wrapText="1"/>
    </xf>
    <xf numFmtId="0" fontId="3" fillId="6" borderId="2" xfId="2" applyFont="1" applyFill="1" applyBorder="1" applyAlignment="1">
      <alignment horizontal="center" vertical="center" wrapText="1"/>
    </xf>
    <xf numFmtId="167" fontId="0" fillId="6" borderId="0" xfId="0" applyNumberFormat="1" applyFill="1"/>
    <xf numFmtId="42" fontId="8" fillId="7" borderId="0" xfId="9" applyFont="1" applyFill="1"/>
    <xf numFmtId="168" fontId="8" fillId="7" borderId="0" xfId="1" applyNumberFormat="1" applyFont="1" applyFill="1"/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vertical="center" wrapText="1"/>
    </xf>
    <xf numFmtId="3" fontId="5" fillId="8" borderId="5" xfId="0" applyNumberFormat="1" applyFont="1" applyFill="1" applyBorder="1" applyAlignment="1">
      <alignment horizontal="right" vertical="center" wrapText="1"/>
    </xf>
    <xf numFmtId="0" fontId="5" fillId="8" borderId="5" xfId="0" applyFont="1" applyFill="1" applyBorder="1" applyAlignment="1">
      <alignment horizontal="right" vertical="center" wrapText="1"/>
    </xf>
    <xf numFmtId="9" fontId="5" fillId="8" borderId="5" xfId="1" applyFont="1" applyFill="1" applyBorder="1" applyAlignment="1">
      <alignment horizontal="right" vertical="center" wrapText="1"/>
    </xf>
    <xf numFmtId="167" fontId="5" fillId="8" borderId="5" xfId="0" applyNumberFormat="1" applyFont="1" applyFill="1" applyBorder="1" applyAlignment="1">
      <alignment horizontal="right" vertical="center" wrapText="1"/>
    </xf>
    <xf numFmtId="0" fontId="0" fillId="8" borderId="0" xfId="0" applyFill="1"/>
    <xf numFmtId="0" fontId="4" fillId="2" borderId="2" xfId="2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10">
    <cellStyle name="Millares 2" xfId="3" xr:uid="{00000000-0005-0000-0000-000000000000}"/>
    <cellStyle name="Moneda [0]" xfId="9" builtinId="7"/>
    <cellStyle name="Moneda 2" xfId="4" xr:uid="{00000000-0005-0000-0000-000001000000}"/>
    <cellStyle name="Normal" xfId="0" builtin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Porcentaje" xfId="1" builtinId="5"/>
    <cellStyle name="Porcentaje 2" xfId="7" xr:uid="{00000000-0005-0000-0000-000007000000}"/>
    <cellStyle name="Título 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"/>
  <sheetViews>
    <sheetView tabSelected="1" topLeftCell="Y1" zoomScale="85" zoomScaleNormal="85" workbookViewId="0">
      <selection activeCell="F5" sqref="F5"/>
    </sheetView>
  </sheetViews>
  <sheetFormatPr baseColWidth="10" defaultColWidth="18" defaultRowHeight="15" x14ac:dyDescent="0.25"/>
  <cols>
    <col min="1" max="1" width="17.85546875" style="13" bestFit="1" customWidth="1"/>
    <col min="2" max="2" width="15.7109375" style="13" customWidth="1"/>
    <col min="3" max="3" width="18" style="13" customWidth="1"/>
    <col min="4" max="4" width="22.140625" style="13" customWidth="1"/>
    <col min="5" max="5" width="47.42578125" style="13" customWidth="1"/>
    <col min="6" max="6" width="40.85546875" style="13" customWidth="1"/>
    <col min="7" max="7" width="17.5703125" style="13" customWidth="1"/>
    <col min="8" max="9" width="16.28515625" style="13" customWidth="1"/>
    <col min="10" max="10" width="21.140625" style="13" customWidth="1"/>
    <col min="11" max="21" width="16.28515625" style="13" customWidth="1"/>
    <col min="22" max="30" width="21.5703125" style="13" customWidth="1"/>
    <col min="31" max="31" width="16.28515625" style="13" customWidth="1"/>
    <col min="32" max="32" width="23.140625" style="13" bestFit="1" customWidth="1"/>
    <col min="33" max="33" width="22.140625" style="13" customWidth="1"/>
    <col min="34" max="34" width="16.42578125" style="13" bestFit="1" customWidth="1"/>
    <col min="35" max="16384" width="18" style="13"/>
  </cols>
  <sheetData>
    <row r="1" spans="1:34" ht="19.5" thickBot="1" x14ac:dyDescent="0.35">
      <c r="V1" s="37">
        <f t="shared" ref="V1:AE1" si="0">+SUBTOTAL(9,V3:V43)</f>
        <v>40727331435</v>
      </c>
      <c r="W1" s="37">
        <f t="shared" si="0"/>
        <v>43113113496.089378</v>
      </c>
      <c r="X1" s="37">
        <f t="shared" si="0"/>
        <v>8440689687.3977375</v>
      </c>
      <c r="Y1" s="37">
        <f t="shared" si="0"/>
        <v>12.589344878126855</v>
      </c>
      <c r="Z1" s="37">
        <f t="shared" si="0"/>
        <v>43579178099.002762</v>
      </c>
      <c r="AA1" s="37">
        <f t="shared" si="0"/>
        <v>32943387865.219402</v>
      </c>
      <c r="AB1" s="37">
        <f t="shared" si="0"/>
        <v>25.993999999999996</v>
      </c>
      <c r="AC1" s="37">
        <f t="shared" si="0"/>
        <v>61919810122.479218</v>
      </c>
      <c r="AD1" s="37">
        <f t="shared" si="0"/>
        <v>57128417920.621536</v>
      </c>
      <c r="AE1" s="37">
        <f t="shared" si="0"/>
        <v>34.020802667897797</v>
      </c>
      <c r="AF1" s="37">
        <f>+SUBTOTAL(9,AF3:AF43)</f>
        <v>62794971737</v>
      </c>
      <c r="AG1" s="37">
        <f>+SUBTOTAL(9,AG3:AG43)</f>
        <v>62794781087</v>
      </c>
      <c r="AH1" s="38">
        <f>+AG1/AF1</f>
        <v>0.99999696392888271</v>
      </c>
    </row>
    <row r="2" spans="1:34" s="48" customFormat="1" ht="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7" t="s">
        <v>8</v>
      </c>
      <c r="J2" s="4" t="s">
        <v>9</v>
      </c>
      <c r="K2" s="4" t="s">
        <v>10</v>
      </c>
      <c r="L2" s="5" t="s">
        <v>11</v>
      </c>
      <c r="M2" s="6" t="s">
        <v>12</v>
      </c>
      <c r="N2" s="7" t="s">
        <v>13</v>
      </c>
      <c r="O2" s="5" t="s">
        <v>11</v>
      </c>
      <c r="P2" s="6" t="s">
        <v>14</v>
      </c>
      <c r="Q2" s="7" t="s">
        <v>15</v>
      </c>
      <c r="R2" s="5" t="s">
        <v>11</v>
      </c>
      <c r="S2" s="30" t="s">
        <v>16</v>
      </c>
      <c r="T2" s="31" t="s">
        <v>17</v>
      </c>
      <c r="U2" s="34" t="s">
        <v>11</v>
      </c>
      <c r="V2" s="8" t="s">
        <v>18</v>
      </c>
      <c r="W2" s="9" t="s">
        <v>19</v>
      </c>
      <c r="X2" s="8" t="s">
        <v>20</v>
      </c>
      <c r="Y2" s="10" t="s">
        <v>21</v>
      </c>
      <c r="Z2" s="11" t="s">
        <v>22</v>
      </c>
      <c r="AA2" s="12" t="s">
        <v>23</v>
      </c>
      <c r="AB2" s="10" t="s">
        <v>24</v>
      </c>
      <c r="AC2" s="11" t="s">
        <v>25</v>
      </c>
      <c r="AD2" s="12" t="s">
        <v>26</v>
      </c>
      <c r="AE2" s="10" t="s">
        <v>27</v>
      </c>
      <c r="AF2" s="35" t="s">
        <v>28</v>
      </c>
      <c r="AG2" s="32" t="s">
        <v>29</v>
      </c>
      <c r="AH2" s="33" t="s">
        <v>30</v>
      </c>
    </row>
    <row r="3" spans="1:34" ht="90" x14ac:dyDescent="0.25">
      <c r="A3" s="14" t="s">
        <v>31</v>
      </c>
      <c r="B3" s="15" t="s">
        <v>32</v>
      </c>
      <c r="C3" s="15" t="s">
        <v>33</v>
      </c>
      <c r="D3" s="15" t="s">
        <v>34</v>
      </c>
      <c r="E3" s="15" t="s">
        <v>35</v>
      </c>
      <c r="F3" s="16" t="s">
        <v>36</v>
      </c>
      <c r="G3" s="15" t="s">
        <v>37</v>
      </c>
      <c r="H3" s="15" t="s">
        <v>38</v>
      </c>
      <c r="I3" s="17">
        <v>389</v>
      </c>
      <c r="J3" s="17">
        <v>643</v>
      </c>
      <c r="K3" s="18">
        <v>1.6529562982005142</v>
      </c>
      <c r="L3" s="18">
        <v>1</v>
      </c>
      <c r="M3" s="17">
        <v>879</v>
      </c>
      <c r="N3" s="18">
        <v>2.2596401028277633</v>
      </c>
      <c r="O3" s="18">
        <v>1</v>
      </c>
      <c r="P3" s="17">
        <v>1080</v>
      </c>
      <c r="Q3" s="18">
        <v>2.7763496143958868</v>
      </c>
      <c r="R3" s="18">
        <v>1</v>
      </c>
      <c r="S3" s="17">
        <v>1406</v>
      </c>
      <c r="T3" s="18">
        <v>3.6143958868894601</v>
      </c>
      <c r="U3" s="18">
        <v>1</v>
      </c>
      <c r="V3" s="19">
        <v>643808111</v>
      </c>
      <c r="W3" s="19">
        <v>643808111</v>
      </c>
      <c r="X3" s="19">
        <v>219677253.75333327</v>
      </c>
      <c r="Y3" s="18">
        <v>0.34121541807250277</v>
      </c>
      <c r="Z3" s="19">
        <v>643808111</v>
      </c>
      <c r="AA3" s="19">
        <v>582069059</v>
      </c>
      <c r="AB3" s="18">
        <v>0.50600000000000001</v>
      </c>
      <c r="AC3" s="19">
        <v>979233350.49768376</v>
      </c>
      <c r="AD3" s="19">
        <v>979233350.49768376</v>
      </c>
      <c r="AE3" s="18">
        <v>1</v>
      </c>
      <c r="AF3" s="19">
        <v>1060474945</v>
      </c>
      <c r="AG3" s="19">
        <v>1060474945</v>
      </c>
      <c r="AH3" s="18">
        <v>1</v>
      </c>
    </row>
    <row r="4" spans="1:34" ht="90" x14ac:dyDescent="0.25">
      <c r="A4" s="14" t="s">
        <v>31</v>
      </c>
      <c r="B4" s="15" t="s">
        <v>32</v>
      </c>
      <c r="C4" s="15" t="s">
        <v>33</v>
      </c>
      <c r="D4" s="15" t="s">
        <v>34</v>
      </c>
      <c r="E4" s="15" t="s">
        <v>35</v>
      </c>
      <c r="F4" s="16" t="s">
        <v>39</v>
      </c>
      <c r="G4" s="15" t="s">
        <v>40</v>
      </c>
      <c r="H4" s="15" t="s">
        <v>38</v>
      </c>
      <c r="I4" s="20">
        <v>1367</v>
      </c>
      <c r="J4" s="17">
        <v>16946</v>
      </c>
      <c r="K4" s="18">
        <v>12.396488661302122</v>
      </c>
      <c r="L4" s="18">
        <v>1</v>
      </c>
      <c r="M4" s="17">
        <v>2330</v>
      </c>
      <c r="N4" s="18">
        <v>1.7044623262618874</v>
      </c>
      <c r="O4" s="18">
        <v>1</v>
      </c>
      <c r="P4" s="17">
        <v>2716</v>
      </c>
      <c r="Q4" s="18">
        <v>1.9868324798829553</v>
      </c>
      <c r="R4" s="18">
        <v>1</v>
      </c>
      <c r="S4" s="17">
        <v>3129</v>
      </c>
      <c r="T4" s="18">
        <v>2.2889539136795904</v>
      </c>
      <c r="U4" s="18">
        <v>1</v>
      </c>
      <c r="V4" s="19">
        <v>319138324</v>
      </c>
      <c r="W4" s="19">
        <v>319138324.00000006</v>
      </c>
      <c r="X4" s="19">
        <v>2805288.4300000006</v>
      </c>
      <c r="Y4" s="18">
        <v>8.790196034243759E-3</v>
      </c>
      <c r="Z4" s="19">
        <v>328161675.47685868</v>
      </c>
      <c r="AA4" s="19">
        <v>328161675.00000006</v>
      </c>
      <c r="AB4" s="18">
        <v>1.0999999999999999E-2</v>
      </c>
      <c r="AC4" s="19">
        <v>496683902.43000013</v>
      </c>
      <c r="AD4" s="19">
        <v>496683902.43000013</v>
      </c>
      <c r="AE4" s="18">
        <v>1</v>
      </c>
      <c r="AF4" s="19">
        <v>533955385</v>
      </c>
      <c r="AG4" s="19">
        <v>533955385</v>
      </c>
      <c r="AH4" s="18">
        <v>1</v>
      </c>
    </row>
    <row r="5" spans="1:34" ht="90" x14ac:dyDescent="0.25">
      <c r="A5" s="14" t="s">
        <v>31</v>
      </c>
      <c r="B5" s="15" t="s">
        <v>32</v>
      </c>
      <c r="C5" s="15" t="s">
        <v>33</v>
      </c>
      <c r="D5" s="15" t="s">
        <v>34</v>
      </c>
      <c r="E5" s="15" t="s">
        <v>35</v>
      </c>
      <c r="F5" s="16" t="s">
        <v>41</v>
      </c>
      <c r="G5" s="15" t="s">
        <v>37</v>
      </c>
      <c r="H5" s="15" t="s">
        <v>38</v>
      </c>
      <c r="I5" s="17">
        <v>89</v>
      </c>
      <c r="J5" s="17">
        <v>78</v>
      </c>
      <c r="K5" s="18">
        <v>0.8764044943820225</v>
      </c>
      <c r="L5" s="18">
        <v>0.8764044943820225</v>
      </c>
      <c r="M5" s="17">
        <v>90</v>
      </c>
      <c r="N5" s="18">
        <v>1.0112359550561798</v>
      </c>
      <c r="O5" s="18">
        <v>1</v>
      </c>
      <c r="P5" s="17">
        <v>121</v>
      </c>
      <c r="Q5" s="18">
        <v>1.3595505617977528</v>
      </c>
      <c r="R5" s="18">
        <v>1</v>
      </c>
      <c r="S5" s="17">
        <v>198</v>
      </c>
      <c r="T5" s="18">
        <v>2.2247191011235956</v>
      </c>
      <c r="U5" s="18">
        <v>1</v>
      </c>
      <c r="V5" s="19">
        <v>413076261</v>
      </c>
      <c r="W5" s="19">
        <v>413076261.00000006</v>
      </c>
      <c r="X5" s="19">
        <v>589992</v>
      </c>
      <c r="Y5" s="18">
        <v>1.4282883227705015E-3</v>
      </c>
      <c r="Z5" s="19">
        <v>416514648</v>
      </c>
      <c r="AA5" s="19">
        <v>416514648</v>
      </c>
      <c r="AB5" s="18">
        <v>2E-3</v>
      </c>
      <c r="AC5" s="19">
        <v>734560156</v>
      </c>
      <c r="AD5" s="19">
        <v>734560156</v>
      </c>
      <c r="AE5" s="18">
        <v>1</v>
      </c>
      <c r="AF5" s="19">
        <v>798646882</v>
      </c>
      <c r="AG5" s="19">
        <v>798646882</v>
      </c>
      <c r="AH5" s="18">
        <v>1</v>
      </c>
    </row>
    <row r="6" spans="1:34" ht="90" x14ac:dyDescent="0.25">
      <c r="A6" s="14" t="s">
        <v>31</v>
      </c>
      <c r="B6" s="15" t="s">
        <v>32</v>
      </c>
      <c r="C6" s="15" t="s">
        <v>33</v>
      </c>
      <c r="D6" s="15" t="s">
        <v>34</v>
      </c>
      <c r="E6" s="15" t="s">
        <v>35</v>
      </c>
      <c r="F6" s="16" t="s">
        <v>42</v>
      </c>
      <c r="G6" s="15" t="s">
        <v>37</v>
      </c>
      <c r="H6" s="15" t="s">
        <v>38</v>
      </c>
      <c r="I6" s="20">
        <v>7650</v>
      </c>
      <c r="J6" s="17">
        <v>3470</v>
      </c>
      <c r="K6" s="18">
        <v>0.45359477124183006</v>
      </c>
      <c r="L6" s="18">
        <v>0.45359477124183006</v>
      </c>
      <c r="M6" s="17">
        <v>4606</v>
      </c>
      <c r="N6" s="18">
        <v>0.60209150326797389</v>
      </c>
      <c r="O6" s="18">
        <v>0.60209150326797389</v>
      </c>
      <c r="P6" s="17">
        <v>4890</v>
      </c>
      <c r="Q6" s="18">
        <v>0.63921568627450975</v>
      </c>
      <c r="R6" s="18">
        <v>0.63921568627450975</v>
      </c>
      <c r="S6" s="17">
        <v>5674</v>
      </c>
      <c r="T6" s="18">
        <v>0.74169934640522872</v>
      </c>
      <c r="U6" s="18">
        <v>0.74169934640522872</v>
      </c>
      <c r="V6" s="19">
        <v>17761181702</v>
      </c>
      <c r="W6" s="19">
        <v>17761181702</v>
      </c>
      <c r="X6" s="19">
        <v>110927066.64339998</v>
      </c>
      <c r="Y6" s="18">
        <v>6.2454778350085243E-3</v>
      </c>
      <c r="Z6" s="19">
        <v>17761181702</v>
      </c>
      <c r="AA6" s="19">
        <v>14044988627.000002</v>
      </c>
      <c r="AB6" s="18">
        <v>7.0000000000000001E-3</v>
      </c>
      <c r="AC6" s="19">
        <v>24588996282.000004</v>
      </c>
      <c r="AD6" s="19">
        <v>24588996282.000004</v>
      </c>
      <c r="AE6" s="18">
        <v>1</v>
      </c>
      <c r="AF6" s="19">
        <v>25916861964.999996</v>
      </c>
      <c r="AG6" s="19">
        <v>25916861964.999996</v>
      </c>
      <c r="AH6" s="18">
        <v>1</v>
      </c>
    </row>
    <row r="7" spans="1:34" ht="90" x14ac:dyDescent="0.25">
      <c r="A7" s="14" t="s">
        <v>31</v>
      </c>
      <c r="B7" s="15" t="s">
        <v>32</v>
      </c>
      <c r="C7" s="15" t="s">
        <v>33</v>
      </c>
      <c r="D7" s="15" t="s">
        <v>34</v>
      </c>
      <c r="E7" s="15" t="s">
        <v>35</v>
      </c>
      <c r="F7" s="16" t="s">
        <v>43</v>
      </c>
      <c r="G7" s="15" t="s">
        <v>37</v>
      </c>
      <c r="H7" s="15" t="s">
        <v>38</v>
      </c>
      <c r="I7" s="17">
        <v>77</v>
      </c>
      <c r="J7" s="17">
        <v>30</v>
      </c>
      <c r="K7" s="18">
        <v>0.38961038961038963</v>
      </c>
      <c r="L7" s="18">
        <v>0.38961038961038963</v>
      </c>
      <c r="M7" s="17">
        <v>42</v>
      </c>
      <c r="N7" s="18">
        <v>0.54545454545454541</v>
      </c>
      <c r="O7" s="18">
        <v>0.54545454545454541</v>
      </c>
      <c r="P7" s="17">
        <v>54</v>
      </c>
      <c r="Q7" s="18">
        <v>0.70129870129870131</v>
      </c>
      <c r="R7" s="18">
        <v>0.70129870129870131</v>
      </c>
      <c r="S7" s="17">
        <v>58</v>
      </c>
      <c r="T7" s="18">
        <v>0.75324675324675328</v>
      </c>
      <c r="U7" s="18">
        <v>0.75324675324675328</v>
      </c>
      <c r="V7" s="19">
        <v>91260782</v>
      </c>
      <c r="W7" s="19">
        <v>91260782</v>
      </c>
      <c r="X7" s="19">
        <v>989340</v>
      </c>
      <c r="Y7" s="18">
        <v>1.0840801254584911E-2</v>
      </c>
      <c r="Z7" s="19">
        <v>124626860.00000001</v>
      </c>
      <c r="AA7" s="19">
        <v>124626860.00000001</v>
      </c>
      <c r="AB7" s="18">
        <v>1.4E-2</v>
      </c>
      <c r="AC7" s="19">
        <v>238071180</v>
      </c>
      <c r="AD7" s="19">
        <v>238071180</v>
      </c>
      <c r="AE7" s="18">
        <v>1</v>
      </c>
      <c r="AF7" s="19">
        <v>264333660</v>
      </c>
      <c r="AG7" s="19">
        <v>264333660</v>
      </c>
      <c r="AH7" s="18">
        <v>1</v>
      </c>
    </row>
    <row r="8" spans="1:34" ht="90" x14ac:dyDescent="0.25">
      <c r="A8" s="14" t="s">
        <v>31</v>
      </c>
      <c r="B8" s="15" t="s">
        <v>32</v>
      </c>
      <c r="C8" s="15" t="s">
        <v>33</v>
      </c>
      <c r="D8" s="15" t="s">
        <v>34</v>
      </c>
      <c r="E8" s="15" t="s">
        <v>35</v>
      </c>
      <c r="F8" s="16" t="s">
        <v>44</v>
      </c>
      <c r="G8" s="15" t="s">
        <v>37</v>
      </c>
      <c r="H8" s="15" t="s">
        <v>38</v>
      </c>
      <c r="I8" s="17">
        <v>227</v>
      </c>
      <c r="J8" s="17">
        <v>141</v>
      </c>
      <c r="K8" s="18">
        <v>0.62114537444933926</v>
      </c>
      <c r="L8" s="18">
        <v>0.62114537444933926</v>
      </c>
      <c r="M8" s="17">
        <v>165</v>
      </c>
      <c r="N8" s="18">
        <v>0.72687224669603523</v>
      </c>
      <c r="O8" s="18">
        <v>0.72687224669603523</v>
      </c>
      <c r="P8" s="17">
        <v>186</v>
      </c>
      <c r="Q8" s="18">
        <v>0.81938325991189431</v>
      </c>
      <c r="R8" s="18">
        <v>0.81938325991189431</v>
      </c>
      <c r="S8" s="17">
        <v>196</v>
      </c>
      <c r="T8" s="18">
        <v>0.86343612334801767</v>
      </c>
      <c r="U8" s="18">
        <v>0.86343612334801767</v>
      </c>
      <c r="V8" s="19">
        <v>284306580</v>
      </c>
      <c r="W8" s="19">
        <v>284306580</v>
      </c>
      <c r="X8" s="19">
        <v>6073067</v>
      </c>
      <c r="Y8" s="18">
        <v>2.1360979404697562E-2</v>
      </c>
      <c r="Z8" s="19">
        <v>596452100</v>
      </c>
      <c r="AA8" s="19">
        <v>596452100</v>
      </c>
      <c r="AB8" s="18">
        <v>2.5000000000000001E-2</v>
      </c>
      <c r="AC8" s="19">
        <v>1222524440</v>
      </c>
      <c r="AD8" s="19">
        <v>1222524440</v>
      </c>
      <c r="AE8" s="18">
        <v>1</v>
      </c>
      <c r="AF8" s="19">
        <v>1296904820</v>
      </c>
      <c r="AG8" s="19">
        <v>1296904820</v>
      </c>
      <c r="AH8" s="18">
        <v>1</v>
      </c>
    </row>
    <row r="9" spans="1:34" ht="90" x14ac:dyDescent="0.25">
      <c r="A9" s="14" t="s">
        <v>31</v>
      </c>
      <c r="B9" s="15" t="s">
        <v>32</v>
      </c>
      <c r="C9" s="15" t="s">
        <v>33</v>
      </c>
      <c r="D9" s="15" t="s">
        <v>34</v>
      </c>
      <c r="E9" s="15" t="s">
        <v>35</v>
      </c>
      <c r="F9" s="16" t="s">
        <v>45</v>
      </c>
      <c r="G9" s="15" t="s">
        <v>37</v>
      </c>
      <c r="H9" s="15" t="s">
        <v>38</v>
      </c>
      <c r="I9" s="20">
        <v>3684</v>
      </c>
      <c r="J9" s="17">
        <v>1310</v>
      </c>
      <c r="K9" s="18">
        <v>0.35559174809989141</v>
      </c>
      <c r="L9" s="18">
        <v>0.35559174809989141</v>
      </c>
      <c r="M9" s="17">
        <v>1748</v>
      </c>
      <c r="N9" s="18">
        <v>0.47448425624321389</v>
      </c>
      <c r="O9" s="18">
        <v>0.47448425624321389</v>
      </c>
      <c r="P9" s="17">
        <v>1876</v>
      </c>
      <c r="Q9" s="18">
        <v>0.50922909880564604</v>
      </c>
      <c r="R9" s="18">
        <v>0.50922909880564604</v>
      </c>
      <c r="S9" s="17">
        <v>2654</v>
      </c>
      <c r="T9" s="18">
        <v>0.72041259500542887</v>
      </c>
      <c r="U9" s="18">
        <v>0.72041259500542887</v>
      </c>
      <c r="V9" s="19" t="s">
        <v>112</v>
      </c>
      <c r="W9" s="19">
        <v>11964477.757700004</v>
      </c>
      <c r="X9" s="19">
        <v>9041593.0863999985</v>
      </c>
      <c r="Y9" s="18">
        <v>0.75570311295711023</v>
      </c>
      <c r="Z9" s="19">
        <v>11849692</v>
      </c>
      <c r="AA9" s="19">
        <v>11849692</v>
      </c>
      <c r="AB9" s="18">
        <v>1</v>
      </c>
      <c r="AC9" s="19">
        <v>12717404.000000002</v>
      </c>
      <c r="AD9" s="19">
        <v>12717404.000000002</v>
      </c>
      <c r="AE9" s="18">
        <v>1</v>
      </c>
      <c r="AF9" s="19">
        <v>17991466.000000004</v>
      </c>
      <c r="AG9" s="19">
        <v>17991466.000000004</v>
      </c>
      <c r="AH9" s="18">
        <v>1</v>
      </c>
    </row>
    <row r="10" spans="1:34" ht="90" x14ac:dyDescent="0.25">
      <c r="A10" s="14" t="s">
        <v>31</v>
      </c>
      <c r="B10" s="15" t="s">
        <v>32</v>
      </c>
      <c r="C10" s="15" t="s">
        <v>33</v>
      </c>
      <c r="D10" s="15" t="s">
        <v>34</v>
      </c>
      <c r="E10" s="15" t="s">
        <v>35</v>
      </c>
      <c r="F10" s="16" t="s">
        <v>46</v>
      </c>
      <c r="G10" s="15" t="s">
        <v>37</v>
      </c>
      <c r="H10" s="15" t="s">
        <v>38</v>
      </c>
      <c r="I10" s="17">
        <v>32</v>
      </c>
      <c r="J10" s="17">
        <v>16</v>
      </c>
      <c r="K10" s="18">
        <v>0.5</v>
      </c>
      <c r="L10" s="18">
        <v>0.5</v>
      </c>
      <c r="M10" s="17">
        <v>22</v>
      </c>
      <c r="N10" s="18">
        <v>0.6875</v>
      </c>
      <c r="O10" s="18">
        <v>0.6875</v>
      </c>
      <c r="P10" s="17">
        <v>23</v>
      </c>
      <c r="Q10" s="18">
        <v>0.71875</v>
      </c>
      <c r="R10" s="18">
        <v>0.71875</v>
      </c>
      <c r="S10" s="17">
        <v>28</v>
      </c>
      <c r="T10" s="18">
        <v>0.875</v>
      </c>
      <c r="U10" s="18">
        <v>0.875</v>
      </c>
      <c r="V10" s="19" t="s">
        <v>112</v>
      </c>
      <c r="W10" s="19">
        <v>150700</v>
      </c>
      <c r="X10" s="19">
        <v>116450</v>
      </c>
      <c r="Y10" s="18">
        <v>0.77272727272727271</v>
      </c>
      <c r="Z10" s="19">
        <v>14934137</v>
      </c>
      <c r="AA10" s="19">
        <v>14934137</v>
      </c>
      <c r="AB10" s="18">
        <v>1</v>
      </c>
      <c r="AC10" s="19">
        <v>30119097</v>
      </c>
      <c r="AD10" s="19">
        <v>30119097</v>
      </c>
      <c r="AE10" s="18">
        <v>1</v>
      </c>
      <c r="AF10" s="19">
        <v>32118902</v>
      </c>
      <c r="AG10" s="19">
        <v>32118902</v>
      </c>
      <c r="AH10" s="18">
        <v>1</v>
      </c>
    </row>
    <row r="11" spans="1:34" ht="90" x14ac:dyDescent="0.25">
      <c r="A11" s="14" t="s">
        <v>31</v>
      </c>
      <c r="B11" s="15" t="s">
        <v>47</v>
      </c>
      <c r="C11" s="15" t="s">
        <v>48</v>
      </c>
      <c r="D11" s="15" t="s">
        <v>34</v>
      </c>
      <c r="E11" s="15" t="s">
        <v>35</v>
      </c>
      <c r="F11" s="16" t="s">
        <v>49</v>
      </c>
      <c r="G11" s="15" t="s">
        <v>50</v>
      </c>
      <c r="H11" s="15" t="s">
        <v>51</v>
      </c>
      <c r="I11" s="17">
        <v>4</v>
      </c>
      <c r="J11" s="17">
        <v>0</v>
      </c>
      <c r="K11" s="18">
        <v>0</v>
      </c>
      <c r="L11" s="18">
        <v>0</v>
      </c>
      <c r="M11" s="17">
        <v>2</v>
      </c>
      <c r="N11" s="18">
        <v>0.5</v>
      </c>
      <c r="O11" s="18">
        <v>0.5</v>
      </c>
      <c r="P11" s="17">
        <v>0</v>
      </c>
      <c r="Q11" s="18">
        <v>0</v>
      </c>
      <c r="R11" s="18">
        <v>0</v>
      </c>
      <c r="S11" s="17">
        <v>4</v>
      </c>
      <c r="T11" s="18">
        <v>1</v>
      </c>
      <c r="U11" s="18">
        <v>1</v>
      </c>
      <c r="V11" s="19" t="s">
        <v>113</v>
      </c>
      <c r="W11" s="19" t="s">
        <v>114</v>
      </c>
      <c r="X11" s="19" t="s">
        <v>114</v>
      </c>
      <c r="Y11" s="18" t="s">
        <v>114</v>
      </c>
      <c r="Z11" s="19" t="s">
        <v>114</v>
      </c>
      <c r="AA11" s="19" t="s">
        <v>114</v>
      </c>
      <c r="AB11" s="18" t="s">
        <v>114</v>
      </c>
      <c r="AC11" s="19" t="s">
        <v>114</v>
      </c>
      <c r="AD11" s="19" t="s">
        <v>114</v>
      </c>
      <c r="AE11" s="18" t="s">
        <v>114</v>
      </c>
      <c r="AF11" s="19" t="s">
        <v>114</v>
      </c>
      <c r="AG11" s="19" t="s">
        <v>114</v>
      </c>
      <c r="AH11" s="18">
        <v>0</v>
      </c>
    </row>
    <row r="12" spans="1:34" ht="90" x14ac:dyDescent="0.25">
      <c r="A12" s="14" t="s">
        <v>31</v>
      </c>
      <c r="B12" s="15" t="s">
        <v>32</v>
      </c>
      <c r="C12" s="15" t="s">
        <v>52</v>
      </c>
      <c r="D12" s="15" t="s">
        <v>34</v>
      </c>
      <c r="E12" s="15" t="s">
        <v>35</v>
      </c>
      <c r="F12" s="16" t="s">
        <v>53</v>
      </c>
      <c r="G12" s="15" t="s">
        <v>40</v>
      </c>
      <c r="H12" s="15" t="s">
        <v>51</v>
      </c>
      <c r="I12" s="17">
        <v>1</v>
      </c>
      <c r="J12" s="17">
        <v>0</v>
      </c>
      <c r="K12" s="18">
        <v>0</v>
      </c>
      <c r="L12" s="18">
        <v>0</v>
      </c>
      <c r="M12" s="17">
        <v>1</v>
      </c>
      <c r="N12" s="18">
        <v>1</v>
      </c>
      <c r="O12" s="18">
        <v>1</v>
      </c>
      <c r="P12" s="17">
        <v>0</v>
      </c>
      <c r="Q12" s="18">
        <v>0</v>
      </c>
      <c r="R12" s="18">
        <v>0</v>
      </c>
      <c r="S12" s="17">
        <v>4</v>
      </c>
      <c r="T12" s="18">
        <v>4</v>
      </c>
      <c r="U12" s="18">
        <v>1</v>
      </c>
      <c r="V12" s="19" t="s">
        <v>113</v>
      </c>
      <c r="W12" s="19" t="s">
        <v>114</v>
      </c>
      <c r="X12" s="19" t="s">
        <v>114</v>
      </c>
      <c r="Y12" s="18" t="s">
        <v>114</v>
      </c>
      <c r="Z12" s="19" t="s">
        <v>114</v>
      </c>
      <c r="AA12" s="19" t="s">
        <v>114</v>
      </c>
      <c r="AB12" s="18" t="s">
        <v>114</v>
      </c>
      <c r="AC12" s="19" t="s">
        <v>114</v>
      </c>
      <c r="AD12" s="19" t="s">
        <v>114</v>
      </c>
      <c r="AE12" s="18" t="s">
        <v>114</v>
      </c>
      <c r="AF12" s="19" t="s">
        <v>114</v>
      </c>
      <c r="AG12" s="19" t="s">
        <v>114</v>
      </c>
      <c r="AH12" s="18">
        <v>0</v>
      </c>
    </row>
    <row r="13" spans="1:34" ht="75" x14ac:dyDescent="0.25">
      <c r="A13" s="14" t="s">
        <v>31</v>
      </c>
      <c r="B13" s="15" t="s">
        <v>32</v>
      </c>
      <c r="C13" s="15" t="s">
        <v>54</v>
      </c>
      <c r="D13" s="15" t="s">
        <v>55</v>
      </c>
      <c r="E13" s="15" t="s">
        <v>56</v>
      </c>
      <c r="F13" s="16" t="s">
        <v>57</v>
      </c>
      <c r="G13" s="15" t="s">
        <v>37</v>
      </c>
      <c r="H13" s="15" t="s">
        <v>38</v>
      </c>
      <c r="I13" s="20">
        <v>7540</v>
      </c>
      <c r="J13" s="17">
        <v>4673</v>
      </c>
      <c r="K13" s="18">
        <v>0.6197612732095491</v>
      </c>
      <c r="L13" s="18">
        <v>0.6197612732095491</v>
      </c>
      <c r="M13" s="17">
        <v>7325</v>
      </c>
      <c r="N13" s="18">
        <v>0.97148541114058351</v>
      </c>
      <c r="O13" s="18">
        <v>0.97148541114058351</v>
      </c>
      <c r="P13" s="17">
        <v>7444</v>
      </c>
      <c r="Q13" s="18">
        <v>0.98726790450928381</v>
      </c>
      <c r="R13" s="18">
        <v>0.98726790450928381</v>
      </c>
      <c r="S13" s="17">
        <v>7492</v>
      </c>
      <c r="T13" s="18">
        <v>0.99363395225464191</v>
      </c>
      <c r="U13" s="18">
        <v>0.99363395225464191</v>
      </c>
      <c r="V13" s="19">
        <v>2803708800</v>
      </c>
      <c r="W13" s="19">
        <v>2803708800</v>
      </c>
      <c r="X13" s="19">
        <v>1723808467.4999995</v>
      </c>
      <c r="Y13" s="18">
        <v>0.61483149302095841</v>
      </c>
      <c r="Z13" s="19">
        <v>3884451438</v>
      </c>
      <c r="AA13" s="19">
        <v>3884451438</v>
      </c>
      <c r="AB13" s="18">
        <v>0.82199999999999995</v>
      </c>
      <c r="AC13" s="19">
        <v>6437211847.5</v>
      </c>
      <c r="AD13" s="19">
        <v>6437211847.5</v>
      </c>
      <c r="AE13" s="18">
        <v>1</v>
      </c>
      <c r="AF13" s="19">
        <v>7777099964</v>
      </c>
      <c r="AG13" s="19">
        <v>7777099964</v>
      </c>
      <c r="AH13" s="18">
        <v>1</v>
      </c>
    </row>
    <row r="14" spans="1:34" ht="60" x14ac:dyDescent="0.25">
      <c r="A14" s="14" t="s">
        <v>31</v>
      </c>
      <c r="B14" s="15" t="s">
        <v>32</v>
      </c>
      <c r="C14" s="15" t="s">
        <v>58</v>
      </c>
      <c r="D14" s="15" t="s">
        <v>55</v>
      </c>
      <c r="E14" s="15" t="s">
        <v>59</v>
      </c>
      <c r="F14" s="16" t="s">
        <v>60</v>
      </c>
      <c r="G14" s="15" t="s">
        <v>37</v>
      </c>
      <c r="H14" s="15" t="s">
        <v>38</v>
      </c>
      <c r="I14" s="17">
        <v>52</v>
      </c>
      <c r="J14" s="17">
        <v>42</v>
      </c>
      <c r="K14" s="18">
        <v>0.80769230769230771</v>
      </c>
      <c r="L14" s="18">
        <v>0.80769230769230771</v>
      </c>
      <c r="M14" s="17">
        <v>51</v>
      </c>
      <c r="N14" s="18">
        <v>0.98076923076923073</v>
      </c>
      <c r="O14" s="18">
        <v>0.98076923076923073</v>
      </c>
      <c r="P14" s="17">
        <v>55</v>
      </c>
      <c r="Q14" s="18">
        <v>1.0576923076923077</v>
      </c>
      <c r="R14" s="18">
        <v>1</v>
      </c>
      <c r="S14" s="17">
        <v>73</v>
      </c>
      <c r="T14" s="18">
        <v>1.4038461538461537</v>
      </c>
      <c r="U14" s="18">
        <v>1</v>
      </c>
      <c r="V14" s="19">
        <v>102670482</v>
      </c>
      <c r="W14" s="19">
        <v>102670482</v>
      </c>
      <c r="X14" s="19">
        <v>39495347.514000006</v>
      </c>
      <c r="Y14" s="18">
        <v>0.38468064768606042</v>
      </c>
      <c r="Z14" s="19">
        <v>102670482</v>
      </c>
      <c r="AA14" s="19">
        <v>76538276.337600008</v>
      </c>
      <c r="AB14" s="18">
        <v>0.745</v>
      </c>
      <c r="AC14" s="19">
        <v>102670482</v>
      </c>
      <c r="AD14" s="19">
        <v>90710975.0484</v>
      </c>
      <c r="AE14" s="18">
        <v>0.88351562475765921</v>
      </c>
      <c r="AF14" s="19">
        <v>104142245</v>
      </c>
      <c r="AG14" s="19">
        <v>104142245</v>
      </c>
      <c r="AH14" s="18">
        <v>1</v>
      </c>
    </row>
    <row r="15" spans="1:34" ht="60" x14ac:dyDescent="0.25">
      <c r="A15" s="14" t="s">
        <v>31</v>
      </c>
      <c r="B15" s="15" t="s">
        <v>32</v>
      </c>
      <c r="C15" s="15" t="s">
        <v>58</v>
      </c>
      <c r="D15" s="15" t="s">
        <v>55</v>
      </c>
      <c r="E15" s="15" t="s">
        <v>61</v>
      </c>
      <c r="F15" s="16" t="s">
        <v>62</v>
      </c>
      <c r="G15" s="15" t="s">
        <v>37</v>
      </c>
      <c r="H15" s="15" t="s">
        <v>38</v>
      </c>
      <c r="I15" s="17">
        <v>381</v>
      </c>
      <c r="J15" s="17">
        <v>370</v>
      </c>
      <c r="K15" s="18">
        <v>0.97112860892388453</v>
      </c>
      <c r="L15" s="18">
        <v>0.97112860892388453</v>
      </c>
      <c r="M15" s="17">
        <v>451</v>
      </c>
      <c r="N15" s="18">
        <v>1.1837270341207349</v>
      </c>
      <c r="O15" s="18">
        <v>1</v>
      </c>
      <c r="P15" s="17">
        <v>516</v>
      </c>
      <c r="Q15" s="18">
        <v>1.3543307086614174</v>
      </c>
      <c r="R15" s="18">
        <v>1</v>
      </c>
      <c r="S15" s="17">
        <v>556</v>
      </c>
      <c r="T15" s="18">
        <v>1.4593175853018372</v>
      </c>
      <c r="U15" s="18">
        <v>1</v>
      </c>
      <c r="V15" s="19">
        <v>1855104685</v>
      </c>
      <c r="W15" s="19">
        <v>1855104685</v>
      </c>
      <c r="X15" s="19">
        <v>848684942.18970001</v>
      </c>
      <c r="Y15" s="18">
        <v>0.45748628045198431</v>
      </c>
      <c r="Z15" s="19">
        <v>1855104684.9999998</v>
      </c>
      <c r="AA15" s="19">
        <v>1735929751.0000002</v>
      </c>
      <c r="AB15" s="18">
        <v>0.93600000000000005</v>
      </c>
      <c r="AC15" s="19">
        <v>3078067281.1679001</v>
      </c>
      <c r="AD15" s="19">
        <v>3078067281.1679001</v>
      </c>
      <c r="AE15" s="18">
        <v>1</v>
      </c>
      <c r="AF15" s="19">
        <v>3360159628</v>
      </c>
      <c r="AG15" s="19">
        <v>3360159628</v>
      </c>
      <c r="AH15" s="18">
        <v>1</v>
      </c>
    </row>
    <row r="16" spans="1:34" ht="75" x14ac:dyDescent="0.25">
      <c r="A16" s="14" t="s">
        <v>31</v>
      </c>
      <c r="B16" s="15" t="s">
        <v>32</v>
      </c>
      <c r="C16" s="15" t="s">
        <v>58</v>
      </c>
      <c r="D16" s="15" t="s">
        <v>55</v>
      </c>
      <c r="E16" s="15" t="s">
        <v>63</v>
      </c>
      <c r="F16" s="16" t="s">
        <v>64</v>
      </c>
      <c r="G16" s="15" t="s">
        <v>37</v>
      </c>
      <c r="H16" s="15" t="s">
        <v>38</v>
      </c>
      <c r="I16" s="17">
        <v>65</v>
      </c>
      <c r="J16" s="17">
        <v>46</v>
      </c>
      <c r="K16" s="18">
        <v>0.70769230769230773</v>
      </c>
      <c r="L16" s="18">
        <v>0.70769230769230773</v>
      </c>
      <c r="M16" s="17">
        <v>47</v>
      </c>
      <c r="N16" s="18">
        <v>0.72307692307692306</v>
      </c>
      <c r="O16" s="18">
        <v>0.72307692307692306</v>
      </c>
      <c r="P16" s="17">
        <v>52</v>
      </c>
      <c r="Q16" s="18">
        <v>0.8</v>
      </c>
      <c r="R16" s="18">
        <v>0.8</v>
      </c>
      <c r="S16" s="17">
        <v>55</v>
      </c>
      <c r="T16" s="18">
        <v>0.84615384615384615</v>
      </c>
      <c r="U16" s="18">
        <v>0.84615384615384615</v>
      </c>
      <c r="V16" s="19">
        <v>768656238</v>
      </c>
      <c r="W16" s="19">
        <v>768656238</v>
      </c>
      <c r="X16" s="19">
        <v>224926251.09779999</v>
      </c>
      <c r="Y16" s="18">
        <v>0.29262268355883686</v>
      </c>
      <c r="Z16" s="19">
        <v>768656238.00000012</v>
      </c>
      <c r="AA16" s="19">
        <v>452995598.00000006</v>
      </c>
      <c r="AB16" s="18">
        <v>0.58899999999999997</v>
      </c>
      <c r="AC16" s="19">
        <v>829531640.02799988</v>
      </c>
      <c r="AD16" s="19">
        <v>829531640.02799988</v>
      </c>
      <c r="AE16" s="18">
        <v>1</v>
      </c>
      <c r="AF16" s="19">
        <v>914089547</v>
      </c>
      <c r="AG16" s="19">
        <v>914089547</v>
      </c>
      <c r="AH16" s="18">
        <v>1</v>
      </c>
    </row>
    <row r="17" spans="1:34" ht="45" x14ac:dyDescent="0.25">
      <c r="A17" s="14" t="s">
        <v>31</v>
      </c>
      <c r="B17" s="15" t="s">
        <v>32</v>
      </c>
      <c r="C17" s="15" t="s">
        <v>58</v>
      </c>
      <c r="D17" s="15" t="s">
        <v>65</v>
      </c>
      <c r="E17" s="15" t="s">
        <v>66</v>
      </c>
      <c r="F17" s="16" t="s">
        <v>67</v>
      </c>
      <c r="G17" s="15" t="s">
        <v>37</v>
      </c>
      <c r="H17" s="15" t="s">
        <v>38</v>
      </c>
      <c r="I17" s="20">
        <v>1088</v>
      </c>
      <c r="J17" s="17">
        <v>908</v>
      </c>
      <c r="K17" s="18">
        <v>0.8345588235294118</v>
      </c>
      <c r="L17" s="18">
        <v>0.8345588235294118</v>
      </c>
      <c r="M17" s="17">
        <v>938</v>
      </c>
      <c r="N17" s="18">
        <v>0.86213235294117652</v>
      </c>
      <c r="O17" s="18">
        <v>0.86213235294117652</v>
      </c>
      <c r="P17" s="17">
        <v>953</v>
      </c>
      <c r="Q17" s="18">
        <v>0.87591911764705888</v>
      </c>
      <c r="R17" s="18">
        <v>0.87591911764705888</v>
      </c>
      <c r="S17" s="17">
        <v>967</v>
      </c>
      <c r="T17" s="18">
        <v>0.88878676470588236</v>
      </c>
      <c r="U17" s="18">
        <v>0.88878676470588236</v>
      </c>
      <c r="V17" s="19">
        <v>805361781</v>
      </c>
      <c r="W17" s="19">
        <v>805361781</v>
      </c>
      <c r="X17" s="19">
        <v>248878282.33519995</v>
      </c>
      <c r="Y17" s="18">
        <v>0.30902668615112733</v>
      </c>
      <c r="Z17" s="19">
        <v>805361781</v>
      </c>
      <c r="AA17" s="19">
        <v>498363330</v>
      </c>
      <c r="AB17" s="18">
        <v>0.61899999999999999</v>
      </c>
      <c r="AC17" s="19">
        <v>909711255.1996001</v>
      </c>
      <c r="AD17" s="19">
        <v>909711255.1996001</v>
      </c>
      <c r="AE17" s="18">
        <v>1</v>
      </c>
      <c r="AF17" s="19">
        <v>989478095</v>
      </c>
      <c r="AG17" s="19">
        <v>989478095</v>
      </c>
      <c r="AH17" s="18">
        <v>1</v>
      </c>
    </row>
    <row r="18" spans="1:34" ht="105" x14ac:dyDescent="0.25">
      <c r="A18" s="14" t="s">
        <v>31</v>
      </c>
      <c r="B18" s="15" t="s">
        <v>32</v>
      </c>
      <c r="C18" s="15" t="s">
        <v>58</v>
      </c>
      <c r="D18" s="15" t="s">
        <v>65</v>
      </c>
      <c r="E18" s="15" t="s">
        <v>68</v>
      </c>
      <c r="F18" s="16" t="s">
        <v>69</v>
      </c>
      <c r="G18" s="15" t="s">
        <v>37</v>
      </c>
      <c r="H18" s="15" t="s">
        <v>38</v>
      </c>
      <c r="I18" s="17">
        <v>3</v>
      </c>
      <c r="J18" s="17">
        <v>1</v>
      </c>
      <c r="K18" s="18">
        <v>0.33333333333333331</v>
      </c>
      <c r="L18" s="18">
        <v>0.33333333333333331</v>
      </c>
      <c r="M18" s="17">
        <v>1</v>
      </c>
      <c r="N18" s="18">
        <v>0.33333333333333331</v>
      </c>
      <c r="O18" s="18">
        <v>0.33333333333333331</v>
      </c>
      <c r="P18" s="17">
        <v>1</v>
      </c>
      <c r="Q18" s="18">
        <v>0.33333333333333331</v>
      </c>
      <c r="R18" s="18">
        <v>0.33333333333333331</v>
      </c>
      <c r="S18" s="17">
        <v>2</v>
      </c>
      <c r="T18" s="18">
        <v>0.66666666666666663</v>
      </c>
      <c r="U18" s="18">
        <v>0.66666666666666663</v>
      </c>
      <c r="V18" s="19">
        <v>37231080</v>
      </c>
      <c r="W18" s="19">
        <v>37231080</v>
      </c>
      <c r="X18" s="19">
        <v>12233611.305300001</v>
      </c>
      <c r="Y18" s="18">
        <v>0.32858599066425148</v>
      </c>
      <c r="Z18" s="19">
        <v>37231080</v>
      </c>
      <c r="AA18" s="19">
        <v>24607838.8325</v>
      </c>
      <c r="AB18" s="18">
        <v>0.66100000000000003</v>
      </c>
      <c r="AC18" s="19">
        <v>45700272.1175</v>
      </c>
      <c r="AD18" s="19">
        <v>45700272.1175</v>
      </c>
      <c r="AE18" s="18">
        <v>1</v>
      </c>
      <c r="AF18" s="19">
        <v>49918759</v>
      </c>
      <c r="AG18" s="19">
        <v>49918759</v>
      </c>
      <c r="AH18" s="18">
        <v>1</v>
      </c>
    </row>
    <row r="19" spans="1:34" ht="75" x14ac:dyDescent="0.25">
      <c r="A19" s="14" t="s">
        <v>31</v>
      </c>
      <c r="B19" s="15" t="s">
        <v>32</v>
      </c>
      <c r="C19" s="15" t="s">
        <v>58</v>
      </c>
      <c r="D19" s="15" t="s">
        <v>65</v>
      </c>
      <c r="E19" s="15" t="s">
        <v>68</v>
      </c>
      <c r="F19" s="16" t="s">
        <v>70</v>
      </c>
      <c r="G19" s="15" t="s">
        <v>37</v>
      </c>
      <c r="H19" s="15" t="s">
        <v>38</v>
      </c>
      <c r="I19" s="17">
        <v>19</v>
      </c>
      <c r="J19" s="17">
        <v>18</v>
      </c>
      <c r="K19" s="18">
        <v>0.94736842105263153</v>
      </c>
      <c r="L19" s="18">
        <v>0.94736842105263153</v>
      </c>
      <c r="M19" s="17">
        <v>20</v>
      </c>
      <c r="N19" s="18">
        <v>1.0526315789473684</v>
      </c>
      <c r="O19" s="18">
        <v>1</v>
      </c>
      <c r="P19" s="17">
        <v>30</v>
      </c>
      <c r="Q19" s="18">
        <v>1.5789473684210527</v>
      </c>
      <c r="R19" s="18">
        <v>1</v>
      </c>
      <c r="S19" s="17">
        <v>31</v>
      </c>
      <c r="T19" s="18">
        <v>1.631578947368421</v>
      </c>
      <c r="U19" s="18">
        <v>1</v>
      </c>
      <c r="V19" s="19">
        <v>35629275</v>
      </c>
      <c r="W19" s="19">
        <v>93141450.525899991</v>
      </c>
      <c r="X19" s="19">
        <v>48810855.000599995</v>
      </c>
      <c r="Y19" s="18">
        <v>0.52405083585236933</v>
      </c>
      <c r="Z19" s="19">
        <v>93141450.525899991</v>
      </c>
      <c r="AA19" s="19">
        <v>93141450.525899991</v>
      </c>
      <c r="AB19" s="18">
        <v>1</v>
      </c>
      <c r="AC19" s="19">
        <v>190032585.08499998</v>
      </c>
      <c r="AD19" s="19">
        <v>190032585.08499998</v>
      </c>
      <c r="AE19" s="18">
        <v>1</v>
      </c>
      <c r="AF19" s="19">
        <v>212616035</v>
      </c>
      <c r="AG19" s="19">
        <v>212616035</v>
      </c>
      <c r="AH19" s="18">
        <v>1</v>
      </c>
    </row>
    <row r="20" spans="1:34" ht="90" x14ac:dyDescent="0.25">
      <c r="A20" s="14" t="s">
        <v>31</v>
      </c>
      <c r="B20" s="15" t="s">
        <v>32</v>
      </c>
      <c r="C20" s="15" t="s">
        <v>58</v>
      </c>
      <c r="D20" s="15" t="s">
        <v>65</v>
      </c>
      <c r="E20" s="15" t="s">
        <v>68</v>
      </c>
      <c r="F20" s="16" t="s">
        <v>71</v>
      </c>
      <c r="G20" s="15" t="s">
        <v>37</v>
      </c>
      <c r="H20" s="15" t="s">
        <v>38</v>
      </c>
      <c r="I20" s="17">
        <v>167</v>
      </c>
      <c r="J20" s="17">
        <v>123</v>
      </c>
      <c r="K20" s="18">
        <v>0.73652694610778446</v>
      </c>
      <c r="L20" s="18">
        <v>0.73652694610778446</v>
      </c>
      <c r="M20" s="17">
        <v>131</v>
      </c>
      <c r="N20" s="18">
        <v>0.78443113772455086</v>
      </c>
      <c r="O20" s="18">
        <v>0.78443113772455086</v>
      </c>
      <c r="P20" s="17">
        <v>211</v>
      </c>
      <c r="Q20" s="18">
        <v>1.2634730538922156</v>
      </c>
      <c r="R20" s="18">
        <v>1</v>
      </c>
      <c r="S20" s="17">
        <v>226</v>
      </c>
      <c r="T20" s="18">
        <v>1.3532934131736527</v>
      </c>
      <c r="U20" s="18">
        <v>1</v>
      </c>
      <c r="V20" s="19">
        <v>1088098253</v>
      </c>
      <c r="W20" s="19">
        <v>1088098253</v>
      </c>
      <c r="X20" s="19">
        <v>358674487.80799991</v>
      </c>
      <c r="Y20" s="18">
        <v>0.32963428331871414</v>
      </c>
      <c r="Z20" s="19">
        <v>1088098253</v>
      </c>
      <c r="AA20" s="19">
        <v>782928195</v>
      </c>
      <c r="AB20" s="18">
        <v>0.72</v>
      </c>
      <c r="AC20" s="19">
        <v>1365141494.9899998</v>
      </c>
      <c r="AD20" s="19">
        <v>1365141494.9899998</v>
      </c>
      <c r="AE20" s="18">
        <v>1</v>
      </c>
      <c r="AF20" s="19">
        <v>1426155930</v>
      </c>
      <c r="AG20" s="19">
        <v>1426155930</v>
      </c>
      <c r="AH20" s="18">
        <v>1</v>
      </c>
    </row>
    <row r="21" spans="1:34" ht="75" x14ac:dyDescent="0.25">
      <c r="A21" s="14" t="s">
        <v>31</v>
      </c>
      <c r="B21" s="15" t="s">
        <v>32</v>
      </c>
      <c r="C21" s="15" t="s">
        <v>58</v>
      </c>
      <c r="D21" s="15" t="s">
        <v>65</v>
      </c>
      <c r="E21" s="15" t="s">
        <v>68</v>
      </c>
      <c r="F21" s="16" t="s">
        <v>72</v>
      </c>
      <c r="G21" s="15" t="s">
        <v>37</v>
      </c>
      <c r="H21" s="15" t="s">
        <v>38</v>
      </c>
      <c r="I21" s="17">
        <v>27</v>
      </c>
      <c r="J21" s="17">
        <v>23</v>
      </c>
      <c r="K21" s="18">
        <v>0.85185185185185186</v>
      </c>
      <c r="L21" s="18">
        <v>0.85185185185185186</v>
      </c>
      <c r="M21" s="17">
        <v>34</v>
      </c>
      <c r="N21" s="18">
        <v>1.2592592592592593</v>
      </c>
      <c r="O21" s="18">
        <v>1</v>
      </c>
      <c r="P21" s="17">
        <v>38</v>
      </c>
      <c r="Q21" s="18">
        <v>1.4074074074074074</v>
      </c>
      <c r="R21" s="18">
        <v>1</v>
      </c>
      <c r="S21" s="17">
        <v>38</v>
      </c>
      <c r="T21" s="18">
        <v>1.4074074074074074</v>
      </c>
      <c r="U21" s="18">
        <v>1</v>
      </c>
      <c r="V21" s="19">
        <v>366217559</v>
      </c>
      <c r="W21" s="19">
        <v>366217559</v>
      </c>
      <c r="X21" s="19">
        <v>157442215.30589998</v>
      </c>
      <c r="Y21" s="18">
        <v>0.42991443593205747</v>
      </c>
      <c r="Z21" s="19">
        <v>366217559</v>
      </c>
      <c r="AA21" s="19">
        <v>312399581</v>
      </c>
      <c r="AB21" s="18">
        <v>0.85299999999999998</v>
      </c>
      <c r="AC21" s="19">
        <v>670925031.30519998</v>
      </c>
      <c r="AD21" s="19">
        <v>670925031.30519998</v>
      </c>
      <c r="AE21" s="18">
        <v>1</v>
      </c>
      <c r="AF21" s="19">
        <v>739001900</v>
      </c>
      <c r="AG21" s="19">
        <v>739001900</v>
      </c>
      <c r="AH21" s="18">
        <v>1</v>
      </c>
    </row>
    <row r="22" spans="1:34" ht="45" x14ac:dyDescent="0.25">
      <c r="A22" s="14" t="s">
        <v>31</v>
      </c>
      <c r="B22" s="15" t="s">
        <v>32</v>
      </c>
      <c r="C22" s="15" t="s">
        <v>58</v>
      </c>
      <c r="D22" s="15" t="s">
        <v>73</v>
      </c>
      <c r="E22" s="15" t="s">
        <v>74</v>
      </c>
      <c r="F22" s="16" t="s">
        <v>75</v>
      </c>
      <c r="G22" s="15" t="s">
        <v>37</v>
      </c>
      <c r="H22" s="15" t="s">
        <v>38</v>
      </c>
      <c r="I22" s="17">
        <v>178</v>
      </c>
      <c r="J22" s="17">
        <v>122</v>
      </c>
      <c r="K22" s="18">
        <v>0.6853932584269663</v>
      </c>
      <c r="L22" s="18">
        <v>0.6853932584269663</v>
      </c>
      <c r="M22" s="17">
        <v>208</v>
      </c>
      <c r="N22" s="18">
        <v>1.1685393258426966</v>
      </c>
      <c r="O22" s="18">
        <v>1</v>
      </c>
      <c r="P22" s="17">
        <v>226</v>
      </c>
      <c r="Q22" s="18">
        <v>1.2696629213483146</v>
      </c>
      <c r="R22" s="18">
        <v>1</v>
      </c>
      <c r="S22" s="17">
        <v>240</v>
      </c>
      <c r="T22" s="18">
        <v>1.348314606741573</v>
      </c>
      <c r="U22" s="18">
        <v>1</v>
      </c>
      <c r="V22" s="19">
        <v>63761491</v>
      </c>
      <c r="W22" s="19">
        <v>70433253.856133342</v>
      </c>
      <c r="X22" s="19">
        <v>31157249.504999999</v>
      </c>
      <c r="Y22" s="18">
        <v>0.44236561282035419</v>
      </c>
      <c r="Z22" s="19">
        <v>70433254</v>
      </c>
      <c r="AA22" s="19">
        <v>70433254</v>
      </c>
      <c r="AB22" s="18">
        <v>1</v>
      </c>
      <c r="AC22" s="19">
        <v>75204977.318900004</v>
      </c>
      <c r="AD22" s="19">
        <v>75204977.318900004</v>
      </c>
      <c r="AE22" s="18">
        <v>1</v>
      </c>
      <c r="AF22" s="19">
        <v>76491580</v>
      </c>
      <c r="AG22" s="19">
        <v>76491580</v>
      </c>
      <c r="AH22" s="18">
        <v>1</v>
      </c>
    </row>
    <row r="23" spans="1:34" ht="60" x14ac:dyDescent="0.25">
      <c r="A23" s="14" t="s">
        <v>31</v>
      </c>
      <c r="B23" s="15" t="s">
        <v>32</v>
      </c>
      <c r="C23" s="15" t="s">
        <v>58</v>
      </c>
      <c r="D23" s="15" t="s">
        <v>73</v>
      </c>
      <c r="E23" s="15" t="s">
        <v>74</v>
      </c>
      <c r="F23" s="16" t="s">
        <v>76</v>
      </c>
      <c r="G23" s="15" t="s">
        <v>37</v>
      </c>
      <c r="H23" s="15" t="s">
        <v>38</v>
      </c>
      <c r="I23" s="17">
        <v>361</v>
      </c>
      <c r="J23" s="17">
        <v>214</v>
      </c>
      <c r="K23" s="18">
        <v>0.59279778393351801</v>
      </c>
      <c r="L23" s="18">
        <v>0.59279778393351801</v>
      </c>
      <c r="M23" s="17">
        <v>259</v>
      </c>
      <c r="N23" s="18">
        <v>0.7174515235457064</v>
      </c>
      <c r="O23" s="18">
        <v>0.7174515235457064</v>
      </c>
      <c r="P23" s="17">
        <v>331</v>
      </c>
      <c r="Q23" s="18">
        <v>0.91689750692520777</v>
      </c>
      <c r="R23" s="18">
        <v>0.91689750692520777</v>
      </c>
      <c r="S23" s="17">
        <v>628</v>
      </c>
      <c r="T23" s="18">
        <v>1.739612188365651</v>
      </c>
      <c r="U23" s="18">
        <v>1</v>
      </c>
      <c r="V23" s="19">
        <v>368009521</v>
      </c>
      <c r="W23" s="19">
        <v>371429681.61249995</v>
      </c>
      <c r="X23" s="19">
        <v>215940950.39999998</v>
      </c>
      <c r="Y23" s="18">
        <v>0.5813777441332324</v>
      </c>
      <c r="Z23" s="19">
        <v>371429682</v>
      </c>
      <c r="AA23" s="19">
        <v>371429681.99999994</v>
      </c>
      <c r="AB23" s="18">
        <v>1</v>
      </c>
      <c r="AC23" s="19">
        <v>523206927.73999995</v>
      </c>
      <c r="AD23" s="19">
        <v>523206927.73999995</v>
      </c>
      <c r="AE23" s="18">
        <v>1</v>
      </c>
      <c r="AF23" s="19">
        <v>534903729</v>
      </c>
      <c r="AG23" s="19">
        <v>534903729</v>
      </c>
      <c r="AH23" s="18">
        <v>1</v>
      </c>
    </row>
    <row r="24" spans="1:34" ht="60" x14ac:dyDescent="0.25">
      <c r="A24" s="14" t="s">
        <v>31</v>
      </c>
      <c r="B24" s="15" t="s">
        <v>32</v>
      </c>
      <c r="C24" s="15" t="s">
        <v>58</v>
      </c>
      <c r="D24" s="15" t="s">
        <v>73</v>
      </c>
      <c r="E24" s="15" t="s">
        <v>74</v>
      </c>
      <c r="F24" s="16" t="s">
        <v>77</v>
      </c>
      <c r="G24" s="15" t="s">
        <v>37</v>
      </c>
      <c r="H24" s="15" t="s">
        <v>38</v>
      </c>
      <c r="I24" s="17">
        <v>376</v>
      </c>
      <c r="J24" s="17">
        <v>189</v>
      </c>
      <c r="K24" s="18">
        <v>0.50265957446808507</v>
      </c>
      <c r="L24" s="18">
        <v>0.50265957446808507</v>
      </c>
      <c r="M24" s="17">
        <v>248</v>
      </c>
      <c r="N24" s="18">
        <v>0.65957446808510634</v>
      </c>
      <c r="O24" s="18">
        <v>0.65957446808510634</v>
      </c>
      <c r="P24" s="17">
        <v>297</v>
      </c>
      <c r="Q24" s="18">
        <v>0.78989361702127658</v>
      </c>
      <c r="R24" s="18">
        <v>0.78989361702127658</v>
      </c>
      <c r="S24" s="17">
        <v>836</v>
      </c>
      <c r="T24" s="18">
        <v>2.2234042553191489</v>
      </c>
      <c r="U24" s="18">
        <v>1</v>
      </c>
      <c r="V24" s="19">
        <v>517841015</v>
      </c>
      <c r="W24" s="19">
        <v>566237160.20410001</v>
      </c>
      <c r="X24" s="19">
        <v>293029000.97240001</v>
      </c>
      <c r="Y24" s="18">
        <v>0.51750224387742016</v>
      </c>
      <c r="Z24" s="19">
        <v>566237160</v>
      </c>
      <c r="AA24" s="19">
        <v>566237160</v>
      </c>
      <c r="AB24" s="18">
        <v>1</v>
      </c>
      <c r="AC24" s="19">
        <v>820640931.11769998</v>
      </c>
      <c r="AD24" s="19">
        <v>820640931.11769998</v>
      </c>
      <c r="AE24" s="18">
        <v>1</v>
      </c>
      <c r="AF24" s="19">
        <v>1009338249</v>
      </c>
      <c r="AG24" s="19">
        <v>1009338249</v>
      </c>
      <c r="AH24" s="18">
        <v>1</v>
      </c>
    </row>
    <row r="25" spans="1:34" ht="45" x14ac:dyDescent="0.25">
      <c r="A25" s="14" t="s">
        <v>31</v>
      </c>
      <c r="B25" s="15" t="s">
        <v>32</v>
      </c>
      <c r="C25" s="15" t="s">
        <v>58</v>
      </c>
      <c r="D25" s="15" t="s">
        <v>73</v>
      </c>
      <c r="E25" s="15" t="s">
        <v>78</v>
      </c>
      <c r="F25" s="16" t="s">
        <v>79</v>
      </c>
      <c r="G25" s="15" t="s">
        <v>37</v>
      </c>
      <c r="H25" s="15" t="s">
        <v>38</v>
      </c>
      <c r="I25" s="17">
        <v>2</v>
      </c>
      <c r="J25" s="17">
        <v>5</v>
      </c>
      <c r="K25" s="18">
        <v>2.5</v>
      </c>
      <c r="L25" s="18">
        <v>1</v>
      </c>
      <c r="M25" s="17">
        <v>8</v>
      </c>
      <c r="N25" s="18">
        <v>4</v>
      </c>
      <c r="O25" s="18">
        <v>1</v>
      </c>
      <c r="P25" s="17">
        <v>9</v>
      </c>
      <c r="Q25" s="18">
        <v>4.5</v>
      </c>
      <c r="R25" s="18">
        <v>1</v>
      </c>
      <c r="S25" s="17">
        <v>20</v>
      </c>
      <c r="T25" s="18">
        <v>10</v>
      </c>
      <c r="U25" s="18">
        <v>1</v>
      </c>
      <c r="V25" s="19">
        <v>149383</v>
      </c>
      <c r="W25" s="19">
        <v>838349.18719999981</v>
      </c>
      <c r="X25" s="19">
        <v>489940.1801</v>
      </c>
      <c r="Y25" s="18">
        <v>0.58441063411339356</v>
      </c>
      <c r="Z25" s="19">
        <v>838349.00000000012</v>
      </c>
      <c r="AA25" s="19">
        <v>838349.00000000012</v>
      </c>
      <c r="AB25" s="18">
        <v>1</v>
      </c>
      <c r="AC25" s="19">
        <v>1382478.6213000002</v>
      </c>
      <c r="AD25" s="19">
        <v>1382478.6213000002</v>
      </c>
      <c r="AE25" s="18">
        <v>1</v>
      </c>
      <c r="AF25" s="19">
        <v>2068139</v>
      </c>
      <c r="AG25" s="19">
        <v>2068139</v>
      </c>
      <c r="AH25" s="18">
        <v>1</v>
      </c>
    </row>
    <row r="26" spans="1:34" ht="60" x14ac:dyDescent="0.25">
      <c r="A26" s="14" t="s">
        <v>31</v>
      </c>
      <c r="B26" s="15" t="s">
        <v>32</v>
      </c>
      <c r="C26" s="15" t="s">
        <v>52</v>
      </c>
      <c r="D26" s="15" t="s">
        <v>73</v>
      </c>
      <c r="E26" s="15" t="s">
        <v>80</v>
      </c>
      <c r="F26" s="16" t="s">
        <v>81</v>
      </c>
      <c r="G26" s="15" t="s">
        <v>37</v>
      </c>
      <c r="H26" s="15" t="s">
        <v>38</v>
      </c>
      <c r="I26" s="17">
        <v>32</v>
      </c>
      <c r="J26" s="17">
        <v>104</v>
      </c>
      <c r="K26" s="18">
        <v>3.25</v>
      </c>
      <c r="L26" s="18">
        <v>1</v>
      </c>
      <c r="M26" s="17">
        <v>135</v>
      </c>
      <c r="N26" s="18">
        <v>4.21875</v>
      </c>
      <c r="O26" s="18">
        <v>1</v>
      </c>
      <c r="P26" s="17">
        <v>252</v>
      </c>
      <c r="Q26" s="18">
        <v>7.875</v>
      </c>
      <c r="R26" s="18">
        <v>1</v>
      </c>
      <c r="S26" s="17">
        <v>454</v>
      </c>
      <c r="T26" s="18">
        <v>14.1875</v>
      </c>
      <c r="U26" s="18">
        <v>1</v>
      </c>
      <c r="V26" s="19" t="s">
        <v>112</v>
      </c>
      <c r="W26" s="19">
        <v>79507226.42899999</v>
      </c>
      <c r="X26" s="19">
        <v>59841128.018999986</v>
      </c>
      <c r="Y26" s="18">
        <v>0.75265017667844514</v>
      </c>
      <c r="Z26" s="19">
        <v>79507226</v>
      </c>
      <c r="AA26" s="19">
        <v>79507225.999999985</v>
      </c>
      <c r="AB26" s="18">
        <v>1</v>
      </c>
      <c r="AC26" s="19">
        <v>137662688.86999997</v>
      </c>
      <c r="AD26" s="19">
        <v>137662688.86999997</v>
      </c>
      <c r="AE26" s="18">
        <v>1</v>
      </c>
      <c r="AF26" s="19">
        <v>174466387</v>
      </c>
      <c r="AG26" s="19">
        <v>174466387</v>
      </c>
      <c r="AH26" s="18">
        <v>1</v>
      </c>
    </row>
    <row r="27" spans="1:34" ht="45" x14ac:dyDescent="0.25">
      <c r="A27" s="14" t="s">
        <v>31</v>
      </c>
      <c r="B27" s="15" t="s">
        <v>32</v>
      </c>
      <c r="C27" s="15" t="s">
        <v>58</v>
      </c>
      <c r="D27" s="15" t="s">
        <v>82</v>
      </c>
      <c r="E27" s="15" t="s">
        <v>83</v>
      </c>
      <c r="F27" s="16" t="s">
        <v>84</v>
      </c>
      <c r="G27" s="15" t="s">
        <v>37</v>
      </c>
      <c r="H27" s="15" t="s">
        <v>38</v>
      </c>
      <c r="I27" s="17">
        <v>65</v>
      </c>
      <c r="J27" s="17">
        <v>41</v>
      </c>
      <c r="K27" s="18">
        <v>0.63076923076923075</v>
      </c>
      <c r="L27" s="18">
        <v>0.63076923076923075</v>
      </c>
      <c r="M27" s="17">
        <v>78</v>
      </c>
      <c r="N27" s="18">
        <v>1.2</v>
      </c>
      <c r="O27" s="18">
        <v>1</v>
      </c>
      <c r="P27" s="17">
        <v>83</v>
      </c>
      <c r="Q27" s="18">
        <v>1.2769230769230768</v>
      </c>
      <c r="R27" s="18">
        <v>1</v>
      </c>
      <c r="S27" s="17">
        <v>95</v>
      </c>
      <c r="T27" s="18">
        <v>1.4615384615384615</v>
      </c>
      <c r="U27" s="18">
        <v>1</v>
      </c>
      <c r="V27" s="19" t="s">
        <v>112</v>
      </c>
      <c r="W27" s="19">
        <v>5165158.1435999982</v>
      </c>
      <c r="X27" s="19">
        <v>2715019.0241999994</v>
      </c>
      <c r="Y27" s="18">
        <v>0.52564102564102566</v>
      </c>
      <c r="Z27" s="19">
        <v>5165158</v>
      </c>
      <c r="AA27" s="19">
        <v>5165158</v>
      </c>
      <c r="AB27" s="18">
        <v>1</v>
      </c>
      <c r="AC27" s="19">
        <v>5496258.0245999992</v>
      </c>
      <c r="AD27" s="19">
        <v>5496258.0245999992</v>
      </c>
      <c r="AE27" s="18">
        <v>1</v>
      </c>
      <c r="AF27" s="19">
        <v>6290898</v>
      </c>
      <c r="AG27" s="19">
        <v>6290898</v>
      </c>
      <c r="AH27" s="18">
        <v>1</v>
      </c>
    </row>
    <row r="28" spans="1:34" ht="45" x14ac:dyDescent="0.25">
      <c r="A28" s="14" t="s">
        <v>31</v>
      </c>
      <c r="B28" s="15" t="s">
        <v>32</v>
      </c>
      <c r="C28" s="15" t="s">
        <v>58</v>
      </c>
      <c r="D28" s="15" t="s">
        <v>82</v>
      </c>
      <c r="E28" s="15" t="s">
        <v>83</v>
      </c>
      <c r="F28" s="16" t="s">
        <v>85</v>
      </c>
      <c r="G28" s="15" t="s">
        <v>37</v>
      </c>
      <c r="H28" s="15" t="s">
        <v>38</v>
      </c>
      <c r="I28" s="17">
        <v>11</v>
      </c>
      <c r="J28" s="17">
        <v>6</v>
      </c>
      <c r="K28" s="18">
        <v>0.54545454545454541</v>
      </c>
      <c r="L28" s="18">
        <v>0.54545454545454541</v>
      </c>
      <c r="M28" s="17">
        <v>12</v>
      </c>
      <c r="N28" s="18">
        <v>1.0909090909090908</v>
      </c>
      <c r="O28" s="18">
        <v>1</v>
      </c>
      <c r="P28" s="17">
        <v>12</v>
      </c>
      <c r="Q28" s="18">
        <v>1.0909090909090908</v>
      </c>
      <c r="R28" s="18">
        <v>1</v>
      </c>
      <c r="S28" s="17">
        <v>14</v>
      </c>
      <c r="T28" s="18">
        <v>1.2727272727272727</v>
      </c>
      <c r="U28" s="18">
        <v>1</v>
      </c>
      <c r="V28" s="19" t="s">
        <v>112</v>
      </c>
      <c r="W28" s="19">
        <v>1548497.8800000001</v>
      </c>
      <c r="X28" s="19">
        <v>436111.29094039107</v>
      </c>
      <c r="Y28" s="18">
        <v>0.28163505844799158</v>
      </c>
      <c r="Z28" s="19">
        <v>1548498</v>
      </c>
      <c r="AA28" s="19">
        <v>1548498</v>
      </c>
      <c r="AB28" s="18">
        <v>1</v>
      </c>
      <c r="AC28" s="19">
        <v>1548497.8800000001</v>
      </c>
      <c r="AD28" s="19">
        <v>1548497.9139144584</v>
      </c>
      <c r="AE28" s="18">
        <v>1.0000000219015206</v>
      </c>
      <c r="AF28" s="19">
        <v>1806581</v>
      </c>
      <c r="AG28" s="19">
        <v>1806581</v>
      </c>
      <c r="AH28" s="18">
        <v>1</v>
      </c>
    </row>
    <row r="29" spans="1:34" ht="45" x14ac:dyDescent="0.25">
      <c r="A29" s="14" t="s">
        <v>31</v>
      </c>
      <c r="B29" s="15" t="s">
        <v>32</v>
      </c>
      <c r="C29" s="15" t="s">
        <v>58</v>
      </c>
      <c r="D29" s="15" t="s">
        <v>82</v>
      </c>
      <c r="E29" s="15" t="s">
        <v>83</v>
      </c>
      <c r="F29" s="16" t="s">
        <v>86</v>
      </c>
      <c r="G29" s="15" t="s">
        <v>37</v>
      </c>
      <c r="H29" s="15" t="s">
        <v>38</v>
      </c>
      <c r="I29" s="17">
        <v>95</v>
      </c>
      <c r="J29" s="17">
        <v>22</v>
      </c>
      <c r="K29" s="18">
        <v>0.23157894736842105</v>
      </c>
      <c r="L29" s="18">
        <v>0.23157894736842105</v>
      </c>
      <c r="M29" s="17">
        <v>47</v>
      </c>
      <c r="N29" s="18">
        <v>0.49473684210526314</v>
      </c>
      <c r="O29" s="18">
        <v>0.49473684210526314</v>
      </c>
      <c r="P29" s="17">
        <v>69</v>
      </c>
      <c r="Q29" s="18">
        <v>0.72631578947368425</v>
      </c>
      <c r="R29" s="18">
        <v>0.72631578947368425</v>
      </c>
      <c r="S29" s="17">
        <v>74</v>
      </c>
      <c r="T29" s="18">
        <v>0.77894736842105261</v>
      </c>
      <c r="U29" s="18">
        <v>0.77894736842105261</v>
      </c>
      <c r="V29" s="19">
        <v>528660802</v>
      </c>
      <c r="W29" s="19">
        <v>528660802</v>
      </c>
      <c r="X29" s="19">
        <v>137243510.21079999</v>
      </c>
      <c r="Y29" s="18">
        <v>0.25960598873907054</v>
      </c>
      <c r="Z29" s="19">
        <v>528660802</v>
      </c>
      <c r="AA29" s="19">
        <v>338427219.52340001</v>
      </c>
      <c r="AB29" s="18">
        <v>0.64</v>
      </c>
      <c r="AC29" s="19">
        <v>675622450.62479997</v>
      </c>
      <c r="AD29" s="19">
        <v>675622450.62479997</v>
      </c>
      <c r="AE29" s="18">
        <v>1</v>
      </c>
      <c r="AF29" s="19">
        <v>728967549</v>
      </c>
      <c r="AG29" s="19">
        <v>728967549</v>
      </c>
      <c r="AH29" s="18">
        <v>1</v>
      </c>
    </row>
    <row r="30" spans="1:34" ht="75" x14ac:dyDescent="0.25">
      <c r="A30" s="14" t="s">
        <v>31</v>
      </c>
      <c r="B30" s="15" t="s">
        <v>32</v>
      </c>
      <c r="C30" s="15" t="s">
        <v>58</v>
      </c>
      <c r="D30" s="15" t="s">
        <v>82</v>
      </c>
      <c r="E30" s="15" t="s">
        <v>83</v>
      </c>
      <c r="F30" s="16" t="s">
        <v>87</v>
      </c>
      <c r="G30" s="15" t="s">
        <v>37</v>
      </c>
      <c r="H30" s="15" t="s">
        <v>38</v>
      </c>
      <c r="I30" s="20">
        <v>1222</v>
      </c>
      <c r="J30" s="17">
        <v>2508</v>
      </c>
      <c r="K30" s="18">
        <v>2.0523731587561374</v>
      </c>
      <c r="L30" s="18">
        <v>1</v>
      </c>
      <c r="M30" s="17">
        <v>4204</v>
      </c>
      <c r="N30" s="18">
        <v>3.4402618657937807</v>
      </c>
      <c r="O30" s="18">
        <v>1</v>
      </c>
      <c r="P30" s="17">
        <v>5894</v>
      </c>
      <c r="Q30" s="18">
        <v>4.8232405891980363</v>
      </c>
      <c r="R30" s="18">
        <v>1</v>
      </c>
      <c r="S30" s="17">
        <v>6810</v>
      </c>
      <c r="T30" s="18">
        <v>5.5728314238952539</v>
      </c>
      <c r="U30" s="18">
        <v>1</v>
      </c>
      <c r="V30" s="19">
        <v>5540003237</v>
      </c>
      <c r="W30" s="19">
        <v>5540003237</v>
      </c>
      <c r="X30" s="19">
        <v>182294519.61308348</v>
      </c>
      <c r="Y30" s="18">
        <v>3.2905128718263864E-2</v>
      </c>
      <c r="Z30" s="19">
        <v>5540003237</v>
      </c>
      <c r="AA30" s="19">
        <v>542490424</v>
      </c>
      <c r="AB30" s="18">
        <v>9.8000000000000004E-2</v>
      </c>
      <c r="AC30" s="19">
        <v>5540003237</v>
      </c>
      <c r="AD30" s="19">
        <v>760570542.06000006</v>
      </c>
      <c r="AE30" s="18">
        <v>0.13728702123861233</v>
      </c>
      <c r="AF30" s="19">
        <v>848834921</v>
      </c>
      <c r="AG30" s="19">
        <v>848834921</v>
      </c>
      <c r="AH30" s="18">
        <v>1</v>
      </c>
    </row>
    <row r="31" spans="1:34" ht="120" x14ac:dyDescent="0.25">
      <c r="A31" s="14" t="s">
        <v>31</v>
      </c>
      <c r="B31" s="15" t="s">
        <v>32</v>
      </c>
      <c r="C31" s="15" t="s">
        <v>88</v>
      </c>
      <c r="D31" s="15" t="s">
        <v>89</v>
      </c>
      <c r="E31" s="15" t="s">
        <v>90</v>
      </c>
      <c r="F31" s="16" t="s">
        <v>91</v>
      </c>
      <c r="G31" s="15" t="s">
        <v>37</v>
      </c>
      <c r="H31" s="15" t="s">
        <v>38</v>
      </c>
      <c r="I31" s="20">
        <v>2053</v>
      </c>
      <c r="J31" s="17">
        <v>2733</v>
      </c>
      <c r="K31" s="18">
        <v>1.3312226010716026</v>
      </c>
      <c r="L31" s="18">
        <v>1</v>
      </c>
      <c r="M31" s="17">
        <v>2815</v>
      </c>
      <c r="N31" s="18">
        <v>1.3711641500243545</v>
      </c>
      <c r="O31" s="18">
        <v>1</v>
      </c>
      <c r="P31" s="17">
        <v>2907</v>
      </c>
      <c r="Q31" s="18">
        <v>1.4159766195811008</v>
      </c>
      <c r="R31" s="18">
        <v>1</v>
      </c>
      <c r="S31" s="17">
        <v>2971</v>
      </c>
      <c r="T31" s="18">
        <v>1.4471505114466634</v>
      </c>
      <c r="U31" s="18">
        <v>1</v>
      </c>
      <c r="V31" s="19">
        <v>506884822</v>
      </c>
      <c r="W31" s="19">
        <v>790829379.11496663</v>
      </c>
      <c r="X31" s="19">
        <v>426049653.14739996</v>
      </c>
      <c r="Y31" s="18">
        <v>0.5387377661970536</v>
      </c>
      <c r="Z31" s="19">
        <v>790829379.00000012</v>
      </c>
      <c r="AA31" s="19">
        <v>790829379</v>
      </c>
      <c r="AB31" s="18">
        <v>1</v>
      </c>
      <c r="AC31" s="19">
        <v>1439067800.3663001</v>
      </c>
      <c r="AD31" s="19">
        <v>1439067800.3663001</v>
      </c>
      <c r="AE31" s="18">
        <v>1</v>
      </c>
      <c r="AF31" s="19">
        <v>1734813893</v>
      </c>
      <c r="AG31" s="19">
        <v>1734813893</v>
      </c>
      <c r="AH31" s="18">
        <v>1</v>
      </c>
    </row>
    <row r="32" spans="1:34" s="46" customFormat="1" ht="90" x14ac:dyDescent="0.25">
      <c r="A32" s="39" t="s">
        <v>31</v>
      </c>
      <c r="B32" s="40" t="s">
        <v>32</v>
      </c>
      <c r="C32" s="40" t="s">
        <v>88</v>
      </c>
      <c r="D32" s="40" t="s">
        <v>89</v>
      </c>
      <c r="E32" s="40" t="s">
        <v>90</v>
      </c>
      <c r="F32" s="41" t="s">
        <v>92</v>
      </c>
      <c r="G32" s="40" t="s">
        <v>37</v>
      </c>
      <c r="H32" s="40" t="s">
        <v>38</v>
      </c>
      <c r="I32" s="42">
        <v>6194</v>
      </c>
      <c r="J32" s="43">
        <v>5116</v>
      </c>
      <c r="K32" s="44">
        <v>0.82596060703907004</v>
      </c>
      <c r="L32" s="44">
        <v>0.82596060703907004</v>
      </c>
      <c r="M32" s="43">
        <v>5687</v>
      </c>
      <c r="N32" s="44">
        <v>0.91814659347755889</v>
      </c>
      <c r="O32" s="44">
        <v>0.91814659347755889</v>
      </c>
      <c r="P32" s="43">
        <v>5844</v>
      </c>
      <c r="Q32" s="44">
        <v>0.94349370358411366</v>
      </c>
      <c r="R32" s="44">
        <v>0.94349370358411366</v>
      </c>
      <c r="S32" s="43">
        <v>6014</v>
      </c>
      <c r="T32" s="44">
        <v>0.97093961898611558</v>
      </c>
      <c r="U32" s="44">
        <v>0.97093961898611558</v>
      </c>
      <c r="V32" s="45">
        <v>3379919952</v>
      </c>
      <c r="W32" s="45">
        <v>3891484250.0000005</v>
      </c>
      <c r="X32" s="45">
        <v>1776336890</v>
      </c>
      <c r="Y32" s="44">
        <v>0.4564677063770719</v>
      </c>
      <c r="Z32" s="45">
        <v>3891484250.0000005</v>
      </c>
      <c r="AA32" s="45">
        <v>3891484249.9999995</v>
      </c>
      <c r="AB32" s="44">
        <v>1</v>
      </c>
      <c r="AC32" s="45">
        <v>6755898819.999999</v>
      </c>
      <c r="AD32" s="45">
        <v>6755898819.999999</v>
      </c>
      <c r="AE32" s="44">
        <v>1</v>
      </c>
      <c r="AF32" s="45">
        <v>7369283420.000001</v>
      </c>
      <c r="AG32" s="45">
        <v>7369283420.000001</v>
      </c>
      <c r="AH32" s="44">
        <v>1</v>
      </c>
    </row>
    <row r="33" spans="1:34" ht="90" x14ac:dyDescent="0.25">
      <c r="A33" s="14" t="s">
        <v>31</v>
      </c>
      <c r="B33" s="15" t="s">
        <v>32</v>
      </c>
      <c r="C33" s="15" t="s">
        <v>88</v>
      </c>
      <c r="D33" s="15" t="s">
        <v>89</v>
      </c>
      <c r="E33" s="15" t="s">
        <v>90</v>
      </c>
      <c r="F33" s="16" t="s">
        <v>93</v>
      </c>
      <c r="G33" s="15" t="s">
        <v>37</v>
      </c>
      <c r="H33" s="15" t="s">
        <v>38</v>
      </c>
      <c r="I33" s="20">
        <v>4343</v>
      </c>
      <c r="J33" s="17">
        <v>5636</v>
      </c>
      <c r="K33" s="18">
        <v>1.2977204697213907</v>
      </c>
      <c r="L33" s="18">
        <v>1</v>
      </c>
      <c r="M33" s="17">
        <v>6334</v>
      </c>
      <c r="N33" s="18">
        <v>1.4584388671425281</v>
      </c>
      <c r="O33" s="18">
        <v>1</v>
      </c>
      <c r="P33" s="17">
        <v>8395</v>
      </c>
      <c r="Q33" s="18">
        <v>1.9329956251439098</v>
      </c>
      <c r="R33" s="18">
        <v>1</v>
      </c>
      <c r="S33" s="17">
        <v>12633</v>
      </c>
      <c r="T33" s="18">
        <v>2.9088187888556298</v>
      </c>
      <c r="U33" s="18">
        <v>1</v>
      </c>
      <c r="V33" s="19">
        <v>2092261009</v>
      </c>
      <c r="W33" s="19">
        <v>2092261009</v>
      </c>
      <c r="X33" s="19">
        <v>770580351.80000007</v>
      </c>
      <c r="Y33" s="18">
        <v>0.36830029737460929</v>
      </c>
      <c r="Z33" s="19">
        <v>2092261009</v>
      </c>
      <c r="AA33" s="19">
        <v>1561726806</v>
      </c>
      <c r="AB33" s="18">
        <v>0.746</v>
      </c>
      <c r="AC33" s="19">
        <v>2789208130.7999992</v>
      </c>
      <c r="AD33" s="19">
        <v>2789208130.7999992</v>
      </c>
      <c r="AE33" s="18">
        <v>1</v>
      </c>
      <c r="AF33" s="19">
        <v>3304287087</v>
      </c>
      <c r="AG33" s="19">
        <v>3304287087</v>
      </c>
      <c r="AH33" s="18">
        <v>1</v>
      </c>
    </row>
    <row r="34" spans="1:34" ht="90" x14ac:dyDescent="0.25">
      <c r="A34" s="14" t="s">
        <v>31</v>
      </c>
      <c r="B34" s="15" t="s">
        <v>32</v>
      </c>
      <c r="C34" s="15" t="s">
        <v>94</v>
      </c>
      <c r="D34" s="15" t="s">
        <v>95</v>
      </c>
      <c r="E34" s="15" t="s">
        <v>96</v>
      </c>
      <c r="F34" s="16" t="s">
        <v>97</v>
      </c>
      <c r="G34" s="15" t="s">
        <v>37</v>
      </c>
      <c r="H34" s="15" t="s">
        <v>38</v>
      </c>
      <c r="I34" s="20">
        <v>1163</v>
      </c>
      <c r="J34" s="17">
        <v>965</v>
      </c>
      <c r="K34" s="18">
        <v>0.82975064488392092</v>
      </c>
      <c r="L34" s="18">
        <v>0.82975064488392092</v>
      </c>
      <c r="M34" s="17">
        <v>2815</v>
      </c>
      <c r="N34" s="18">
        <v>2.4204643164230437</v>
      </c>
      <c r="O34" s="18">
        <v>1</v>
      </c>
      <c r="P34" s="17">
        <v>4102</v>
      </c>
      <c r="Q34" s="18">
        <v>3.5270851246775581</v>
      </c>
      <c r="R34" s="18">
        <v>1</v>
      </c>
      <c r="S34" s="17">
        <v>4846</v>
      </c>
      <c r="T34" s="18">
        <v>4.1668099742046429</v>
      </c>
      <c r="U34" s="18">
        <v>1</v>
      </c>
      <c r="V34" s="19">
        <v>354390290</v>
      </c>
      <c r="W34" s="19">
        <v>1458780780.4527826</v>
      </c>
      <c r="X34" s="19">
        <v>466123065.41930699</v>
      </c>
      <c r="Y34" s="18">
        <v>0.319529206625981</v>
      </c>
      <c r="Z34" s="19">
        <v>631517650</v>
      </c>
      <c r="AA34" s="19">
        <v>631517650</v>
      </c>
      <c r="AB34" s="18">
        <v>1</v>
      </c>
      <c r="AC34" s="19">
        <v>1001379050</v>
      </c>
      <c r="AD34" s="19">
        <v>1001379050</v>
      </c>
      <c r="AE34" s="18">
        <v>1</v>
      </c>
      <c r="AF34" s="19">
        <v>1237231650</v>
      </c>
      <c r="AG34" s="19">
        <v>1237231650</v>
      </c>
      <c r="AH34" s="18">
        <v>1</v>
      </c>
    </row>
    <row r="35" spans="1:34" ht="105" x14ac:dyDescent="0.25">
      <c r="A35" s="14" t="s">
        <v>31</v>
      </c>
      <c r="B35" s="15" t="s">
        <v>32</v>
      </c>
      <c r="C35" s="15" t="s">
        <v>98</v>
      </c>
      <c r="D35" s="15" t="s">
        <v>95</v>
      </c>
      <c r="E35" s="15" t="s">
        <v>96</v>
      </c>
      <c r="F35" s="16" t="s">
        <v>99</v>
      </c>
      <c r="G35" s="15" t="s">
        <v>37</v>
      </c>
      <c r="H35" s="15" t="s">
        <v>38</v>
      </c>
      <c r="I35" s="20">
        <v>2266</v>
      </c>
      <c r="J35" s="17">
        <v>1043</v>
      </c>
      <c r="K35" s="18">
        <v>0.46028243601059138</v>
      </c>
      <c r="L35" s="18">
        <v>0.46028243601059138</v>
      </c>
      <c r="M35" s="17">
        <v>2585</v>
      </c>
      <c r="N35" s="18">
        <v>1.1407766990291262</v>
      </c>
      <c r="O35" s="18">
        <v>1</v>
      </c>
      <c r="P35" s="17">
        <v>2950</v>
      </c>
      <c r="Q35" s="18">
        <v>1.3018534863195057</v>
      </c>
      <c r="R35" s="18">
        <v>1</v>
      </c>
      <c r="S35" s="17">
        <v>4124</v>
      </c>
      <c r="T35" s="18">
        <v>1.819947043248014</v>
      </c>
      <c r="U35" s="18">
        <v>1</v>
      </c>
      <c r="V35" s="19" t="s">
        <v>112</v>
      </c>
      <c r="W35" s="19">
        <v>183069700</v>
      </c>
      <c r="X35" s="19">
        <v>43908400</v>
      </c>
      <c r="Y35" s="18">
        <v>0.23984526112185686</v>
      </c>
      <c r="Z35" s="19">
        <v>14645576.000000002</v>
      </c>
      <c r="AA35" s="19">
        <v>14645576.000000002</v>
      </c>
      <c r="AB35" s="18">
        <v>1</v>
      </c>
      <c r="AC35" s="19">
        <v>16713520.000000002</v>
      </c>
      <c r="AD35" s="19">
        <v>16713520.000000002</v>
      </c>
      <c r="AE35" s="18">
        <v>1</v>
      </c>
      <c r="AF35" s="19">
        <v>17569026</v>
      </c>
      <c r="AG35" s="19">
        <v>17569026</v>
      </c>
      <c r="AH35" s="18">
        <v>1</v>
      </c>
    </row>
    <row r="36" spans="1:34" ht="105" x14ac:dyDescent="0.25">
      <c r="A36" s="14" t="s">
        <v>31</v>
      </c>
      <c r="B36" s="15" t="s">
        <v>32</v>
      </c>
      <c r="C36" s="15" t="s">
        <v>98</v>
      </c>
      <c r="D36" s="15" t="s">
        <v>95</v>
      </c>
      <c r="E36" s="15" t="s">
        <v>96</v>
      </c>
      <c r="F36" s="16" t="s">
        <v>100</v>
      </c>
      <c r="G36" s="15" t="s">
        <v>37</v>
      </c>
      <c r="H36" s="15" t="s">
        <v>38</v>
      </c>
      <c r="I36" s="20">
        <v>1973</v>
      </c>
      <c r="J36" s="17">
        <v>22</v>
      </c>
      <c r="K36" s="18">
        <v>1.1150532184490624E-2</v>
      </c>
      <c r="L36" s="18">
        <v>1.1150532184490624E-2</v>
      </c>
      <c r="M36" s="17">
        <v>84</v>
      </c>
      <c r="N36" s="18">
        <v>4.2574759249873292E-2</v>
      </c>
      <c r="O36" s="18">
        <v>4.2574759249873292E-2</v>
      </c>
      <c r="P36" s="17">
        <v>101</v>
      </c>
      <c r="Q36" s="18">
        <v>5.119107957425241E-2</v>
      </c>
      <c r="R36" s="18">
        <v>5.119107957425241E-2</v>
      </c>
      <c r="S36" s="17">
        <v>138</v>
      </c>
      <c r="T36" s="18">
        <v>6.9944247339077545E-2</v>
      </c>
      <c r="U36" s="18">
        <v>6.9944247339077545E-2</v>
      </c>
      <c r="V36" s="19" t="s">
        <v>112</v>
      </c>
      <c r="W36" s="19">
        <v>13608357.92549306</v>
      </c>
      <c r="X36" s="19">
        <v>4118318.8458728995</v>
      </c>
      <c r="Y36" s="18">
        <v>0.30263157894736842</v>
      </c>
      <c r="Z36" s="19">
        <v>13608358</v>
      </c>
      <c r="AA36" s="19">
        <v>13608358</v>
      </c>
      <c r="AB36" s="18">
        <v>1</v>
      </c>
      <c r="AC36" s="19">
        <v>18263848.794740684</v>
      </c>
      <c r="AD36" s="19">
        <v>18263848.794740684</v>
      </c>
      <c r="AE36" s="18">
        <v>1</v>
      </c>
      <c r="AF36" s="19">
        <v>25068028</v>
      </c>
      <c r="AG36" s="19">
        <v>25068028</v>
      </c>
      <c r="AH36" s="18">
        <v>1</v>
      </c>
    </row>
    <row r="37" spans="1:34" ht="60" x14ac:dyDescent="0.25">
      <c r="A37" s="14" t="s">
        <v>31</v>
      </c>
      <c r="B37" s="15" t="s">
        <v>32</v>
      </c>
      <c r="C37" s="15" t="s">
        <v>52</v>
      </c>
      <c r="D37" s="15" t="s">
        <v>101</v>
      </c>
      <c r="E37" s="15" t="s">
        <v>96</v>
      </c>
      <c r="F37" s="16" t="s">
        <v>102</v>
      </c>
      <c r="G37" s="15" t="s">
        <v>37</v>
      </c>
      <c r="H37" s="15" t="s">
        <v>38</v>
      </c>
      <c r="I37" s="17" t="s">
        <v>103</v>
      </c>
      <c r="J37" s="17">
        <v>163</v>
      </c>
      <c r="K37" s="18" t="s">
        <v>103</v>
      </c>
      <c r="L37" s="18">
        <v>0</v>
      </c>
      <c r="M37" s="17">
        <v>596</v>
      </c>
      <c r="N37" s="18" t="s">
        <v>103</v>
      </c>
      <c r="O37" s="18">
        <v>0</v>
      </c>
      <c r="P37" s="17">
        <v>1603</v>
      </c>
      <c r="Q37" s="18" t="s">
        <v>103</v>
      </c>
      <c r="R37" s="18">
        <v>1</v>
      </c>
      <c r="S37" s="17">
        <v>1993</v>
      </c>
      <c r="T37" s="18" t="s">
        <v>103</v>
      </c>
      <c r="U37" s="18">
        <v>1</v>
      </c>
      <c r="V37" s="19" t="s">
        <v>112</v>
      </c>
      <c r="W37" s="19">
        <v>56813700</v>
      </c>
      <c r="X37" s="19">
        <v>15537975</v>
      </c>
      <c r="Y37" s="18">
        <v>0.27348993288590606</v>
      </c>
      <c r="Z37" s="19">
        <v>56813700</v>
      </c>
      <c r="AA37" s="19">
        <v>56813700</v>
      </c>
      <c r="AB37" s="18">
        <v>1</v>
      </c>
      <c r="AC37" s="19">
        <v>152805975</v>
      </c>
      <c r="AD37" s="19">
        <v>152805975</v>
      </c>
      <c r="AE37" s="18">
        <v>1</v>
      </c>
      <c r="AF37" s="19">
        <v>189982725</v>
      </c>
      <c r="AG37" s="19">
        <v>189982725</v>
      </c>
      <c r="AH37" s="18">
        <v>1</v>
      </c>
    </row>
    <row r="38" spans="1:34" ht="45" x14ac:dyDescent="0.25">
      <c r="A38" s="14" t="s">
        <v>31</v>
      </c>
      <c r="B38" s="15" t="s">
        <v>32</v>
      </c>
      <c r="C38" s="15" t="s">
        <v>52</v>
      </c>
      <c r="D38" s="15" t="s">
        <v>101</v>
      </c>
      <c r="E38" s="15" t="s">
        <v>96</v>
      </c>
      <c r="F38" s="16" t="s">
        <v>104</v>
      </c>
      <c r="G38" s="15" t="s">
        <v>37</v>
      </c>
      <c r="H38" s="15" t="s">
        <v>38</v>
      </c>
      <c r="I38" s="17" t="s">
        <v>103</v>
      </c>
      <c r="J38" s="17">
        <v>9</v>
      </c>
      <c r="K38" s="18" t="s">
        <v>103</v>
      </c>
      <c r="L38" s="18">
        <v>0</v>
      </c>
      <c r="M38" s="17">
        <v>163</v>
      </c>
      <c r="N38" s="18" t="s">
        <v>103</v>
      </c>
      <c r="O38" s="18">
        <v>0</v>
      </c>
      <c r="P38" s="17">
        <v>209</v>
      </c>
      <c r="Q38" s="18" t="s">
        <v>103</v>
      </c>
      <c r="R38" s="18">
        <v>1</v>
      </c>
      <c r="S38" s="17">
        <v>237</v>
      </c>
      <c r="T38" s="18" t="s">
        <v>103</v>
      </c>
      <c r="U38" s="18">
        <v>1</v>
      </c>
      <c r="V38" s="19" t="s">
        <v>112</v>
      </c>
      <c r="W38" s="19">
        <v>15537975</v>
      </c>
      <c r="X38" s="19">
        <v>857925</v>
      </c>
      <c r="Y38" s="18">
        <v>5.5214723926380369E-2</v>
      </c>
      <c r="Z38" s="19">
        <v>15537975</v>
      </c>
      <c r="AA38" s="19">
        <v>15537975</v>
      </c>
      <c r="AB38" s="18">
        <v>1</v>
      </c>
      <c r="AC38" s="19">
        <v>19922925</v>
      </c>
      <c r="AD38" s="19">
        <v>19922925</v>
      </c>
      <c r="AE38" s="18">
        <v>1</v>
      </c>
      <c r="AF38" s="19">
        <v>22782675</v>
      </c>
      <c r="AG38" s="19">
        <v>22592025</v>
      </c>
      <c r="AH38" s="18">
        <v>0.99163179916317989</v>
      </c>
    </row>
    <row r="39" spans="1:34" ht="105" x14ac:dyDescent="0.25">
      <c r="A39" s="14" t="s">
        <v>31</v>
      </c>
      <c r="B39" s="15" t="s">
        <v>32</v>
      </c>
      <c r="C39" s="15" t="s">
        <v>52</v>
      </c>
      <c r="D39" s="15" t="s">
        <v>105</v>
      </c>
      <c r="E39" s="15" t="s">
        <v>96</v>
      </c>
      <c r="F39" s="16" t="s">
        <v>106</v>
      </c>
      <c r="G39" s="15" t="s">
        <v>37</v>
      </c>
      <c r="H39" s="15" t="s">
        <v>38</v>
      </c>
      <c r="I39" s="17" t="s">
        <v>103</v>
      </c>
      <c r="J39" s="17">
        <v>63</v>
      </c>
      <c r="K39" s="18" t="s">
        <v>103</v>
      </c>
      <c r="L39" s="18">
        <v>0</v>
      </c>
      <c r="M39" s="17">
        <v>152</v>
      </c>
      <c r="N39" s="18" t="s">
        <v>103</v>
      </c>
      <c r="O39" s="18">
        <v>0</v>
      </c>
      <c r="P39" s="17">
        <v>207</v>
      </c>
      <c r="Q39" s="18" t="s">
        <v>103</v>
      </c>
      <c r="R39" s="18">
        <v>1</v>
      </c>
      <c r="S39" s="17">
        <v>251</v>
      </c>
      <c r="T39" s="18" t="s">
        <v>103</v>
      </c>
      <c r="U39" s="18">
        <v>1</v>
      </c>
      <c r="V39" s="19" t="s">
        <v>112</v>
      </c>
      <c r="W39" s="19">
        <v>1827711.9999999998</v>
      </c>
      <c r="X39" s="19">
        <v>855168</v>
      </c>
      <c r="Y39" s="18">
        <v>0.46788990825688082</v>
      </c>
      <c r="Z39" s="19">
        <v>10194944</v>
      </c>
      <c r="AA39" s="19">
        <v>10194944</v>
      </c>
      <c r="AB39" s="18">
        <v>1</v>
      </c>
      <c r="AC39" s="19">
        <v>13883904.000000002</v>
      </c>
      <c r="AD39" s="19">
        <v>13883904.000000002</v>
      </c>
      <c r="AE39" s="18">
        <v>1</v>
      </c>
      <c r="AF39" s="19">
        <v>16835072</v>
      </c>
      <c r="AG39" s="19">
        <v>16835072</v>
      </c>
      <c r="AH39" s="18">
        <v>1</v>
      </c>
    </row>
    <row r="40" spans="1:34" ht="60" x14ac:dyDescent="0.25">
      <c r="A40" s="14" t="s">
        <v>31</v>
      </c>
      <c r="B40" s="15" t="s">
        <v>47</v>
      </c>
      <c r="C40" s="15" t="s">
        <v>48</v>
      </c>
      <c r="D40" s="15" t="s">
        <v>101</v>
      </c>
      <c r="E40" s="15" t="s">
        <v>96</v>
      </c>
      <c r="F40" s="16" t="s">
        <v>107</v>
      </c>
      <c r="G40" s="15" t="s">
        <v>50</v>
      </c>
      <c r="H40" s="15" t="s">
        <v>51</v>
      </c>
      <c r="I40" s="17">
        <v>4</v>
      </c>
      <c r="J40" s="17">
        <v>0</v>
      </c>
      <c r="K40" s="18">
        <v>0</v>
      </c>
      <c r="L40" s="18">
        <v>0</v>
      </c>
      <c r="M40" s="17">
        <v>0</v>
      </c>
      <c r="N40" s="18">
        <v>0</v>
      </c>
      <c r="O40" s="18">
        <v>0</v>
      </c>
      <c r="P40" s="17">
        <v>0</v>
      </c>
      <c r="Q40" s="18">
        <v>0</v>
      </c>
      <c r="R40" s="18">
        <v>0</v>
      </c>
      <c r="S40" s="17">
        <v>2</v>
      </c>
      <c r="T40" s="18">
        <v>0.5</v>
      </c>
      <c r="U40" s="18">
        <v>0.5</v>
      </c>
      <c r="V40" s="19" t="s">
        <v>113</v>
      </c>
      <c r="W40" s="19" t="s">
        <v>114</v>
      </c>
      <c r="X40" s="19" t="s">
        <v>114</v>
      </c>
      <c r="Y40" s="18" t="s">
        <v>114</v>
      </c>
      <c r="Z40" s="19" t="s">
        <v>114</v>
      </c>
      <c r="AA40" s="19" t="s">
        <v>114</v>
      </c>
      <c r="AB40" s="18" t="s">
        <v>114</v>
      </c>
      <c r="AC40" s="19" t="s">
        <v>114</v>
      </c>
      <c r="AD40" s="19" t="s">
        <v>114</v>
      </c>
      <c r="AE40" s="18" t="s">
        <v>114</v>
      </c>
      <c r="AF40" s="19" t="s">
        <v>114</v>
      </c>
      <c r="AG40" s="19" t="s">
        <v>114</v>
      </c>
      <c r="AH40" s="18">
        <v>0</v>
      </c>
    </row>
    <row r="41" spans="1:34" ht="45" x14ac:dyDescent="0.25">
      <c r="A41" s="14" t="s">
        <v>31</v>
      </c>
      <c r="B41" s="15" t="s">
        <v>32</v>
      </c>
      <c r="C41" s="15" t="s">
        <v>52</v>
      </c>
      <c r="D41" s="15" t="s">
        <v>101</v>
      </c>
      <c r="E41" s="15" t="s">
        <v>96</v>
      </c>
      <c r="F41" s="16" t="s">
        <v>108</v>
      </c>
      <c r="G41" s="15" t="s">
        <v>50</v>
      </c>
      <c r="H41" s="15" t="s">
        <v>38</v>
      </c>
      <c r="I41" s="17">
        <v>4</v>
      </c>
      <c r="J41" s="17">
        <v>0</v>
      </c>
      <c r="K41" s="18">
        <v>0</v>
      </c>
      <c r="L41" s="18">
        <v>0</v>
      </c>
      <c r="M41" s="17">
        <v>0</v>
      </c>
      <c r="N41" s="18">
        <v>0</v>
      </c>
      <c r="O41" s="18">
        <v>0</v>
      </c>
      <c r="P41" s="17">
        <v>0</v>
      </c>
      <c r="Q41" s="18">
        <v>0</v>
      </c>
      <c r="R41" s="18">
        <v>0</v>
      </c>
      <c r="S41" s="17">
        <v>1</v>
      </c>
      <c r="T41" s="18">
        <v>0.25</v>
      </c>
      <c r="U41" s="18">
        <v>0.25</v>
      </c>
      <c r="V41" s="19" t="s">
        <v>113</v>
      </c>
      <c r="W41" s="19" t="s">
        <v>114</v>
      </c>
      <c r="X41" s="19" t="s">
        <v>114</v>
      </c>
      <c r="Y41" s="18" t="s">
        <v>114</v>
      </c>
      <c r="Z41" s="19" t="s">
        <v>114</v>
      </c>
      <c r="AA41" s="19" t="s">
        <v>114</v>
      </c>
      <c r="AB41" s="18" t="s">
        <v>114</v>
      </c>
      <c r="AC41" s="19" t="s">
        <v>114</v>
      </c>
      <c r="AD41" s="19" t="s">
        <v>114</v>
      </c>
      <c r="AE41" s="18" t="s">
        <v>114</v>
      </c>
      <c r="AF41" s="19" t="s">
        <v>114</v>
      </c>
      <c r="AG41" s="19" t="s">
        <v>114</v>
      </c>
      <c r="AH41" s="18">
        <v>0</v>
      </c>
    </row>
    <row r="42" spans="1:34" ht="45" x14ac:dyDescent="0.25">
      <c r="A42" s="14" t="s">
        <v>31</v>
      </c>
      <c r="B42" s="15" t="s">
        <v>32</v>
      </c>
      <c r="C42" s="15" t="s">
        <v>52</v>
      </c>
      <c r="D42" s="15" t="s">
        <v>109</v>
      </c>
      <c r="E42" s="15" t="s">
        <v>96</v>
      </c>
      <c r="F42" s="16" t="s">
        <v>110</v>
      </c>
      <c r="G42" s="15" t="s">
        <v>37</v>
      </c>
      <c r="H42" s="15" t="s">
        <v>38</v>
      </c>
      <c r="I42" s="17">
        <v>4</v>
      </c>
      <c r="J42" s="17">
        <v>0</v>
      </c>
      <c r="K42" s="18">
        <v>0</v>
      </c>
      <c r="L42" s="18">
        <v>0</v>
      </c>
      <c r="M42" s="17">
        <v>0</v>
      </c>
      <c r="N42" s="18">
        <v>0</v>
      </c>
      <c r="O42" s="18">
        <v>0</v>
      </c>
      <c r="P42" s="17">
        <v>0</v>
      </c>
      <c r="Q42" s="18">
        <v>0</v>
      </c>
      <c r="R42" s="18">
        <v>0</v>
      </c>
      <c r="S42" s="17">
        <v>4</v>
      </c>
      <c r="T42" s="18">
        <v>1</v>
      </c>
      <c r="U42" s="18">
        <v>1</v>
      </c>
      <c r="V42" s="19" t="s">
        <v>113</v>
      </c>
      <c r="W42" s="19" t="s">
        <v>114</v>
      </c>
      <c r="X42" s="19" t="s">
        <v>114</v>
      </c>
      <c r="Y42" s="18" t="s">
        <v>114</v>
      </c>
      <c r="Z42" s="19" t="s">
        <v>114</v>
      </c>
      <c r="AA42" s="19" t="s">
        <v>114</v>
      </c>
      <c r="AB42" s="18" t="s">
        <v>114</v>
      </c>
      <c r="AC42" s="19" t="s">
        <v>114</v>
      </c>
      <c r="AD42" s="19" t="s">
        <v>114</v>
      </c>
      <c r="AE42" s="18" t="s">
        <v>114</v>
      </c>
      <c r="AF42" s="19" t="s">
        <v>114</v>
      </c>
      <c r="AG42" s="19" t="s">
        <v>114</v>
      </c>
      <c r="AH42" s="18">
        <v>0</v>
      </c>
    </row>
    <row r="43" spans="1:34" ht="60.75" thickBot="1" x14ac:dyDescent="0.3">
      <c r="A43" s="21" t="s">
        <v>31</v>
      </c>
      <c r="B43" s="22" t="s">
        <v>32</v>
      </c>
      <c r="C43" s="22" t="s">
        <v>52</v>
      </c>
      <c r="D43" s="22" t="s">
        <v>47</v>
      </c>
      <c r="E43" s="22" t="s">
        <v>96</v>
      </c>
      <c r="F43" s="23" t="s">
        <v>111</v>
      </c>
      <c r="G43" s="22" t="s">
        <v>50</v>
      </c>
      <c r="H43" s="22" t="s">
        <v>38</v>
      </c>
      <c r="I43" s="24">
        <v>7</v>
      </c>
      <c r="J43" s="17">
        <v>0</v>
      </c>
      <c r="K43" s="18">
        <v>0</v>
      </c>
      <c r="L43" s="18">
        <v>0</v>
      </c>
      <c r="M43" s="17">
        <v>0</v>
      </c>
      <c r="N43" s="18">
        <v>0</v>
      </c>
      <c r="O43" s="18">
        <v>0</v>
      </c>
      <c r="P43" s="17">
        <v>0</v>
      </c>
      <c r="Q43" s="18">
        <v>0</v>
      </c>
      <c r="R43" s="18">
        <v>0</v>
      </c>
      <c r="S43" s="17">
        <v>7</v>
      </c>
      <c r="T43" s="18">
        <v>1</v>
      </c>
      <c r="U43" s="18">
        <v>1</v>
      </c>
      <c r="V43" s="19" t="s">
        <v>113</v>
      </c>
      <c r="W43" s="19" t="s">
        <v>114</v>
      </c>
      <c r="X43" s="19" t="s">
        <v>114</v>
      </c>
      <c r="Y43" s="18" t="s">
        <v>114</v>
      </c>
      <c r="Z43" s="19" t="s">
        <v>114</v>
      </c>
      <c r="AA43" s="19" t="s">
        <v>114</v>
      </c>
      <c r="AB43" s="18" t="s">
        <v>114</v>
      </c>
      <c r="AC43" s="19" t="s">
        <v>114</v>
      </c>
      <c r="AD43" s="19" t="s">
        <v>114</v>
      </c>
      <c r="AE43" s="18" t="s">
        <v>114</v>
      </c>
      <c r="AF43" s="19" t="s">
        <v>114</v>
      </c>
      <c r="AG43" s="19" t="s">
        <v>114</v>
      </c>
      <c r="AH43" s="18">
        <v>0</v>
      </c>
    </row>
    <row r="44" spans="1:34" x14ac:dyDescent="0.25">
      <c r="T44" s="25">
        <f>AVERAGE(T3:T43)</f>
        <v>2.1171324794122404</v>
      </c>
      <c r="U44" s="26">
        <f>AVERAGE(U3:U43)</f>
        <v>0.90046017762274899</v>
      </c>
      <c r="V44" s="29">
        <f>SUM(V3:V43)</f>
        <v>40727331435</v>
      </c>
      <c r="AF44" s="36">
        <f>SUM(AF3:AF43)</f>
        <v>62794971737</v>
      </c>
      <c r="AG44" s="27">
        <f>SUM(AG3:AG43)</f>
        <v>62794781087</v>
      </c>
      <c r="AH44" s="28">
        <f>AG44/AF44</f>
        <v>0.99999696392888271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SDIS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SDIS</cp:lastModifiedBy>
  <dcterms:created xsi:type="dcterms:W3CDTF">2019-03-29T02:52:57Z</dcterms:created>
  <dcterms:modified xsi:type="dcterms:W3CDTF">2020-06-11T20:52:55Z</dcterms:modified>
</cp:coreProperties>
</file>