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4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7"/>
  <workbookPr/>
  <bookViews>
    <workbookView xWindow="-120" yWindow="-120" windowWidth="19440" windowHeight="11160" firstSheet="3" activeTab="3"/>
  </bookViews>
  <sheets>
    <sheet name="2018 - 4to Trimestre" sheetId="1" r:id="rId1"/>
    <sheet name="2019 - 1er Trimestre" sheetId="2" r:id="rId2"/>
    <sheet name="2019 - 2do Trimestre" sheetId="3" r:id="rId3"/>
    <sheet name="2019 - 3er Trimestre" sheetId="4" r:id="rId4"/>
  </sheets>
  <calcPr calcId="125725"/>
  <extLst xmlns:x15="http://schemas.microsoft.com/office/spreadsheetml/2010/11/main">
    <ext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C37" i="4"/>
  <c r="D173"/>
  <c r="C173"/>
  <c r="B173"/>
  <c r="D161"/>
  <c r="C161"/>
  <c r="B161"/>
  <c r="D149"/>
  <c r="C149"/>
  <c r="B149"/>
  <c r="D127"/>
  <c r="C127"/>
  <c r="B127"/>
  <c r="D115"/>
  <c r="C115"/>
  <c r="B115"/>
  <c r="D103"/>
  <c r="C103"/>
  <c r="B103"/>
  <c r="D81"/>
  <c r="C81"/>
  <c r="B81"/>
  <c r="D69"/>
  <c r="C69"/>
  <c r="B69"/>
  <c r="D57"/>
  <c r="C57"/>
  <c r="B57"/>
  <c r="D37"/>
  <c r="B37"/>
  <c r="D25"/>
  <c r="C25"/>
  <c r="B25"/>
  <c r="D13"/>
  <c r="C13"/>
  <c r="B13"/>
  <c r="B130" l="1"/>
  <c r="B40"/>
  <c r="B84"/>
  <c r="B176"/>
  <c r="C40"/>
  <c r="C14"/>
  <c r="D40"/>
  <c r="D14"/>
  <c r="C26"/>
  <c r="D26"/>
  <c r="C38"/>
  <c r="D38"/>
  <c r="C84"/>
  <c r="C85" s="1"/>
  <c r="C58"/>
  <c r="D84"/>
  <c r="D85" s="1"/>
  <c r="D58"/>
  <c r="C70"/>
  <c r="D70"/>
  <c r="C82"/>
  <c r="D82"/>
  <c r="C130"/>
  <c r="C131" s="1"/>
  <c r="C104"/>
  <c r="D130"/>
  <c r="D131" s="1"/>
  <c r="D104"/>
  <c r="C116"/>
  <c r="D116"/>
  <c r="C128"/>
  <c r="D128"/>
  <c r="C176"/>
  <c r="C150"/>
  <c r="D176"/>
  <c r="D150"/>
  <c r="C162"/>
  <c r="D162"/>
  <c r="C174"/>
  <c r="D174"/>
  <c r="D70" i="3"/>
  <c r="C70"/>
  <c r="B70"/>
  <c r="B189" i="4" l="1"/>
  <c r="D177"/>
  <c r="C177"/>
  <c r="B174"/>
  <c r="B162"/>
  <c r="B150"/>
  <c r="B177"/>
  <c r="B128"/>
  <c r="B116"/>
  <c r="B104"/>
  <c r="B131"/>
  <c r="B82"/>
  <c r="B70"/>
  <c r="B58"/>
  <c r="B85"/>
  <c r="B38"/>
  <c r="B26"/>
  <c r="D189"/>
  <c r="D41"/>
  <c r="B14"/>
  <c r="C189"/>
  <c r="C190" s="1"/>
  <c r="C41"/>
  <c r="E174" i="3"/>
  <c r="D174"/>
  <c r="C174"/>
  <c r="B174"/>
  <c r="E162"/>
  <c r="D162"/>
  <c r="C162"/>
  <c r="B162"/>
  <c r="E150"/>
  <c r="E177" s="1"/>
  <c r="D150"/>
  <c r="C150"/>
  <c r="B150"/>
  <c r="B177" s="1"/>
  <c r="E128"/>
  <c r="D128"/>
  <c r="C128"/>
  <c r="B128"/>
  <c r="E116"/>
  <c r="D116"/>
  <c r="C116"/>
  <c r="B116"/>
  <c r="E104"/>
  <c r="E131" s="1"/>
  <c r="D104"/>
  <c r="C104"/>
  <c r="B104"/>
  <c r="B131" s="1"/>
  <c r="E82"/>
  <c r="D82"/>
  <c r="C82"/>
  <c r="B82"/>
  <c r="E70"/>
  <c r="E58"/>
  <c r="E85" s="1"/>
  <c r="D58"/>
  <c r="C58"/>
  <c r="B58"/>
  <c r="B85" s="1"/>
  <c r="E36"/>
  <c r="D36"/>
  <c r="C36"/>
  <c r="B36"/>
  <c r="E24"/>
  <c r="D24"/>
  <c r="C24"/>
  <c r="B24"/>
  <c r="E12"/>
  <c r="E39" s="1"/>
  <c r="E190" s="1"/>
  <c r="D12"/>
  <c r="C12"/>
  <c r="B12"/>
  <c r="B39" s="1"/>
  <c r="B190" s="1"/>
  <c r="E71" i="2"/>
  <c r="E25"/>
  <c r="B41" i="4" l="1"/>
  <c r="D190"/>
  <c r="B190" s="1"/>
  <c r="C39" i="3"/>
  <c r="C13"/>
  <c r="D39"/>
  <c r="D13"/>
  <c r="C25"/>
  <c r="D25"/>
  <c r="C37"/>
  <c r="D37"/>
  <c r="C85"/>
  <c r="C86" s="1"/>
  <c r="C59"/>
  <c r="D85"/>
  <c r="D86" s="1"/>
  <c r="D59"/>
  <c r="C71"/>
  <c r="D71"/>
  <c r="C83"/>
  <c r="D83"/>
  <c r="C131"/>
  <c r="C132" s="1"/>
  <c r="C105"/>
  <c r="D131"/>
  <c r="D132" s="1"/>
  <c r="D105"/>
  <c r="C117"/>
  <c r="D117"/>
  <c r="C129"/>
  <c r="D129"/>
  <c r="C177"/>
  <c r="C178" s="1"/>
  <c r="C151"/>
  <c r="D177"/>
  <c r="D178" s="1"/>
  <c r="D151"/>
  <c r="C163"/>
  <c r="D163"/>
  <c r="C175"/>
  <c r="D175"/>
  <c r="B59" i="2"/>
  <c r="E13"/>
  <c r="C71"/>
  <c r="B175" i="3" l="1"/>
  <c r="B163"/>
  <c r="B151"/>
  <c r="B178"/>
  <c r="B129"/>
  <c r="B117"/>
  <c r="B105"/>
  <c r="B132"/>
  <c r="B83"/>
  <c r="B71"/>
  <c r="B59"/>
  <c r="B86"/>
  <c r="B37"/>
  <c r="B25"/>
  <c r="D190"/>
  <c r="D191" s="1"/>
  <c r="D40"/>
  <c r="B13"/>
  <c r="C190"/>
  <c r="C191" s="1"/>
  <c r="B191" s="1"/>
  <c r="C40"/>
  <c r="E175" i="2"/>
  <c r="E163"/>
  <c r="E151"/>
  <c r="E129"/>
  <c r="E117"/>
  <c r="E105"/>
  <c r="E83"/>
  <c r="E59"/>
  <c r="E37"/>
  <c r="B40" i="3" l="1"/>
  <c r="E178" i="2"/>
  <c r="E132"/>
  <c r="E86"/>
  <c r="E40"/>
  <c r="D25"/>
  <c r="C25"/>
  <c r="B25"/>
  <c r="E191" l="1"/>
  <c r="C26"/>
  <c r="C163"/>
  <c r="D163"/>
  <c r="C175"/>
  <c r="D175"/>
  <c r="B163"/>
  <c r="D151"/>
  <c r="D178" s="1"/>
  <c r="C151"/>
  <c r="D129"/>
  <c r="C129"/>
  <c r="D117"/>
  <c r="C117"/>
  <c r="D105"/>
  <c r="C105"/>
  <c r="D83"/>
  <c r="C83"/>
  <c r="B83"/>
  <c r="D71"/>
  <c r="B71"/>
  <c r="D59"/>
  <c r="C59"/>
  <c r="D37"/>
  <c r="C37"/>
  <c r="B37"/>
  <c r="D13"/>
  <c r="C13"/>
  <c r="C178" l="1"/>
  <c r="C132"/>
  <c r="B105"/>
  <c r="C106" s="1"/>
  <c r="C84"/>
  <c r="B175"/>
  <c r="D176" s="1"/>
  <c r="D84"/>
  <c r="C164"/>
  <c r="B117"/>
  <c r="B129"/>
  <c r="D130" s="1"/>
  <c r="B151"/>
  <c r="D164"/>
  <c r="C86"/>
  <c r="D86"/>
  <c r="B86"/>
  <c r="C40"/>
  <c r="D40"/>
  <c r="B13"/>
  <c r="C72"/>
  <c r="C38"/>
  <c r="D72"/>
  <c r="D26"/>
  <c r="D38"/>
  <c r="D132"/>
  <c r="B54" i="1"/>
  <c r="B44"/>
  <c r="B45"/>
  <c r="B101"/>
  <c r="B92"/>
  <c r="B62"/>
  <c r="B23"/>
  <c r="B25"/>
  <c r="E136"/>
  <c r="E145"/>
  <c r="E106"/>
  <c r="E97"/>
  <c r="E109" s="1"/>
  <c r="E67"/>
  <c r="E58"/>
  <c r="E28"/>
  <c r="E19"/>
  <c r="E31" s="1"/>
  <c r="D127"/>
  <c r="C127"/>
  <c r="D49"/>
  <c r="C49"/>
  <c r="C88"/>
  <c r="D88"/>
  <c r="B123"/>
  <c r="B124"/>
  <c r="B125"/>
  <c r="B126"/>
  <c r="B132"/>
  <c r="B133"/>
  <c r="B134"/>
  <c r="B135"/>
  <c r="C136"/>
  <c r="D136"/>
  <c r="B141"/>
  <c r="B142"/>
  <c r="B143"/>
  <c r="B144"/>
  <c r="C145"/>
  <c r="D145"/>
  <c r="C97"/>
  <c r="D97"/>
  <c r="C106"/>
  <c r="C109" s="1"/>
  <c r="D106"/>
  <c r="B105"/>
  <c r="B104"/>
  <c r="B103"/>
  <c r="B102"/>
  <c r="B96"/>
  <c r="B95"/>
  <c r="B94"/>
  <c r="B93"/>
  <c r="B87"/>
  <c r="B86"/>
  <c r="B85"/>
  <c r="B84"/>
  <c r="D58"/>
  <c r="C58"/>
  <c r="D67"/>
  <c r="C67"/>
  <c r="B63"/>
  <c r="B64"/>
  <c r="B65"/>
  <c r="B66"/>
  <c r="B57"/>
  <c r="B56"/>
  <c r="B55"/>
  <c r="D10"/>
  <c r="C10"/>
  <c r="B9"/>
  <c r="B8"/>
  <c r="B7"/>
  <c r="B6"/>
  <c r="D19"/>
  <c r="C19"/>
  <c r="B18"/>
  <c r="B17"/>
  <c r="B16"/>
  <c r="B15"/>
  <c r="D28"/>
  <c r="C28"/>
  <c r="B27"/>
  <c r="B26"/>
  <c r="B24"/>
  <c r="D152" i="2" l="1"/>
  <c r="B178"/>
  <c r="D31" i="1"/>
  <c r="D70"/>
  <c r="E70"/>
  <c r="E148"/>
  <c r="E161" s="1"/>
  <c r="D106" i="2"/>
  <c r="B106" s="1"/>
  <c r="D60"/>
  <c r="C60"/>
  <c r="C152"/>
  <c r="B152" s="1"/>
  <c r="C176"/>
  <c r="B176" s="1"/>
  <c r="C130"/>
  <c r="B130" s="1"/>
  <c r="B132"/>
  <c r="C133" s="1"/>
  <c r="C118"/>
  <c r="D118"/>
  <c r="B84"/>
  <c r="C87"/>
  <c r="C191"/>
  <c r="B164"/>
  <c r="B72"/>
  <c r="D87"/>
  <c r="C14"/>
  <c r="D14"/>
  <c r="B40"/>
  <c r="D41" s="1"/>
  <c r="B38"/>
  <c r="D191"/>
  <c r="B26"/>
  <c r="D109" i="1"/>
  <c r="B88"/>
  <c r="D89" s="1"/>
  <c r="B136"/>
  <c r="C137" s="1"/>
  <c r="C31"/>
  <c r="B145"/>
  <c r="C146" s="1"/>
  <c r="C148"/>
  <c r="B127"/>
  <c r="C70"/>
  <c r="D148"/>
  <c r="B106"/>
  <c r="D107" s="1"/>
  <c r="B97"/>
  <c r="C98" s="1"/>
  <c r="B67"/>
  <c r="D68" s="1"/>
  <c r="B58"/>
  <c r="D59" s="1"/>
  <c r="B19"/>
  <c r="D20" s="1"/>
  <c r="B10"/>
  <c r="B28"/>
  <c r="B47"/>
  <c r="B46"/>
  <c r="B48"/>
  <c r="B49" l="1"/>
  <c r="D11"/>
  <c r="C11"/>
  <c r="C128"/>
  <c r="B128" s="1"/>
  <c r="D128"/>
  <c r="C179" i="2"/>
  <c r="D179"/>
  <c r="C68" i="1"/>
  <c r="D146"/>
  <c r="B146" s="1"/>
  <c r="D137"/>
  <c r="B137" s="1"/>
  <c r="B60" i="2"/>
  <c r="C41"/>
  <c r="B41" s="1"/>
  <c r="B191"/>
  <c r="D192" s="1"/>
  <c r="D133"/>
  <c r="B133" s="1"/>
  <c r="B118"/>
  <c r="B87"/>
  <c r="B14"/>
  <c r="D50" i="1"/>
  <c r="C50"/>
  <c r="C161"/>
  <c r="C20"/>
  <c r="B20" s="1"/>
  <c r="C89"/>
  <c r="B89" s="1"/>
  <c r="C59"/>
  <c r="B59" s="1"/>
  <c r="B31"/>
  <c r="D29"/>
  <c r="D161"/>
  <c r="D98"/>
  <c r="B98" s="1"/>
  <c r="B68"/>
  <c r="C107"/>
  <c r="B107" s="1"/>
  <c r="C29"/>
  <c r="B109"/>
  <c r="C110" s="1"/>
  <c r="B148"/>
  <c r="D149" s="1"/>
  <c r="B70"/>
  <c r="D71" s="1"/>
  <c r="B11" l="1"/>
  <c r="B179" i="2"/>
  <c r="B29" i="1"/>
  <c r="C149"/>
  <c r="B149" s="1"/>
  <c r="C192" i="2"/>
  <c r="B192" s="1"/>
  <c r="B50" i="1"/>
  <c r="D110"/>
  <c r="B110" s="1"/>
  <c r="B161"/>
  <c r="D32"/>
  <c r="C32"/>
  <c r="C71"/>
  <c r="B71" s="1"/>
  <c r="C162" l="1"/>
  <c r="D162"/>
  <c r="B32"/>
  <c r="B162" l="1"/>
</calcChain>
</file>

<file path=xl/sharedStrings.xml><?xml version="1.0" encoding="utf-8"?>
<sst xmlns="http://schemas.openxmlformats.org/spreadsheetml/2006/main" count="720" uniqueCount="54">
  <si>
    <t>Subdirecciónes Locales</t>
  </si>
  <si>
    <t>Mes</t>
  </si>
  <si>
    <t>Octubre</t>
  </si>
  <si>
    <t>Cola</t>
  </si>
  <si>
    <t>Información Ciudadana</t>
  </si>
  <si>
    <t>Semana</t>
  </si>
  <si>
    <t>Llamadas Recibidas</t>
  </si>
  <si>
    <t>Llamadas contestadas</t>
  </si>
  <si>
    <t>Llamadas abandonadas</t>
  </si>
  <si>
    <t>Tiempo de Contestación</t>
  </si>
  <si>
    <t>Total</t>
  </si>
  <si>
    <t>TOTAL %</t>
  </si>
  <si>
    <t>Noviembre</t>
  </si>
  <si>
    <t>Diciembre</t>
  </si>
  <si>
    <t>TOTAL TRIMESTRE</t>
  </si>
  <si>
    <t>Linea Administrativa</t>
  </si>
  <si>
    <t>Linea administrativa</t>
  </si>
  <si>
    <t>Linea PQRS</t>
  </si>
  <si>
    <t>Linea Denuncias por presuntos hechos de corrupción</t>
  </si>
  <si>
    <t>Linea Denuncias</t>
  </si>
  <si>
    <t>Atención General - Telefonia SIAC</t>
  </si>
  <si>
    <t>4to Trimestre 2018</t>
  </si>
  <si>
    <t>TODAS</t>
  </si>
  <si>
    <t>N.A</t>
  </si>
  <si>
    <t>Mes:</t>
  </si>
  <si>
    <t>Enero</t>
  </si>
  <si>
    <t>Cola:</t>
  </si>
  <si>
    <t>Indicadores por llamada</t>
  </si>
  <si>
    <t>Tiempo de espera</t>
  </si>
  <si>
    <t>Febrero</t>
  </si>
  <si>
    <t>Marzo</t>
  </si>
  <si>
    <t>Trimestre</t>
  </si>
  <si>
    <t>1er Trimestre 2019</t>
  </si>
  <si>
    <t>ABRIL</t>
  </si>
  <si>
    <t>MAYO</t>
  </si>
  <si>
    <t>JUNIO</t>
  </si>
  <si>
    <t>2do Trimestre 2019</t>
  </si>
  <si>
    <t>JULIO</t>
  </si>
  <si>
    <t>AGOSTO</t>
  </si>
  <si>
    <t>SEPTIEMBRE</t>
  </si>
  <si>
    <t>3er Trimestre 2019</t>
  </si>
  <si>
    <t>Subdirecciones Locales</t>
  </si>
  <si>
    <t>INFORME DE GESTIÓN SIAC 
REPORTE DE ATENCIÓN TELEFÓNICA TERCER TRIMESTRE DE 2019
ANEXO 6.</t>
  </si>
  <si>
    <t>Elaborado por:</t>
  </si>
  <si>
    <t>Revisado por.</t>
  </si>
  <si>
    <t xml:space="preserve">Aprobado por. </t>
  </si>
  <si>
    <t>Fuente.</t>
  </si>
  <si>
    <t>Cristián Camilo Fajarlo</t>
  </si>
  <si>
    <t>Aidee Morales</t>
  </si>
  <si>
    <t>Contratista SIAC</t>
  </si>
  <si>
    <t>Erwin Gaeth Mera.</t>
  </si>
  <si>
    <t>Líder equipo SIAC.</t>
  </si>
  <si>
    <t>Aplicativo Denwa.</t>
  </si>
  <si>
    <t>Octubre de 2019</t>
  </si>
</sst>
</file>

<file path=xl/styles.xml><?xml version="1.0" encoding="utf-8"?>
<styleSheet xmlns="http://schemas.openxmlformats.org/spreadsheetml/2006/main">
  <fonts count="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00B0F0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58">
    <xf numFmtId="0" fontId="0" fillId="0" borderId="0" xfId="0"/>
    <xf numFmtId="0" fontId="0" fillId="0" borderId="0" xfId="0" applyBorder="1"/>
    <xf numFmtId="0" fontId="0" fillId="0" borderId="1" xfId="0" applyBorder="1"/>
    <xf numFmtId="0" fontId="2" fillId="0" borderId="1" xfId="0" applyFont="1" applyBorder="1"/>
    <xf numFmtId="0" fontId="0" fillId="2" borderId="0" xfId="0" applyFill="1"/>
    <xf numFmtId="0" fontId="0" fillId="0" borderId="0" xfId="0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2" borderId="0" xfId="0" applyFill="1" applyAlignment="1">
      <alignment horizontal="center" vertical="center"/>
    </xf>
    <xf numFmtId="0" fontId="2" fillId="0" borderId="0" xfId="0" applyFont="1" applyBorder="1" applyAlignment="1">
      <alignment horizontal="center" vertical="center" wrapText="1"/>
    </xf>
    <xf numFmtId="0" fontId="0" fillId="0" borderId="0" xfId="0" applyBorder="1" applyAlignment="1">
      <alignment horizontal="center" vertical="center"/>
    </xf>
    <xf numFmtId="9" fontId="0" fillId="0" borderId="0" xfId="1" applyFont="1" applyAlignment="1">
      <alignment horizontal="center" vertical="center"/>
    </xf>
    <xf numFmtId="0" fontId="0" fillId="0" borderId="1" xfId="0" applyBorder="1" applyAlignment="1">
      <alignment horizontal="right" vertical="center"/>
    </xf>
    <xf numFmtId="0" fontId="0" fillId="0" borderId="2" xfId="0" applyFill="1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2" fillId="0" borderId="5" xfId="0" applyFont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/>
    </xf>
    <xf numFmtId="0" fontId="0" fillId="3" borderId="1" xfId="0" applyFill="1" applyBorder="1" applyAlignment="1">
      <alignment horizontal="center" vertical="center"/>
    </xf>
    <xf numFmtId="0" fontId="2" fillId="0" borderId="5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/>
    </xf>
    <xf numFmtId="0" fontId="2" fillId="3" borderId="12" xfId="0" applyFont="1" applyFill="1" applyBorder="1" applyAlignment="1">
      <alignment horizontal="center" vertical="center"/>
    </xf>
    <xf numFmtId="0" fontId="0" fillId="3" borderId="12" xfId="0" applyFill="1" applyBorder="1" applyAlignment="1">
      <alignment horizontal="center" vertical="center"/>
    </xf>
    <xf numFmtId="0" fontId="2" fillId="3" borderId="1" xfId="0" applyFont="1" applyFill="1" applyBorder="1"/>
    <xf numFmtId="0" fontId="0" fillId="3" borderId="1" xfId="0" applyFill="1" applyBorder="1"/>
    <xf numFmtId="0" fontId="0" fillId="3" borderId="1" xfId="0" applyFill="1" applyBorder="1" applyAlignment="1">
      <alignment horizontal="center"/>
    </xf>
    <xf numFmtId="0" fontId="0" fillId="0" borderId="13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2" fillId="0" borderId="6" xfId="0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2" fillId="0" borderId="0" xfId="0" applyFont="1" applyFill="1" applyBorder="1" applyAlignment="1">
      <alignment horizontal="left" vertical="center"/>
    </xf>
    <xf numFmtId="0" fontId="0" fillId="0" borderId="0" xfId="0" applyAlignment="1">
      <alignment horizontal="left"/>
    </xf>
    <xf numFmtId="0" fontId="2" fillId="0" borderId="0" xfId="0" applyFont="1" applyAlignment="1">
      <alignment horizontal="left"/>
    </xf>
    <xf numFmtId="0" fontId="3" fillId="0" borderId="1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3" fillId="4" borderId="7" xfId="0" applyFont="1" applyFill="1" applyBorder="1" applyAlignment="1">
      <alignment horizontal="center" vertical="center"/>
    </xf>
    <xf numFmtId="0" fontId="3" fillId="4" borderId="0" xfId="0" applyFont="1" applyFill="1" applyBorder="1" applyAlignment="1">
      <alignment horizontal="center" vertical="center"/>
    </xf>
    <xf numFmtId="0" fontId="2" fillId="0" borderId="6" xfId="0" applyFont="1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2" fillId="0" borderId="8" xfId="0" applyFont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2" fillId="0" borderId="0" xfId="0" applyNumberFormat="1" applyFont="1" applyAlignment="1">
      <alignment horizontal="left"/>
    </xf>
  </cellXfs>
  <cellStyles count="2">
    <cellStyle name="Normal" xfId="0" builtinId="0"/>
    <cellStyle name="Porcentual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.png"/><Relationship Id="rId13" Type="http://schemas.openxmlformats.org/officeDocument/2006/relationships/image" Target="../media/image18.png"/><Relationship Id="rId3" Type="http://schemas.openxmlformats.org/officeDocument/2006/relationships/image" Target="../media/image8.png"/><Relationship Id="rId7" Type="http://schemas.openxmlformats.org/officeDocument/2006/relationships/image" Target="../media/image12.png"/><Relationship Id="rId12" Type="http://schemas.openxmlformats.org/officeDocument/2006/relationships/image" Target="../media/image17.png"/><Relationship Id="rId2" Type="http://schemas.openxmlformats.org/officeDocument/2006/relationships/image" Target="../media/image7.png"/><Relationship Id="rId16" Type="http://schemas.openxmlformats.org/officeDocument/2006/relationships/image" Target="../media/image21.png"/><Relationship Id="rId1" Type="http://schemas.openxmlformats.org/officeDocument/2006/relationships/image" Target="../media/image6.png"/><Relationship Id="rId6" Type="http://schemas.openxmlformats.org/officeDocument/2006/relationships/image" Target="../media/image11.png"/><Relationship Id="rId11" Type="http://schemas.openxmlformats.org/officeDocument/2006/relationships/image" Target="../media/image16.png"/><Relationship Id="rId5" Type="http://schemas.openxmlformats.org/officeDocument/2006/relationships/image" Target="../media/image10.png"/><Relationship Id="rId15" Type="http://schemas.openxmlformats.org/officeDocument/2006/relationships/image" Target="../media/image20.png"/><Relationship Id="rId10" Type="http://schemas.openxmlformats.org/officeDocument/2006/relationships/image" Target="../media/image15.png"/><Relationship Id="rId4" Type="http://schemas.openxmlformats.org/officeDocument/2006/relationships/image" Target="../media/image9.png"/><Relationship Id="rId9" Type="http://schemas.openxmlformats.org/officeDocument/2006/relationships/image" Target="../media/image14.png"/><Relationship Id="rId14" Type="http://schemas.openxmlformats.org/officeDocument/2006/relationships/image" Target="../media/image19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29.png"/><Relationship Id="rId3" Type="http://schemas.openxmlformats.org/officeDocument/2006/relationships/image" Target="../media/image24.png"/><Relationship Id="rId7" Type="http://schemas.openxmlformats.org/officeDocument/2006/relationships/image" Target="../media/image28.png"/><Relationship Id="rId12" Type="http://schemas.openxmlformats.org/officeDocument/2006/relationships/image" Target="../media/image33.png"/><Relationship Id="rId2" Type="http://schemas.openxmlformats.org/officeDocument/2006/relationships/image" Target="../media/image23.png"/><Relationship Id="rId1" Type="http://schemas.openxmlformats.org/officeDocument/2006/relationships/image" Target="../media/image22.png"/><Relationship Id="rId6" Type="http://schemas.openxmlformats.org/officeDocument/2006/relationships/image" Target="../media/image27.png"/><Relationship Id="rId11" Type="http://schemas.openxmlformats.org/officeDocument/2006/relationships/image" Target="../media/image32.png"/><Relationship Id="rId5" Type="http://schemas.openxmlformats.org/officeDocument/2006/relationships/image" Target="../media/image26.png"/><Relationship Id="rId10" Type="http://schemas.openxmlformats.org/officeDocument/2006/relationships/image" Target="../media/image31.png"/><Relationship Id="rId4" Type="http://schemas.openxmlformats.org/officeDocument/2006/relationships/image" Target="../media/image25.png"/><Relationship Id="rId9" Type="http://schemas.openxmlformats.org/officeDocument/2006/relationships/image" Target="../media/image30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41.png"/><Relationship Id="rId3" Type="http://schemas.openxmlformats.org/officeDocument/2006/relationships/image" Target="../media/image36.png"/><Relationship Id="rId7" Type="http://schemas.openxmlformats.org/officeDocument/2006/relationships/image" Target="../media/image40.png"/><Relationship Id="rId12" Type="http://schemas.openxmlformats.org/officeDocument/2006/relationships/image" Target="../media/image45.png"/><Relationship Id="rId2" Type="http://schemas.openxmlformats.org/officeDocument/2006/relationships/image" Target="../media/image35.png"/><Relationship Id="rId1" Type="http://schemas.openxmlformats.org/officeDocument/2006/relationships/image" Target="../media/image34.png"/><Relationship Id="rId6" Type="http://schemas.openxmlformats.org/officeDocument/2006/relationships/image" Target="../media/image39.png"/><Relationship Id="rId11" Type="http://schemas.openxmlformats.org/officeDocument/2006/relationships/image" Target="../media/image44.png"/><Relationship Id="rId5" Type="http://schemas.openxmlformats.org/officeDocument/2006/relationships/image" Target="../media/image38.png"/><Relationship Id="rId10" Type="http://schemas.openxmlformats.org/officeDocument/2006/relationships/image" Target="../media/image43.png"/><Relationship Id="rId4" Type="http://schemas.openxmlformats.org/officeDocument/2006/relationships/image" Target="../media/image37.png"/><Relationship Id="rId9" Type="http://schemas.openxmlformats.org/officeDocument/2006/relationships/image" Target="../media/image4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85541</xdr:colOff>
      <xdr:row>39</xdr:row>
      <xdr:rowOff>86901</xdr:rowOff>
    </xdr:from>
    <xdr:to>
      <xdr:col>21</xdr:col>
      <xdr:colOff>454418</xdr:colOff>
      <xdr:row>71</xdr:row>
      <xdr:rowOff>172626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xmlns="" id="{00000000-0008-0000-00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916327" y="8278401"/>
          <a:ext cx="11798877" cy="7134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214312</xdr:colOff>
      <xdr:row>0</xdr:row>
      <xdr:rowOff>0</xdr:rowOff>
    </xdr:from>
    <xdr:to>
      <xdr:col>21</xdr:col>
      <xdr:colOff>576262</xdr:colOff>
      <xdr:row>32</xdr:row>
      <xdr:rowOff>95250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xmlns="" id="{00000000-0008-0000-00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834187" y="0"/>
          <a:ext cx="11791950" cy="7143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43541</xdr:colOff>
      <xdr:row>78</xdr:row>
      <xdr:rowOff>122466</xdr:rowOff>
    </xdr:from>
    <xdr:to>
      <xdr:col>21</xdr:col>
      <xdr:colOff>395966</xdr:colOff>
      <xdr:row>111</xdr:row>
      <xdr:rowOff>27216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xmlns="" id="{00000000-0008-0000-00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874327" y="16124466"/>
          <a:ext cx="11782425" cy="7143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45027</xdr:colOff>
      <xdr:row>117</xdr:row>
      <xdr:rowOff>34637</xdr:rowOff>
    </xdr:from>
    <xdr:to>
      <xdr:col>21</xdr:col>
      <xdr:colOff>406977</xdr:colOff>
      <xdr:row>149</xdr:row>
      <xdr:rowOff>132485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xmlns="" id="{00000000-0008-0000-00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972300" y="24609137"/>
          <a:ext cx="11791950" cy="71463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938893</xdr:colOff>
      <xdr:row>156</xdr:row>
      <xdr:rowOff>40821</xdr:rowOff>
    </xdr:from>
    <xdr:to>
      <xdr:col>21</xdr:col>
      <xdr:colOff>300718</xdr:colOff>
      <xdr:row>192</xdr:row>
      <xdr:rowOff>126546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xmlns="" id="{00000000-0008-0000-00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069036" y="33568821"/>
          <a:ext cx="11771539" cy="7134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296335</xdr:colOff>
      <xdr:row>2</xdr:row>
      <xdr:rowOff>131234</xdr:rowOff>
    </xdr:from>
    <xdr:to>
      <xdr:col>15</xdr:col>
      <xdr:colOff>26293</xdr:colOff>
      <xdr:row>24</xdr:row>
      <xdr:rowOff>4234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1035" y="131234"/>
          <a:ext cx="7349958" cy="4445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222251</xdr:colOff>
      <xdr:row>48</xdr:row>
      <xdr:rowOff>105834</xdr:rowOff>
    </xdr:from>
    <xdr:to>
      <xdr:col>14</xdr:col>
      <xdr:colOff>719668</xdr:colOff>
      <xdr:row>70</xdr:row>
      <xdr:rowOff>1126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xmlns="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329084" y="9630834"/>
          <a:ext cx="7355417" cy="44672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304800</xdr:colOff>
      <xdr:row>95</xdr:row>
      <xdr:rowOff>1</xdr:rowOff>
    </xdr:from>
    <xdr:to>
      <xdr:col>14</xdr:col>
      <xdr:colOff>419100</xdr:colOff>
      <xdr:row>115</xdr:row>
      <xdr:rowOff>17957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xmlns="" id="{00000000-0008-0000-0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458200" y="19431001"/>
          <a:ext cx="6972300" cy="420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342900</xdr:colOff>
      <xdr:row>140</xdr:row>
      <xdr:rowOff>133351</xdr:rowOff>
    </xdr:from>
    <xdr:to>
      <xdr:col>14</xdr:col>
      <xdr:colOff>361950</xdr:colOff>
      <xdr:row>160</xdr:row>
      <xdr:rowOff>105067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xmlns="" id="{00000000-0008-0000-01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496300" y="29089351"/>
          <a:ext cx="6877050" cy="41627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285750</xdr:colOff>
      <xdr:row>24</xdr:row>
      <xdr:rowOff>76200</xdr:rowOff>
    </xdr:from>
    <xdr:to>
      <xdr:col>15</xdr:col>
      <xdr:colOff>19050</xdr:colOff>
      <xdr:row>45</xdr:row>
      <xdr:rowOff>147858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xmlns="" id="{00000000-0008-0000-01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439150" y="4648200"/>
          <a:ext cx="7353300" cy="44531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152400</xdr:colOff>
      <xdr:row>70</xdr:row>
      <xdr:rowOff>38101</xdr:rowOff>
    </xdr:from>
    <xdr:to>
      <xdr:col>14</xdr:col>
      <xdr:colOff>749349</xdr:colOff>
      <xdr:row>91</xdr:row>
      <xdr:rowOff>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xmlns="" id="{00000000-0008-0000-01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305800" y="14135101"/>
          <a:ext cx="7454949" cy="45338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285751</xdr:colOff>
      <xdr:row>115</xdr:row>
      <xdr:rowOff>171451</xdr:rowOff>
    </xdr:from>
    <xdr:to>
      <xdr:col>14</xdr:col>
      <xdr:colOff>381000</xdr:colOff>
      <xdr:row>135</xdr:row>
      <xdr:rowOff>3196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xmlns="" id="{00000000-0008-0000-01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439151" y="23793451"/>
          <a:ext cx="6953249" cy="42132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361950</xdr:colOff>
      <xdr:row>161</xdr:row>
      <xdr:rowOff>133351</xdr:rowOff>
    </xdr:from>
    <xdr:to>
      <xdr:col>14</xdr:col>
      <xdr:colOff>570315</xdr:colOff>
      <xdr:row>181</xdr:row>
      <xdr:rowOff>38100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xmlns="" id="{00000000-0008-0000-01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515350" y="33470851"/>
          <a:ext cx="7066365" cy="42862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228600</xdr:colOff>
      <xdr:row>2</xdr:row>
      <xdr:rowOff>57151</xdr:rowOff>
    </xdr:from>
    <xdr:to>
      <xdr:col>24</xdr:col>
      <xdr:colOff>727279</xdr:colOff>
      <xdr:row>23</xdr:row>
      <xdr:rowOff>133350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xmlns="" id="{00000000-0008-0000-01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6002000" y="57151"/>
          <a:ext cx="7356679" cy="44576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247650</xdr:colOff>
      <xdr:row>48</xdr:row>
      <xdr:rowOff>152403</xdr:rowOff>
    </xdr:from>
    <xdr:to>
      <xdr:col>24</xdr:col>
      <xdr:colOff>704595</xdr:colOff>
      <xdr:row>70</xdr:row>
      <xdr:rowOff>3529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xmlns="" id="{00000000-0008-0000-01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6021050" y="9677403"/>
          <a:ext cx="7314945" cy="44231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190500</xdr:colOff>
      <xdr:row>94</xdr:row>
      <xdr:rowOff>152401</xdr:rowOff>
    </xdr:from>
    <xdr:to>
      <xdr:col>24</xdr:col>
      <xdr:colOff>359673</xdr:colOff>
      <xdr:row>115</xdr:row>
      <xdr:rowOff>10854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xmlns="" id="{00000000-0008-0000-01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5963900" y="19392901"/>
          <a:ext cx="7027173" cy="42399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285750</xdr:colOff>
      <xdr:row>140</xdr:row>
      <xdr:rowOff>171451</xdr:rowOff>
    </xdr:from>
    <xdr:to>
      <xdr:col>24</xdr:col>
      <xdr:colOff>479170</xdr:colOff>
      <xdr:row>161</xdr:row>
      <xdr:rowOff>67134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xmlns="" id="{00000000-0008-0000-01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6059150" y="29127451"/>
          <a:ext cx="7051420" cy="42771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190501</xdr:colOff>
      <xdr:row>23</xdr:row>
      <xdr:rowOff>68037</xdr:rowOff>
    </xdr:from>
    <xdr:to>
      <xdr:col>26</xdr:col>
      <xdr:colOff>123067</xdr:colOff>
      <xdr:row>46</xdr:row>
      <xdr:rowOff>0</xdr:rowOff>
    </xdr:to>
    <xdr:pic>
      <xdr:nvPicPr>
        <xdr:cNvPr id="23" name="Imagen 22">
          <a:extLst>
            <a:ext uri="{FF2B5EF4-FFF2-40B4-BE49-F238E27FC236}">
              <a16:creationId xmlns:a16="http://schemas.microsoft.com/office/drawing/2014/main" xmlns="" id="{00000000-0008-0000-01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940644" y="4449537"/>
          <a:ext cx="8314566" cy="46944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142876</xdr:colOff>
      <xdr:row>69</xdr:row>
      <xdr:rowOff>142876</xdr:rowOff>
    </xdr:from>
    <xdr:to>
      <xdr:col>26</xdr:col>
      <xdr:colOff>381817</xdr:colOff>
      <xdr:row>92</xdr:row>
      <xdr:rowOff>47625</xdr:rowOff>
    </xdr:to>
    <xdr:pic>
      <xdr:nvPicPr>
        <xdr:cNvPr id="24" name="Imagen 23">
          <a:extLst>
            <a:ext uri="{FF2B5EF4-FFF2-40B4-BE49-F238E27FC236}">
              <a16:creationId xmlns:a16="http://schemas.microsoft.com/office/drawing/2014/main" xmlns="" id="{00000000-0008-0000-01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882814" y="14049376"/>
          <a:ext cx="8620941" cy="48577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</xdr:colOff>
      <xdr:row>115</xdr:row>
      <xdr:rowOff>95250</xdr:rowOff>
    </xdr:from>
    <xdr:to>
      <xdr:col>26</xdr:col>
      <xdr:colOff>428624</xdr:colOff>
      <xdr:row>138</xdr:row>
      <xdr:rowOff>122941</xdr:rowOff>
    </xdr:to>
    <xdr:pic>
      <xdr:nvPicPr>
        <xdr:cNvPr id="25" name="Imagen 24">
          <a:extLst>
            <a:ext uri="{FF2B5EF4-FFF2-40B4-BE49-F238E27FC236}">
              <a16:creationId xmlns:a16="http://schemas.microsoft.com/office/drawing/2014/main" xmlns="" id="{00000000-0008-0000-01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739939" y="23717250"/>
          <a:ext cx="8810623" cy="49806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142875</xdr:colOff>
      <xdr:row>161</xdr:row>
      <xdr:rowOff>142877</xdr:rowOff>
    </xdr:from>
    <xdr:to>
      <xdr:col>26</xdr:col>
      <xdr:colOff>285749</xdr:colOff>
      <xdr:row>183</xdr:row>
      <xdr:rowOff>185744</xdr:rowOff>
    </xdr:to>
    <xdr:pic>
      <xdr:nvPicPr>
        <xdr:cNvPr id="26" name="Imagen 25">
          <a:extLst>
            <a:ext uri="{FF2B5EF4-FFF2-40B4-BE49-F238E27FC236}">
              <a16:creationId xmlns:a16="http://schemas.microsoft.com/office/drawing/2014/main" xmlns="" id="{00000000-0008-0000-01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882813" y="33480377"/>
          <a:ext cx="8524874" cy="48053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209550</xdr:colOff>
      <xdr:row>2</xdr:row>
      <xdr:rowOff>161925</xdr:rowOff>
    </xdr:from>
    <xdr:to>
      <xdr:col>15</xdr:col>
      <xdr:colOff>314325</xdr:colOff>
      <xdr:row>22</xdr:row>
      <xdr:rowOff>114300</xdr:rowOff>
    </xdr:to>
    <xdr:pic>
      <xdr:nvPicPr>
        <xdr:cNvPr id="4" name="3 Imagen">
          <a:extLst>
            <a:ext uri="{FF2B5EF4-FFF2-40B4-BE49-F238E27FC236}">
              <a16:creationId xmlns:a16="http://schemas.microsoft.com/office/drawing/2014/main" xmlns="" id="{7BD33813-586F-4B9A-A73F-C0B439BF6D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600950" y="352425"/>
          <a:ext cx="6200775" cy="3762375"/>
        </a:xfrm>
        <a:prstGeom prst="rect">
          <a:avLst/>
        </a:prstGeom>
      </xdr:spPr>
    </xdr:pic>
    <xdr:clientData/>
  </xdr:twoCellAnchor>
  <xdr:twoCellAnchor editAs="oneCell">
    <xdr:from>
      <xdr:col>5</xdr:col>
      <xdr:colOff>219075</xdr:colOff>
      <xdr:row>23</xdr:row>
      <xdr:rowOff>133350</xdr:rowOff>
    </xdr:from>
    <xdr:to>
      <xdr:col>15</xdr:col>
      <xdr:colOff>314325</xdr:colOff>
      <xdr:row>43</xdr:row>
      <xdr:rowOff>66675</xdr:rowOff>
    </xdr:to>
    <xdr:pic>
      <xdr:nvPicPr>
        <xdr:cNvPr id="6" name="5 Imagen">
          <a:extLst>
            <a:ext uri="{FF2B5EF4-FFF2-40B4-BE49-F238E27FC236}">
              <a16:creationId xmlns:a16="http://schemas.microsoft.com/office/drawing/2014/main" xmlns="" id="{C81F4628-63E2-458B-BCF5-D0214CF558D7}"/>
            </a:ext>
            <a:ext uri="{147F2762-F138-4A5C-976F-8EAC2B608ADB}">
              <a16:predDERef xmlns:a16="http://schemas.microsoft.com/office/drawing/2014/main" xmlns="" pred="{7BD33813-586F-4B9A-A73F-C0B439BF6D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10475" y="4324350"/>
          <a:ext cx="6191250" cy="3743325"/>
        </a:xfrm>
        <a:prstGeom prst="rect">
          <a:avLst/>
        </a:prstGeom>
      </xdr:spPr>
    </xdr:pic>
    <xdr:clientData/>
  </xdr:twoCellAnchor>
  <xdr:twoCellAnchor editAs="oneCell">
    <xdr:from>
      <xdr:col>16</xdr:col>
      <xdr:colOff>266700</xdr:colOff>
      <xdr:row>2</xdr:row>
      <xdr:rowOff>133350</xdr:rowOff>
    </xdr:from>
    <xdr:to>
      <xdr:col>26</xdr:col>
      <xdr:colOff>466725</xdr:colOff>
      <xdr:row>22</xdr:row>
      <xdr:rowOff>142875</xdr:rowOff>
    </xdr:to>
    <xdr:pic>
      <xdr:nvPicPr>
        <xdr:cNvPr id="8" name="7 Imagen">
          <a:extLst>
            <a:ext uri="{FF2B5EF4-FFF2-40B4-BE49-F238E27FC236}">
              <a16:creationId xmlns:a16="http://schemas.microsoft.com/office/drawing/2014/main" xmlns="" id="{97F7932B-0F9F-47F7-B715-523EF97DC054}"/>
            </a:ext>
            <a:ext uri="{147F2762-F138-4A5C-976F-8EAC2B608ADB}">
              <a16:predDERef xmlns:a16="http://schemas.microsoft.com/office/drawing/2014/main" xmlns="" pred="{C81F4628-63E2-458B-BCF5-D0214CF558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4363700" y="323850"/>
          <a:ext cx="6296025" cy="3819525"/>
        </a:xfrm>
        <a:prstGeom prst="rect">
          <a:avLst/>
        </a:prstGeom>
      </xdr:spPr>
    </xdr:pic>
    <xdr:clientData/>
  </xdr:twoCellAnchor>
  <xdr:twoCellAnchor editAs="oneCell">
    <xdr:from>
      <xdr:col>5</xdr:col>
      <xdr:colOff>219075</xdr:colOff>
      <xdr:row>45</xdr:row>
      <xdr:rowOff>171450</xdr:rowOff>
    </xdr:from>
    <xdr:to>
      <xdr:col>15</xdr:col>
      <xdr:colOff>276225</xdr:colOff>
      <xdr:row>65</xdr:row>
      <xdr:rowOff>85725</xdr:rowOff>
    </xdr:to>
    <xdr:pic>
      <xdr:nvPicPr>
        <xdr:cNvPr id="10" name="9 Imagen">
          <a:extLst>
            <a:ext uri="{FF2B5EF4-FFF2-40B4-BE49-F238E27FC236}">
              <a16:creationId xmlns:a16="http://schemas.microsoft.com/office/drawing/2014/main" xmlns="" id="{9BB7A219-40F1-4336-A2EF-C42DCA754EE8}"/>
            </a:ext>
            <a:ext uri="{147F2762-F138-4A5C-976F-8EAC2B608ADB}">
              <a16:predDERef xmlns:a16="http://schemas.microsoft.com/office/drawing/2014/main" xmlns="" pred="{97F7932B-0F9F-47F7-B715-523EF97DC0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610475" y="8553450"/>
          <a:ext cx="6153150" cy="3724275"/>
        </a:xfrm>
        <a:prstGeom prst="rect">
          <a:avLst/>
        </a:prstGeom>
      </xdr:spPr>
    </xdr:pic>
    <xdr:clientData/>
  </xdr:twoCellAnchor>
  <xdr:twoCellAnchor editAs="oneCell">
    <xdr:from>
      <xdr:col>5</xdr:col>
      <xdr:colOff>238125</xdr:colOff>
      <xdr:row>66</xdr:row>
      <xdr:rowOff>142875</xdr:rowOff>
    </xdr:from>
    <xdr:to>
      <xdr:col>15</xdr:col>
      <xdr:colOff>323850</xdr:colOff>
      <xdr:row>86</xdr:row>
      <xdr:rowOff>66675</xdr:rowOff>
    </xdr:to>
    <xdr:pic>
      <xdr:nvPicPr>
        <xdr:cNvPr id="12" name="11 Imagen">
          <a:extLst>
            <a:ext uri="{FF2B5EF4-FFF2-40B4-BE49-F238E27FC236}">
              <a16:creationId xmlns:a16="http://schemas.microsoft.com/office/drawing/2014/main" xmlns="" id="{24EF8707-DA6B-4D2B-A9BD-E1204B0C0557}"/>
            </a:ext>
            <a:ext uri="{147F2762-F138-4A5C-976F-8EAC2B608ADB}">
              <a16:predDERef xmlns:a16="http://schemas.microsoft.com/office/drawing/2014/main" xmlns="" pred="{9BB7A219-40F1-4336-A2EF-C42DCA754E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629525" y="12525375"/>
          <a:ext cx="6181725" cy="3733800"/>
        </a:xfrm>
        <a:prstGeom prst="rect">
          <a:avLst/>
        </a:prstGeom>
      </xdr:spPr>
    </xdr:pic>
    <xdr:clientData/>
  </xdr:twoCellAnchor>
  <xdr:twoCellAnchor editAs="oneCell">
    <xdr:from>
      <xdr:col>15</xdr:col>
      <xdr:colOff>552450</xdr:colOff>
      <xdr:row>45</xdr:row>
      <xdr:rowOff>152400</xdr:rowOff>
    </xdr:from>
    <xdr:to>
      <xdr:col>25</xdr:col>
      <xdr:colOff>590550</xdr:colOff>
      <xdr:row>65</xdr:row>
      <xdr:rowOff>57150</xdr:rowOff>
    </xdr:to>
    <xdr:pic>
      <xdr:nvPicPr>
        <xdr:cNvPr id="14" name="13 Imagen">
          <a:extLst>
            <a:ext uri="{FF2B5EF4-FFF2-40B4-BE49-F238E27FC236}">
              <a16:creationId xmlns:a16="http://schemas.microsoft.com/office/drawing/2014/main" xmlns="" id="{6BB0E550-7401-497A-9539-D790EAA36972}"/>
            </a:ext>
            <a:ext uri="{147F2762-F138-4A5C-976F-8EAC2B608ADB}">
              <a16:predDERef xmlns:a16="http://schemas.microsoft.com/office/drawing/2014/main" xmlns="" pred="{24EF8707-DA6B-4D2B-A9BD-E1204B0C05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4039850" y="8534400"/>
          <a:ext cx="6134100" cy="3714750"/>
        </a:xfrm>
        <a:prstGeom prst="rect">
          <a:avLst/>
        </a:prstGeom>
      </xdr:spPr>
    </xdr:pic>
    <xdr:clientData/>
  </xdr:twoCellAnchor>
  <xdr:twoCellAnchor editAs="oneCell">
    <xdr:from>
      <xdr:col>5</xdr:col>
      <xdr:colOff>295275</xdr:colOff>
      <xdr:row>92</xdr:row>
      <xdr:rowOff>123825</xdr:rowOff>
    </xdr:from>
    <xdr:to>
      <xdr:col>16</xdr:col>
      <xdr:colOff>314325</xdr:colOff>
      <xdr:row>114</xdr:row>
      <xdr:rowOff>9525</xdr:rowOff>
    </xdr:to>
    <xdr:pic>
      <xdr:nvPicPr>
        <xdr:cNvPr id="16" name="15 Imagen">
          <a:extLst>
            <a:ext uri="{FF2B5EF4-FFF2-40B4-BE49-F238E27FC236}">
              <a16:creationId xmlns:a16="http://schemas.microsoft.com/office/drawing/2014/main" xmlns="" id="{55BEE8D2-69B5-4282-98B1-6FAF3DE34907}"/>
            </a:ext>
            <a:ext uri="{147F2762-F138-4A5C-976F-8EAC2B608ADB}">
              <a16:predDERef xmlns:a16="http://schemas.microsoft.com/office/drawing/2014/main" xmlns="" pred="{6BB0E550-7401-497A-9539-D790EAA369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7686675" y="17459325"/>
          <a:ext cx="6724650" cy="4076700"/>
        </a:xfrm>
        <a:prstGeom prst="rect">
          <a:avLst/>
        </a:prstGeom>
      </xdr:spPr>
    </xdr:pic>
    <xdr:clientData/>
  </xdr:twoCellAnchor>
  <xdr:twoCellAnchor editAs="oneCell">
    <xdr:from>
      <xdr:col>5</xdr:col>
      <xdr:colOff>304800</xdr:colOff>
      <xdr:row>115</xdr:row>
      <xdr:rowOff>85725</xdr:rowOff>
    </xdr:from>
    <xdr:to>
      <xdr:col>16</xdr:col>
      <xdr:colOff>295275</xdr:colOff>
      <xdr:row>136</xdr:row>
      <xdr:rowOff>133350</xdr:rowOff>
    </xdr:to>
    <xdr:pic>
      <xdr:nvPicPr>
        <xdr:cNvPr id="18" name="17 Imagen">
          <a:extLst>
            <a:ext uri="{FF2B5EF4-FFF2-40B4-BE49-F238E27FC236}">
              <a16:creationId xmlns:a16="http://schemas.microsoft.com/office/drawing/2014/main" xmlns="" id="{24DE9191-40D0-4A0B-BE72-4945932A6DD5}"/>
            </a:ext>
            <a:ext uri="{147F2762-F138-4A5C-976F-8EAC2B608ADB}">
              <a16:predDERef xmlns:a16="http://schemas.microsoft.com/office/drawing/2014/main" xmlns="" pred="{55BEE8D2-69B5-4282-98B1-6FAF3DE349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7696200" y="21802725"/>
          <a:ext cx="6696075" cy="4048125"/>
        </a:xfrm>
        <a:prstGeom prst="rect">
          <a:avLst/>
        </a:prstGeom>
      </xdr:spPr>
    </xdr:pic>
    <xdr:clientData/>
  </xdr:twoCellAnchor>
  <xdr:twoCellAnchor editAs="oneCell">
    <xdr:from>
      <xdr:col>17</xdr:col>
      <xdr:colOff>142875</xdr:colOff>
      <xdr:row>92</xdr:row>
      <xdr:rowOff>85725</xdr:rowOff>
    </xdr:from>
    <xdr:to>
      <xdr:col>28</xdr:col>
      <xdr:colOff>190500</xdr:colOff>
      <xdr:row>113</xdr:row>
      <xdr:rowOff>171450</xdr:rowOff>
    </xdr:to>
    <xdr:pic>
      <xdr:nvPicPr>
        <xdr:cNvPr id="20" name="19 Imagen">
          <a:extLst>
            <a:ext uri="{FF2B5EF4-FFF2-40B4-BE49-F238E27FC236}">
              <a16:creationId xmlns:a16="http://schemas.microsoft.com/office/drawing/2014/main" xmlns="" id="{D2998B28-F295-43B5-8177-BE5B3314421A}"/>
            </a:ext>
            <a:ext uri="{147F2762-F138-4A5C-976F-8EAC2B608ADB}">
              <a16:predDERef xmlns:a16="http://schemas.microsoft.com/office/drawing/2014/main" xmlns="" pred="{24DE9191-40D0-4A0B-BE72-4945932A6D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14849475" y="17421225"/>
          <a:ext cx="6753225" cy="4086225"/>
        </a:xfrm>
        <a:prstGeom prst="rect">
          <a:avLst/>
        </a:prstGeom>
      </xdr:spPr>
    </xdr:pic>
    <xdr:clientData/>
  </xdr:twoCellAnchor>
  <xdr:twoCellAnchor editAs="oneCell">
    <xdr:from>
      <xdr:col>5</xdr:col>
      <xdr:colOff>285750</xdr:colOff>
      <xdr:row>140</xdr:row>
      <xdr:rowOff>180975</xdr:rowOff>
    </xdr:from>
    <xdr:to>
      <xdr:col>16</xdr:col>
      <xdr:colOff>361950</xdr:colOff>
      <xdr:row>162</xdr:row>
      <xdr:rowOff>104775</xdr:rowOff>
    </xdr:to>
    <xdr:pic>
      <xdr:nvPicPr>
        <xdr:cNvPr id="22" name="21 Imagen">
          <a:extLst>
            <a:ext uri="{FF2B5EF4-FFF2-40B4-BE49-F238E27FC236}">
              <a16:creationId xmlns:a16="http://schemas.microsoft.com/office/drawing/2014/main" xmlns="" id="{F643BFAB-F36F-4417-BD75-07A134A02E88}"/>
            </a:ext>
            <a:ext uri="{147F2762-F138-4A5C-976F-8EAC2B608ADB}">
              <a16:predDERef xmlns:a16="http://schemas.microsoft.com/office/drawing/2014/main" xmlns="" pred="{D2998B28-F295-43B5-8177-BE5B331442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7677150" y="26660475"/>
          <a:ext cx="6781800" cy="4114800"/>
        </a:xfrm>
        <a:prstGeom prst="rect">
          <a:avLst/>
        </a:prstGeom>
      </xdr:spPr>
    </xdr:pic>
    <xdr:clientData/>
  </xdr:twoCellAnchor>
  <xdr:twoCellAnchor editAs="oneCell">
    <xdr:from>
      <xdr:col>5</xdr:col>
      <xdr:colOff>285750</xdr:colOff>
      <xdr:row>163</xdr:row>
      <xdr:rowOff>85725</xdr:rowOff>
    </xdr:from>
    <xdr:to>
      <xdr:col>16</xdr:col>
      <xdr:colOff>409575</xdr:colOff>
      <xdr:row>185</xdr:row>
      <xdr:rowOff>47625</xdr:rowOff>
    </xdr:to>
    <xdr:pic>
      <xdr:nvPicPr>
        <xdr:cNvPr id="24" name="23 Imagen">
          <a:extLst>
            <a:ext uri="{FF2B5EF4-FFF2-40B4-BE49-F238E27FC236}">
              <a16:creationId xmlns:a16="http://schemas.microsoft.com/office/drawing/2014/main" xmlns="" id="{104D3ACA-EB43-4D63-8D19-53310D3095DE}"/>
            </a:ext>
            <a:ext uri="{147F2762-F138-4A5C-976F-8EAC2B608ADB}">
              <a16:predDERef xmlns:a16="http://schemas.microsoft.com/office/drawing/2014/main" xmlns="" pred="{F643BFAB-F36F-4417-BD75-07A134A02E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7677150" y="30946725"/>
          <a:ext cx="6829425" cy="4152900"/>
        </a:xfrm>
        <a:prstGeom prst="rect">
          <a:avLst/>
        </a:prstGeom>
      </xdr:spPr>
    </xdr:pic>
    <xdr:clientData/>
  </xdr:twoCellAnchor>
  <xdr:twoCellAnchor editAs="oneCell">
    <xdr:from>
      <xdr:col>17</xdr:col>
      <xdr:colOff>238125</xdr:colOff>
      <xdr:row>140</xdr:row>
      <xdr:rowOff>171450</xdr:rowOff>
    </xdr:from>
    <xdr:to>
      <xdr:col>28</xdr:col>
      <xdr:colOff>152400</xdr:colOff>
      <xdr:row>161</xdr:row>
      <xdr:rowOff>180975</xdr:rowOff>
    </xdr:to>
    <xdr:pic>
      <xdr:nvPicPr>
        <xdr:cNvPr id="26" name="25 Imagen">
          <a:extLst>
            <a:ext uri="{FF2B5EF4-FFF2-40B4-BE49-F238E27FC236}">
              <a16:creationId xmlns:a16="http://schemas.microsoft.com/office/drawing/2014/main" xmlns="" id="{869B763F-4931-4566-8AC0-F4A9526C9ED7}"/>
            </a:ext>
            <a:ext uri="{147F2762-F138-4A5C-976F-8EAC2B608ADB}">
              <a16:predDERef xmlns:a16="http://schemas.microsoft.com/office/drawing/2014/main" xmlns="" pred="{104D3ACA-EB43-4D63-8D19-53310D3095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4944725" y="26650950"/>
          <a:ext cx="6619875" cy="401002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204019</xdr:colOff>
      <xdr:row>2</xdr:row>
      <xdr:rowOff>19051</xdr:rowOff>
    </xdr:from>
    <xdr:to>
      <xdr:col>13</xdr:col>
      <xdr:colOff>247650</xdr:colOff>
      <xdr:row>18</xdr:row>
      <xdr:rowOff>160263</xdr:rowOff>
    </xdr:to>
    <xdr:pic>
      <xdr:nvPicPr>
        <xdr:cNvPr id="1032" name="Picture 8">
          <a:extLst>
            <a:ext uri="{FF2B5EF4-FFF2-40B4-BE49-F238E27FC236}">
              <a16:creationId xmlns:a16="http://schemas.microsoft.com/office/drawing/2014/main" xmlns="" id="{00000000-0008-0000-0300-00000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433494" y="209551"/>
          <a:ext cx="5530031" cy="3379712"/>
        </a:xfrm>
        <a:prstGeom prst="rect">
          <a:avLst/>
        </a:prstGeom>
        <a:noFill/>
      </xdr:spPr>
    </xdr:pic>
    <xdr:clientData/>
  </xdr:twoCellAnchor>
  <xdr:twoCellAnchor editAs="oneCell">
    <xdr:from>
      <xdr:col>13</xdr:col>
      <xdr:colOff>476251</xdr:colOff>
      <xdr:row>2</xdr:row>
      <xdr:rowOff>19051</xdr:rowOff>
    </xdr:from>
    <xdr:to>
      <xdr:col>22</xdr:col>
      <xdr:colOff>533474</xdr:colOff>
      <xdr:row>18</xdr:row>
      <xdr:rowOff>152400</xdr:rowOff>
    </xdr:to>
    <xdr:pic>
      <xdr:nvPicPr>
        <xdr:cNvPr id="1034" name="Picture 10">
          <a:extLst>
            <a:ext uri="{FF2B5EF4-FFF2-40B4-BE49-F238E27FC236}">
              <a16:creationId xmlns:a16="http://schemas.microsoft.com/office/drawing/2014/main" xmlns="" id="{00000000-0008-0000-0300-00000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3192126" y="209551"/>
          <a:ext cx="5543623" cy="3371849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190500</xdr:colOff>
      <xdr:row>21</xdr:row>
      <xdr:rowOff>38102</xdr:rowOff>
    </xdr:from>
    <xdr:to>
      <xdr:col>13</xdr:col>
      <xdr:colOff>295275</xdr:colOff>
      <xdr:row>38</xdr:row>
      <xdr:rowOff>219712</xdr:rowOff>
    </xdr:to>
    <xdr:pic>
      <xdr:nvPicPr>
        <xdr:cNvPr id="1036" name="Picture 12">
          <a:extLst>
            <a:ext uri="{FF2B5EF4-FFF2-40B4-BE49-F238E27FC236}">
              <a16:creationId xmlns:a16="http://schemas.microsoft.com/office/drawing/2014/main" xmlns="" id="{00000000-0008-0000-0300-00000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7419975" y="4038602"/>
          <a:ext cx="5591175" cy="342011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190500</xdr:colOff>
      <xdr:row>45</xdr:row>
      <xdr:rowOff>9525</xdr:rowOff>
    </xdr:from>
    <xdr:to>
      <xdr:col>13</xdr:col>
      <xdr:colOff>323850</xdr:colOff>
      <xdr:row>63</xdr:row>
      <xdr:rowOff>2429</xdr:rowOff>
    </xdr:to>
    <xdr:pic>
      <xdr:nvPicPr>
        <xdr:cNvPr id="1038" name="Picture 14">
          <a:extLst>
            <a:ext uri="{FF2B5EF4-FFF2-40B4-BE49-F238E27FC236}">
              <a16:creationId xmlns:a16="http://schemas.microsoft.com/office/drawing/2014/main" xmlns="" id="{00000000-0008-0000-0300-00000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7419975" y="9153525"/>
          <a:ext cx="5619750" cy="3421904"/>
        </a:xfrm>
        <a:prstGeom prst="rect">
          <a:avLst/>
        </a:prstGeom>
        <a:noFill/>
      </xdr:spPr>
    </xdr:pic>
    <xdr:clientData/>
  </xdr:twoCellAnchor>
  <xdr:twoCellAnchor editAs="oneCell">
    <xdr:from>
      <xdr:col>14</xdr:col>
      <xdr:colOff>0</xdr:colOff>
      <xdr:row>45</xdr:row>
      <xdr:rowOff>9525</xdr:rowOff>
    </xdr:from>
    <xdr:to>
      <xdr:col>23</xdr:col>
      <xdr:colOff>176869</xdr:colOff>
      <xdr:row>63</xdr:row>
      <xdr:rowOff>38100</xdr:rowOff>
    </xdr:to>
    <xdr:pic>
      <xdr:nvPicPr>
        <xdr:cNvPr id="1040" name="Picture 16">
          <a:extLst>
            <a:ext uri="{FF2B5EF4-FFF2-40B4-BE49-F238E27FC236}">
              <a16:creationId xmlns:a16="http://schemas.microsoft.com/office/drawing/2014/main" xmlns="" id="{00000000-0008-0000-0300-00001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3325475" y="9153525"/>
          <a:ext cx="5663269" cy="345757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209551</xdr:colOff>
      <xdr:row>64</xdr:row>
      <xdr:rowOff>114301</xdr:rowOff>
    </xdr:from>
    <xdr:to>
      <xdr:col>13</xdr:col>
      <xdr:colOff>342900</xdr:colOff>
      <xdr:row>82</xdr:row>
      <xdr:rowOff>112755</xdr:rowOff>
    </xdr:to>
    <xdr:pic>
      <xdr:nvPicPr>
        <xdr:cNvPr id="1042" name="Picture 18">
          <a:extLst>
            <a:ext uri="{FF2B5EF4-FFF2-40B4-BE49-F238E27FC236}">
              <a16:creationId xmlns:a16="http://schemas.microsoft.com/office/drawing/2014/main" xmlns="" id="{00000000-0008-0000-0300-00001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7439026" y="12877801"/>
          <a:ext cx="5619749" cy="3427454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188806</xdr:colOff>
      <xdr:row>91</xdr:row>
      <xdr:rowOff>1</xdr:rowOff>
    </xdr:from>
    <xdr:to>
      <xdr:col>13</xdr:col>
      <xdr:colOff>381000</xdr:colOff>
      <xdr:row>109</xdr:row>
      <xdr:rowOff>44585</xdr:rowOff>
    </xdr:to>
    <xdr:pic>
      <xdr:nvPicPr>
        <xdr:cNvPr id="1044" name="Picture 20">
          <a:extLst>
            <a:ext uri="{FF2B5EF4-FFF2-40B4-BE49-F238E27FC236}">
              <a16:creationId xmlns:a16="http://schemas.microsoft.com/office/drawing/2014/main" xmlns="" id="{00000000-0008-0000-0300-00001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7418281" y="18097501"/>
          <a:ext cx="5678594" cy="3473584"/>
        </a:xfrm>
        <a:prstGeom prst="rect">
          <a:avLst/>
        </a:prstGeom>
        <a:noFill/>
      </xdr:spPr>
    </xdr:pic>
    <xdr:clientData/>
  </xdr:twoCellAnchor>
  <xdr:twoCellAnchor editAs="oneCell">
    <xdr:from>
      <xdr:col>14</xdr:col>
      <xdr:colOff>4857</xdr:colOff>
      <xdr:row>90</xdr:row>
      <xdr:rowOff>171451</xdr:rowOff>
    </xdr:from>
    <xdr:to>
      <xdr:col>23</xdr:col>
      <xdr:colOff>298869</xdr:colOff>
      <xdr:row>109</xdr:row>
      <xdr:rowOff>85725</xdr:rowOff>
    </xdr:to>
    <xdr:pic>
      <xdr:nvPicPr>
        <xdr:cNvPr id="1046" name="Picture 22">
          <a:extLst>
            <a:ext uri="{FF2B5EF4-FFF2-40B4-BE49-F238E27FC236}">
              <a16:creationId xmlns:a16="http://schemas.microsoft.com/office/drawing/2014/main" xmlns="" id="{00000000-0008-0000-0300-00001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3330332" y="18078451"/>
          <a:ext cx="5780412" cy="3533774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209550</xdr:colOff>
      <xdr:row>110</xdr:row>
      <xdr:rowOff>180975</xdr:rowOff>
    </xdr:from>
    <xdr:to>
      <xdr:col>13</xdr:col>
      <xdr:colOff>496921</xdr:colOff>
      <xdr:row>128</xdr:row>
      <xdr:rowOff>276225</xdr:rowOff>
    </xdr:to>
    <xdr:pic>
      <xdr:nvPicPr>
        <xdr:cNvPr id="1048" name="Picture 24">
          <a:extLst>
            <a:ext uri="{FF2B5EF4-FFF2-40B4-BE49-F238E27FC236}">
              <a16:creationId xmlns:a16="http://schemas.microsoft.com/office/drawing/2014/main" xmlns="" id="{00000000-0008-0000-0300-00001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7439025" y="21897975"/>
          <a:ext cx="5773771" cy="352425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242981</xdr:colOff>
      <xdr:row>138</xdr:row>
      <xdr:rowOff>154885</xdr:rowOff>
    </xdr:from>
    <xdr:to>
      <xdr:col>13</xdr:col>
      <xdr:colOff>571500</xdr:colOff>
      <xdr:row>157</xdr:row>
      <xdr:rowOff>95250</xdr:rowOff>
    </xdr:to>
    <xdr:pic>
      <xdr:nvPicPr>
        <xdr:cNvPr id="1050" name="Picture 26">
          <a:extLst>
            <a:ext uri="{FF2B5EF4-FFF2-40B4-BE49-F238E27FC236}">
              <a16:creationId xmlns:a16="http://schemas.microsoft.com/office/drawing/2014/main" xmlns="" id="{00000000-0008-0000-0300-00001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7472456" y="27396385"/>
          <a:ext cx="5814919" cy="3559865"/>
        </a:xfrm>
        <a:prstGeom prst="rect">
          <a:avLst/>
        </a:prstGeom>
        <a:noFill/>
      </xdr:spPr>
    </xdr:pic>
    <xdr:clientData/>
  </xdr:twoCellAnchor>
  <xdr:twoCellAnchor editAs="oneCell">
    <xdr:from>
      <xdr:col>14</xdr:col>
      <xdr:colOff>244222</xdr:colOff>
      <xdr:row>138</xdr:row>
      <xdr:rowOff>180976</xdr:rowOff>
    </xdr:from>
    <xdr:to>
      <xdr:col>23</xdr:col>
      <xdr:colOff>600074</xdr:colOff>
      <xdr:row>157</xdr:row>
      <xdr:rowOff>123825</xdr:rowOff>
    </xdr:to>
    <xdr:pic>
      <xdr:nvPicPr>
        <xdr:cNvPr id="1052" name="Picture 28">
          <a:extLst>
            <a:ext uri="{FF2B5EF4-FFF2-40B4-BE49-F238E27FC236}">
              <a16:creationId xmlns:a16="http://schemas.microsoft.com/office/drawing/2014/main" xmlns="" id="{00000000-0008-0000-0300-00001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13569697" y="27422476"/>
          <a:ext cx="5842252" cy="3562349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295274</xdr:colOff>
      <xdr:row>158</xdr:row>
      <xdr:rowOff>123825</xdr:rowOff>
    </xdr:from>
    <xdr:to>
      <xdr:col>13</xdr:col>
      <xdr:colOff>514349</xdr:colOff>
      <xdr:row>175</xdr:row>
      <xdr:rowOff>157043</xdr:rowOff>
    </xdr:to>
    <xdr:pic>
      <xdr:nvPicPr>
        <xdr:cNvPr id="1054" name="Picture 30">
          <a:extLst>
            <a:ext uri="{FF2B5EF4-FFF2-40B4-BE49-F238E27FC236}">
              <a16:creationId xmlns:a16="http://schemas.microsoft.com/office/drawing/2014/main" xmlns="" id="{00000000-0008-0000-0300-00001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7524749" y="31175325"/>
          <a:ext cx="5705475" cy="3462218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F162"/>
  <sheetViews>
    <sheetView topLeftCell="A28" zoomScale="70" zoomScaleNormal="70" workbookViewId="0">
      <selection activeCell="E28" sqref="A28:E28"/>
    </sheetView>
  </sheetViews>
  <sheetFormatPr baseColWidth="10" defaultColWidth="11.42578125" defaultRowHeight="15"/>
  <cols>
    <col min="1" max="1" width="13" customWidth="1"/>
    <col min="2" max="2" width="24.140625" customWidth="1"/>
    <col min="3" max="3" width="26.85546875" customWidth="1"/>
    <col min="4" max="4" width="28.140625" customWidth="1"/>
    <col min="5" max="6" width="14.7109375" customWidth="1"/>
  </cols>
  <sheetData>
    <row r="1" spans="1:6" s="5" customFormat="1" ht="15" customHeight="1">
      <c r="A1" s="42" t="s">
        <v>0</v>
      </c>
      <c r="B1" s="42"/>
      <c r="C1" s="42"/>
      <c r="D1" s="42"/>
    </row>
    <row r="2" spans="1:6" s="5" customFormat="1" ht="15" customHeight="1">
      <c r="A2" s="42"/>
      <c r="B2" s="42"/>
      <c r="C2" s="42"/>
      <c r="D2" s="42"/>
    </row>
    <row r="3" spans="1:6" s="5" customFormat="1">
      <c r="A3" s="6" t="s">
        <v>1</v>
      </c>
      <c r="B3" s="7" t="s">
        <v>2</v>
      </c>
      <c r="C3" s="6" t="s">
        <v>3</v>
      </c>
      <c r="D3" s="6" t="s">
        <v>4</v>
      </c>
    </row>
    <row r="4" spans="1:6" s="9" customFormat="1" ht="30">
      <c r="A4" s="8" t="s">
        <v>5</v>
      </c>
      <c r="B4" s="8" t="s">
        <v>6</v>
      </c>
      <c r="C4" s="8" t="s">
        <v>7</v>
      </c>
      <c r="D4" s="8" t="s">
        <v>8</v>
      </c>
      <c r="E4" s="8" t="s">
        <v>9</v>
      </c>
      <c r="F4" s="11"/>
    </row>
    <row r="5" spans="1:6" s="5" customFormat="1">
      <c r="A5" s="7">
        <v>1</v>
      </c>
      <c r="B5" s="7">
        <v>0</v>
      </c>
      <c r="C5" s="7"/>
      <c r="D5" s="7"/>
      <c r="E5" s="7"/>
      <c r="F5" s="12"/>
    </row>
    <row r="6" spans="1:6" s="5" customFormat="1">
      <c r="A6" s="7">
        <v>2</v>
      </c>
      <c r="B6" s="7">
        <f>C6+D6</f>
        <v>0</v>
      </c>
      <c r="C6" s="7"/>
      <c r="D6" s="7"/>
      <c r="E6" s="7"/>
      <c r="F6" s="12"/>
    </row>
    <row r="7" spans="1:6" s="5" customFormat="1">
      <c r="A7" s="7">
        <v>3</v>
      </c>
      <c r="B7" s="7">
        <f t="shared" ref="B7:B9" si="0">C7+D7</f>
        <v>0</v>
      </c>
      <c r="C7" s="7"/>
      <c r="D7" s="7"/>
      <c r="E7" s="7"/>
      <c r="F7" s="12"/>
    </row>
    <row r="8" spans="1:6" s="5" customFormat="1">
      <c r="A8" s="7">
        <v>4</v>
      </c>
      <c r="B8" s="7">
        <f t="shared" si="0"/>
        <v>0</v>
      </c>
      <c r="C8" s="7"/>
      <c r="D8" s="7"/>
      <c r="E8" s="7"/>
      <c r="F8" s="12"/>
    </row>
    <row r="9" spans="1:6" s="5" customFormat="1">
      <c r="A9" s="7">
        <v>5</v>
      </c>
      <c r="B9" s="7">
        <f t="shared" si="0"/>
        <v>0</v>
      </c>
      <c r="C9" s="7"/>
      <c r="D9" s="7"/>
      <c r="E9" s="7"/>
      <c r="F9" s="12"/>
    </row>
    <row r="10" spans="1:6" s="5" customFormat="1">
      <c r="A10" s="6" t="s">
        <v>10</v>
      </c>
      <c r="B10" s="7">
        <f>SUM(B5:B9)</f>
        <v>0</v>
      </c>
      <c r="C10" s="7">
        <f>SUM(C5:C9)</f>
        <v>0</v>
      </c>
      <c r="D10" s="7">
        <f>SUM(D5:D9)</f>
        <v>0</v>
      </c>
      <c r="E10" s="7"/>
      <c r="F10" s="12"/>
    </row>
    <row r="11" spans="1:6" s="5" customFormat="1">
      <c r="A11" s="6" t="s">
        <v>11</v>
      </c>
      <c r="B11" s="7" t="e">
        <f>C11+D11</f>
        <v>#DIV/0!</v>
      </c>
      <c r="C11" s="7" t="e">
        <f>(C10*100)/B10</f>
        <v>#DIV/0!</v>
      </c>
      <c r="D11" s="7" t="e">
        <f>(D10*100)/B10</f>
        <v>#DIV/0!</v>
      </c>
    </row>
    <row r="12" spans="1:6" s="5" customFormat="1">
      <c r="A12" s="6" t="s">
        <v>1</v>
      </c>
      <c r="B12" s="7" t="s">
        <v>12</v>
      </c>
      <c r="C12" s="6" t="s">
        <v>3</v>
      </c>
      <c r="D12" s="6" t="s">
        <v>4</v>
      </c>
    </row>
    <row r="13" spans="1:6" s="5" customFormat="1" ht="30">
      <c r="A13" s="6" t="s">
        <v>5</v>
      </c>
      <c r="B13" s="6" t="s">
        <v>6</v>
      </c>
      <c r="C13" s="6" t="s">
        <v>7</v>
      </c>
      <c r="D13" s="6" t="s">
        <v>8</v>
      </c>
      <c r="E13" s="8" t="s">
        <v>9</v>
      </c>
      <c r="F13" s="11"/>
    </row>
    <row r="14" spans="1:6" s="5" customFormat="1">
      <c r="A14" s="7">
        <v>1</v>
      </c>
      <c r="B14" s="7">
        <v>0</v>
      </c>
      <c r="C14" s="7">
        <v>0</v>
      </c>
      <c r="D14" s="7">
        <v>0</v>
      </c>
      <c r="E14" s="7"/>
      <c r="F14" s="12"/>
    </row>
    <row r="15" spans="1:6" s="5" customFormat="1">
      <c r="A15" s="7">
        <v>2</v>
      </c>
      <c r="B15" s="7">
        <f>C15+D15</f>
        <v>322</v>
      </c>
      <c r="C15" s="7">
        <v>266</v>
      </c>
      <c r="D15" s="7">
        <v>56</v>
      </c>
      <c r="E15" s="7">
        <v>42</v>
      </c>
      <c r="F15" s="12"/>
    </row>
    <row r="16" spans="1:6" s="5" customFormat="1">
      <c r="A16" s="7">
        <v>3</v>
      </c>
      <c r="B16" s="7">
        <f t="shared" ref="B16:B18" si="1">C16+D16</f>
        <v>529</v>
      </c>
      <c r="C16" s="7">
        <v>408</v>
      </c>
      <c r="D16" s="7">
        <v>121</v>
      </c>
      <c r="E16" s="7">
        <v>124</v>
      </c>
      <c r="F16" s="12"/>
    </row>
    <row r="17" spans="1:6" s="5" customFormat="1">
      <c r="A17" s="7">
        <v>4</v>
      </c>
      <c r="B17" s="7">
        <f t="shared" si="1"/>
        <v>534</v>
      </c>
      <c r="C17" s="7">
        <v>338</v>
      </c>
      <c r="D17" s="7">
        <v>196</v>
      </c>
      <c r="E17" s="7">
        <v>5017</v>
      </c>
      <c r="F17" s="12"/>
    </row>
    <row r="18" spans="1:6" s="5" customFormat="1">
      <c r="A18" s="7">
        <v>5</v>
      </c>
      <c r="B18" s="7">
        <f t="shared" si="1"/>
        <v>329</v>
      </c>
      <c r="C18" s="7">
        <v>257</v>
      </c>
      <c r="D18" s="7">
        <v>72</v>
      </c>
      <c r="E18" s="7">
        <v>145</v>
      </c>
      <c r="F18" s="12"/>
    </row>
    <row r="19" spans="1:6" s="5" customFormat="1">
      <c r="A19" s="6" t="s">
        <v>10</v>
      </c>
      <c r="B19" s="7">
        <f>SUM(B14:B18)</f>
        <v>1714</v>
      </c>
      <c r="C19" s="7">
        <f>SUM(C14:C18)</f>
        <v>1269</v>
      </c>
      <c r="D19" s="7">
        <f>SUM(D14:D18)</f>
        <v>445</v>
      </c>
      <c r="E19" s="7">
        <f>AVERAGE(E15:E18)</f>
        <v>1332</v>
      </c>
      <c r="F19" s="12"/>
    </row>
    <row r="20" spans="1:6" s="5" customFormat="1">
      <c r="A20" s="6" t="s">
        <v>11</v>
      </c>
      <c r="B20" s="7">
        <f>C20+D20</f>
        <v>100</v>
      </c>
      <c r="C20" s="7">
        <f>(C19*100)/B19</f>
        <v>74.037339556592769</v>
      </c>
      <c r="D20" s="7">
        <f>(D19*100)/B19</f>
        <v>25.962660443407234</v>
      </c>
    </row>
    <row r="21" spans="1:6" s="5" customFormat="1">
      <c r="A21" s="6" t="s">
        <v>1</v>
      </c>
      <c r="B21" s="7" t="s">
        <v>13</v>
      </c>
      <c r="C21" s="6" t="s">
        <v>3</v>
      </c>
      <c r="D21" s="6" t="s">
        <v>4</v>
      </c>
    </row>
    <row r="22" spans="1:6" s="5" customFormat="1" ht="30">
      <c r="A22" s="6" t="s">
        <v>5</v>
      </c>
      <c r="B22" s="6" t="s">
        <v>6</v>
      </c>
      <c r="C22" s="6" t="s">
        <v>7</v>
      </c>
      <c r="D22" s="6" t="s">
        <v>8</v>
      </c>
      <c r="E22" s="8" t="s">
        <v>9</v>
      </c>
      <c r="F22" s="11"/>
    </row>
    <row r="23" spans="1:6" s="5" customFormat="1">
      <c r="A23" s="7">
        <v>1</v>
      </c>
      <c r="B23" s="7">
        <f>C23+D23</f>
        <v>333</v>
      </c>
      <c r="C23" s="7">
        <v>261</v>
      </c>
      <c r="D23" s="7">
        <v>72</v>
      </c>
      <c r="E23" s="7">
        <v>129</v>
      </c>
      <c r="F23" s="12"/>
    </row>
    <row r="24" spans="1:6" s="5" customFormat="1">
      <c r="A24" s="7">
        <v>2</v>
      </c>
      <c r="B24" s="7">
        <f>C24+D24</f>
        <v>1466</v>
      </c>
      <c r="C24" s="7">
        <v>1200</v>
      </c>
      <c r="D24" s="7">
        <v>266</v>
      </c>
      <c r="E24" s="7">
        <v>184</v>
      </c>
      <c r="F24" s="12"/>
    </row>
    <row r="25" spans="1:6" s="5" customFormat="1">
      <c r="A25" s="7">
        <v>3</v>
      </c>
      <c r="B25" s="7">
        <f>C25+D25</f>
        <v>1284</v>
      </c>
      <c r="C25" s="7">
        <v>908</v>
      </c>
      <c r="D25" s="7">
        <v>376</v>
      </c>
      <c r="E25" s="7">
        <v>97</v>
      </c>
      <c r="F25" s="12"/>
    </row>
    <row r="26" spans="1:6" s="5" customFormat="1">
      <c r="A26" s="7">
        <v>4</v>
      </c>
      <c r="B26" s="7">
        <f t="shared" ref="B26:B27" si="2">C26+D26</f>
        <v>2442</v>
      </c>
      <c r="C26" s="7">
        <v>2039</v>
      </c>
      <c r="D26" s="7">
        <v>403</v>
      </c>
      <c r="E26" s="7">
        <v>212</v>
      </c>
      <c r="F26" s="12"/>
    </row>
    <row r="27" spans="1:6" s="5" customFormat="1">
      <c r="A27" s="7">
        <v>5</v>
      </c>
      <c r="B27" s="7">
        <f t="shared" si="2"/>
        <v>570</v>
      </c>
      <c r="C27" s="7">
        <v>417</v>
      </c>
      <c r="D27" s="7">
        <v>153</v>
      </c>
      <c r="E27" s="7"/>
      <c r="F27" s="12"/>
    </row>
    <row r="28" spans="1:6" s="5" customFormat="1">
      <c r="A28" s="6" t="s">
        <v>10</v>
      </c>
      <c r="B28" s="7">
        <f>SUM(B23:B27)</f>
        <v>6095</v>
      </c>
      <c r="C28" s="7">
        <f>SUM(C23:C27)</f>
        <v>4825</v>
      </c>
      <c r="D28" s="7">
        <f>SUM(D23:D27)</f>
        <v>1270</v>
      </c>
      <c r="E28" s="7">
        <f>AVERAGE(E23:E26)</f>
        <v>155.5</v>
      </c>
      <c r="F28" s="12"/>
    </row>
    <row r="29" spans="1:6" s="5" customFormat="1">
      <c r="A29" s="6" t="s">
        <v>11</v>
      </c>
      <c r="B29" s="7">
        <f>C29+D29</f>
        <v>100</v>
      </c>
      <c r="C29" s="7">
        <f>(C28*100)/B28</f>
        <v>79.163248564397051</v>
      </c>
      <c r="D29" s="7">
        <f>(D28*100)/B28</f>
        <v>20.836751435602952</v>
      </c>
    </row>
    <row r="30" spans="1:6" s="5" customFormat="1" ht="30">
      <c r="B30" s="8" t="s">
        <v>6</v>
      </c>
      <c r="C30" s="8" t="s">
        <v>7</v>
      </c>
      <c r="D30" s="8" t="s">
        <v>8</v>
      </c>
      <c r="E30" s="8" t="s">
        <v>9</v>
      </c>
    </row>
    <row r="31" spans="1:6" s="5" customFormat="1" ht="30">
      <c r="A31" s="8" t="s">
        <v>14</v>
      </c>
      <c r="B31" s="7">
        <f>B10+B19+B28</f>
        <v>7809</v>
      </c>
      <c r="C31" s="7">
        <f>C10+C19+C28</f>
        <v>6094</v>
      </c>
      <c r="D31" s="7">
        <f>D10+D19+D28</f>
        <v>1715</v>
      </c>
      <c r="E31" s="7">
        <f>(E10+E19+E28)/2</f>
        <v>743.75</v>
      </c>
      <c r="F31" s="12"/>
    </row>
    <row r="32" spans="1:6" s="5" customFormat="1">
      <c r="A32" s="6" t="s">
        <v>11</v>
      </c>
      <c r="B32" s="7">
        <f>C32+D32</f>
        <v>100</v>
      </c>
      <c r="C32" s="7">
        <f>(C31*100)/B31</f>
        <v>78.038161096171081</v>
      </c>
      <c r="D32" s="7">
        <f>(D31*100)/B31</f>
        <v>21.961838903828916</v>
      </c>
      <c r="E32" s="12"/>
    </row>
    <row r="33" spans="1:6" s="5" customFormat="1"/>
    <row r="34" spans="1:6" s="5" customFormat="1">
      <c r="C34" s="13"/>
    </row>
    <row r="35" spans="1:6" s="5" customFormat="1"/>
    <row r="36" spans="1:6" s="5" customFormat="1"/>
    <row r="37" spans="1:6" s="5" customFormat="1"/>
    <row r="38" spans="1:6" s="5" customFormat="1"/>
    <row r="39" spans="1:6" s="10" customFormat="1"/>
    <row r="40" spans="1:6" s="5" customFormat="1">
      <c r="A40" s="42" t="s">
        <v>15</v>
      </c>
      <c r="B40" s="42"/>
      <c r="C40" s="42"/>
      <c r="D40" s="42"/>
    </row>
    <row r="41" spans="1:6" s="5" customFormat="1">
      <c r="A41" s="42"/>
      <c r="B41" s="42"/>
      <c r="C41" s="42"/>
      <c r="D41" s="42"/>
    </row>
    <row r="42" spans="1:6" s="5" customFormat="1">
      <c r="A42" s="6" t="s">
        <v>1</v>
      </c>
      <c r="B42" s="7" t="s">
        <v>2</v>
      </c>
      <c r="C42" s="6" t="s">
        <v>3</v>
      </c>
      <c r="D42" s="6" t="s">
        <v>16</v>
      </c>
    </row>
    <row r="43" spans="1:6" s="5" customFormat="1" ht="30">
      <c r="A43" s="6" t="s">
        <v>5</v>
      </c>
      <c r="B43" s="6" t="s">
        <v>6</v>
      </c>
      <c r="C43" s="6" t="s">
        <v>7</v>
      </c>
      <c r="D43" s="6" t="s">
        <v>8</v>
      </c>
      <c r="E43" s="8" t="s">
        <v>9</v>
      </c>
      <c r="F43" s="11"/>
    </row>
    <row r="44" spans="1:6" s="5" customFormat="1">
      <c r="A44" s="7">
        <v>1</v>
      </c>
      <c r="B44" s="7">
        <f>C44+D44</f>
        <v>0</v>
      </c>
      <c r="C44" s="7"/>
      <c r="D44" s="7"/>
      <c r="E44" s="7"/>
      <c r="F44" s="12"/>
    </row>
    <row r="45" spans="1:6" s="5" customFormat="1">
      <c r="A45" s="7">
        <v>2</v>
      </c>
      <c r="B45" s="7">
        <f>C45+D45</f>
        <v>0</v>
      </c>
      <c r="C45" s="7"/>
      <c r="D45" s="7"/>
      <c r="E45" s="7"/>
      <c r="F45" s="12"/>
    </row>
    <row r="46" spans="1:6" s="5" customFormat="1">
      <c r="A46" s="7">
        <v>3</v>
      </c>
      <c r="B46" s="7">
        <f t="shared" ref="B46:B48" si="3">C46+D46</f>
        <v>0</v>
      </c>
      <c r="C46" s="7"/>
      <c r="D46" s="7"/>
      <c r="E46" s="7"/>
      <c r="F46" s="12"/>
    </row>
    <row r="47" spans="1:6" s="5" customFormat="1">
      <c r="A47" s="7">
        <v>4</v>
      </c>
      <c r="B47" s="7">
        <f t="shared" si="3"/>
        <v>0</v>
      </c>
      <c r="C47" s="7"/>
      <c r="D47" s="7"/>
      <c r="E47" s="7"/>
      <c r="F47" s="12"/>
    </row>
    <row r="48" spans="1:6" s="5" customFormat="1">
      <c r="A48" s="7">
        <v>5</v>
      </c>
      <c r="B48" s="7">
        <f t="shared" si="3"/>
        <v>0</v>
      </c>
      <c r="C48" s="7"/>
      <c r="D48" s="7"/>
      <c r="E48" s="7"/>
      <c r="F48" s="12"/>
    </row>
    <row r="49" spans="1:6" s="5" customFormat="1">
      <c r="A49" s="6" t="s">
        <v>10</v>
      </c>
      <c r="B49" s="7">
        <f>SUM(B44:B48)</f>
        <v>0</v>
      </c>
      <c r="C49" s="7">
        <f>SUM(C44:C48)</f>
        <v>0</v>
      </c>
      <c r="D49" s="7">
        <f>SUM(D44:D48)</f>
        <v>0</v>
      </c>
      <c r="E49" s="7"/>
      <c r="F49" s="12"/>
    </row>
    <row r="50" spans="1:6" s="5" customFormat="1">
      <c r="A50" s="6" t="s">
        <v>11</v>
      </c>
      <c r="B50" s="7" t="e">
        <f>C50+D50</f>
        <v>#DIV/0!</v>
      </c>
      <c r="C50" s="7" t="e">
        <f>(C49*100)/B49</f>
        <v>#DIV/0!</v>
      </c>
      <c r="D50" s="7" t="e">
        <f>(D49*100)/B49</f>
        <v>#DIV/0!</v>
      </c>
    </row>
    <row r="51" spans="1:6" s="5" customFormat="1">
      <c r="A51" s="6" t="s">
        <v>1</v>
      </c>
      <c r="B51" s="7" t="s">
        <v>12</v>
      </c>
      <c r="C51" s="6" t="s">
        <v>3</v>
      </c>
      <c r="D51" s="6" t="s">
        <v>16</v>
      </c>
    </row>
    <row r="52" spans="1:6" s="5" customFormat="1" ht="30">
      <c r="A52" s="6" t="s">
        <v>5</v>
      </c>
      <c r="B52" s="6" t="s">
        <v>6</v>
      </c>
      <c r="C52" s="6" t="s">
        <v>7</v>
      </c>
      <c r="D52" s="6" t="s">
        <v>8</v>
      </c>
      <c r="E52" s="8" t="s">
        <v>9</v>
      </c>
      <c r="F52" s="11"/>
    </row>
    <row r="53" spans="1:6" s="5" customFormat="1">
      <c r="A53" s="7">
        <v>1</v>
      </c>
      <c r="E53" s="7"/>
      <c r="F53" s="12"/>
    </row>
    <row r="54" spans="1:6" s="5" customFormat="1">
      <c r="A54" s="7">
        <v>2</v>
      </c>
      <c r="B54" s="7">
        <f>C54+D54</f>
        <v>1875</v>
      </c>
      <c r="C54" s="7">
        <v>894</v>
      </c>
      <c r="D54" s="7">
        <v>981</v>
      </c>
      <c r="E54" s="7">
        <v>362</v>
      </c>
      <c r="F54" s="12"/>
    </row>
    <row r="55" spans="1:6" s="5" customFormat="1">
      <c r="A55" s="7">
        <v>3</v>
      </c>
      <c r="B55" s="7">
        <f>C55+D55</f>
        <v>1885</v>
      </c>
      <c r="C55" s="7">
        <v>1030</v>
      </c>
      <c r="D55" s="7">
        <v>855</v>
      </c>
      <c r="E55" s="7">
        <v>310</v>
      </c>
      <c r="F55" s="12"/>
    </row>
    <row r="56" spans="1:6" s="5" customFormat="1">
      <c r="A56" s="7">
        <v>4</v>
      </c>
      <c r="B56" s="7">
        <f>C56+D56</f>
        <v>1941</v>
      </c>
      <c r="C56" s="7">
        <v>936</v>
      </c>
      <c r="D56" s="7">
        <v>1005</v>
      </c>
      <c r="E56" s="7">
        <v>410</v>
      </c>
      <c r="F56" s="12"/>
    </row>
    <row r="57" spans="1:6" s="5" customFormat="1">
      <c r="A57" s="7">
        <v>5</v>
      </c>
      <c r="B57" s="7">
        <f>C57+D57</f>
        <v>1260</v>
      </c>
      <c r="C57" s="7">
        <v>634</v>
      </c>
      <c r="D57" s="7">
        <v>626</v>
      </c>
      <c r="E57" s="7">
        <v>397</v>
      </c>
      <c r="F57" s="12"/>
    </row>
    <row r="58" spans="1:6" s="5" customFormat="1">
      <c r="A58" s="6" t="s">
        <v>10</v>
      </c>
      <c r="B58" s="7">
        <f>SUM(B54:B57)</f>
        <v>6961</v>
      </c>
      <c r="C58" s="7">
        <f>SUM(C54:C57)</f>
        <v>3494</v>
      </c>
      <c r="D58" s="7">
        <f>SUM(D54:D57)</f>
        <v>3467</v>
      </c>
      <c r="E58" s="7">
        <f>AVERAGE(E54:E57)</f>
        <v>369.75</v>
      </c>
      <c r="F58" s="12"/>
    </row>
    <row r="59" spans="1:6" s="5" customFormat="1">
      <c r="A59" s="6" t="s">
        <v>11</v>
      </c>
      <c r="B59" s="7">
        <f>C59+D59</f>
        <v>100</v>
      </c>
      <c r="C59" s="7">
        <f>(C58*100)/B58</f>
        <v>50.193937652636116</v>
      </c>
      <c r="D59" s="7">
        <f>(D58*100)/B58</f>
        <v>49.806062347363884</v>
      </c>
    </row>
    <row r="60" spans="1:6" s="5" customFormat="1">
      <c r="A60" s="6" t="s">
        <v>1</v>
      </c>
      <c r="B60" s="7" t="s">
        <v>13</v>
      </c>
      <c r="C60" s="6" t="s">
        <v>3</v>
      </c>
      <c r="D60" s="6" t="s">
        <v>16</v>
      </c>
    </row>
    <row r="61" spans="1:6" s="5" customFormat="1" ht="30">
      <c r="A61" s="6" t="s">
        <v>5</v>
      </c>
      <c r="B61" s="6" t="s">
        <v>6</v>
      </c>
      <c r="C61" s="6" t="s">
        <v>7</v>
      </c>
      <c r="D61" s="6" t="s">
        <v>8</v>
      </c>
      <c r="E61" s="8" t="s">
        <v>9</v>
      </c>
      <c r="F61" s="11"/>
    </row>
    <row r="62" spans="1:6" s="5" customFormat="1">
      <c r="A62" s="7">
        <v>1</v>
      </c>
      <c r="B62" s="7">
        <f>C62+D62</f>
        <v>1260</v>
      </c>
      <c r="C62" s="7">
        <v>634</v>
      </c>
      <c r="D62" s="7">
        <v>626</v>
      </c>
      <c r="E62" s="7">
        <v>496</v>
      </c>
      <c r="F62" s="12"/>
    </row>
    <row r="63" spans="1:6" s="5" customFormat="1">
      <c r="A63" s="7">
        <v>2</v>
      </c>
      <c r="B63" s="7">
        <f>C63+D63</f>
        <v>1840</v>
      </c>
      <c r="C63" s="7">
        <v>914</v>
      </c>
      <c r="D63" s="7">
        <v>926</v>
      </c>
      <c r="E63" s="7">
        <v>386</v>
      </c>
      <c r="F63" s="12"/>
    </row>
    <row r="64" spans="1:6" s="5" customFormat="1">
      <c r="A64" s="7">
        <v>3</v>
      </c>
      <c r="B64" s="7">
        <f t="shared" ref="B64:B66" si="4">C64+D64</f>
        <v>1789</v>
      </c>
      <c r="C64" s="7">
        <v>653</v>
      </c>
      <c r="D64" s="7">
        <v>1136</v>
      </c>
      <c r="E64" s="7">
        <v>304</v>
      </c>
      <c r="F64" s="12"/>
    </row>
    <row r="65" spans="1:6" s="5" customFormat="1">
      <c r="A65" s="7">
        <v>4</v>
      </c>
      <c r="B65" s="7">
        <f t="shared" si="4"/>
        <v>1581</v>
      </c>
      <c r="C65" s="7">
        <v>771</v>
      </c>
      <c r="D65" s="7">
        <v>810</v>
      </c>
      <c r="E65" s="7">
        <v>123</v>
      </c>
      <c r="F65" s="12"/>
    </row>
    <row r="66" spans="1:6" s="5" customFormat="1">
      <c r="A66" s="7">
        <v>5</v>
      </c>
      <c r="B66" s="7">
        <f t="shared" si="4"/>
        <v>666</v>
      </c>
      <c r="C66" s="7">
        <v>440</v>
      </c>
      <c r="D66" s="7">
        <v>226</v>
      </c>
      <c r="E66" s="7"/>
      <c r="F66" s="12"/>
    </row>
    <row r="67" spans="1:6" s="5" customFormat="1">
      <c r="A67" s="6" t="s">
        <v>10</v>
      </c>
      <c r="B67" s="7">
        <f>SUM(B62:B66)</f>
        <v>7136</v>
      </c>
      <c r="C67" s="7">
        <f>SUM(C62:C66)</f>
        <v>3412</v>
      </c>
      <c r="D67" s="7">
        <f>SUM(D62:D66)</f>
        <v>3724</v>
      </c>
      <c r="E67" s="7">
        <f>AVERAGE(E62:E65)</f>
        <v>327.25</v>
      </c>
      <c r="F67" s="12"/>
    </row>
    <row r="68" spans="1:6" s="5" customFormat="1">
      <c r="A68" s="6" t="s">
        <v>11</v>
      </c>
      <c r="B68" s="7">
        <f>C68+D68</f>
        <v>100</v>
      </c>
      <c r="C68" s="7">
        <f>(C67*100)/B67</f>
        <v>47.813901345291477</v>
      </c>
      <c r="D68" s="7">
        <f>(D67*100)/B67</f>
        <v>52.186098654708523</v>
      </c>
    </row>
    <row r="69" spans="1:6" s="5" customFormat="1" ht="30">
      <c r="B69" s="8" t="s">
        <v>6</v>
      </c>
      <c r="C69" s="8" t="s">
        <v>7</v>
      </c>
      <c r="D69" s="8" t="s">
        <v>8</v>
      </c>
      <c r="E69" s="8" t="s">
        <v>9</v>
      </c>
    </row>
    <row r="70" spans="1:6" s="5" customFormat="1" ht="30">
      <c r="A70" s="8" t="s">
        <v>14</v>
      </c>
      <c r="B70" s="7">
        <f>B49+B58+B67</f>
        <v>14097</v>
      </c>
      <c r="C70" s="7">
        <f>C49+C58+C67</f>
        <v>6906</v>
      </c>
      <c r="D70" s="7">
        <f>D49+D58+D67</f>
        <v>7191</v>
      </c>
      <c r="E70" s="7">
        <f>(E49+E58+E67)/2</f>
        <v>348.5</v>
      </c>
      <c r="F70" s="12"/>
    </row>
    <row r="71" spans="1:6" s="5" customFormat="1">
      <c r="A71" s="6" t="s">
        <v>11</v>
      </c>
      <c r="B71" s="7">
        <f>C71+D71</f>
        <v>100</v>
      </c>
      <c r="C71" s="7">
        <f>(C70*100)/B70</f>
        <v>48.989146626941903</v>
      </c>
      <c r="D71" s="7">
        <f>(D70*100)/B70</f>
        <v>51.010853373058097</v>
      </c>
    </row>
    <row r="72" spans="1:6" s="5" customFormat="1"/>
    <row r="73" spans="1:6" s="5" customFormat="1"/>
    <row r="74" spans="1:6" s="5" customFormat="1"/>
    <row r="75" spans="1:6" s="5" customFormat="1"/>
    <row r="76" spans="1:6" s="5" customFormat="1"/>
    <row r="77" spans="1:6" s="5" customFormat="1"/>
    <row r="78" spans="1:6" s="10" customFormat="1"/>
    <row r="79" spans="1:6" s="5" customFormat="1">
      <c r="A79" s="42" t="s">
        <v>17</v>
      </c>
      <c r="B79" s="42"/>
      <c r="C79" s="42"/>
      <c r="D79" s="42"/>
    </row>
    <row r="80" spans="1:6" s="5" customFormat="1">
      <c r="A80" s="42"/>
      <c r="B80" s="42"/>
      <c r="C80" s="42"/>
      <c r="D80" s="42"/>
    </row>
    <row r="81" spans="1:6" s="5" customFormat="1">
      <c r="A81" s="6" t="s">
        <v>1</v>
      </c>
      <c r="B81" s="7" t="s">
        <v>2</v>
      </c>
      <c r="C81" s="6" t="s">
        <v>3</v>
      </c>
      <c r="D81" s="7" t="s">
        <v>17</v>
      </c>
    </row>
    <row r="82" spans="1:6" s="5" customFormat="1" ht="30">
      <c r="A82" s="6" t="s">
        <v>5</v>
      </c>
      <c r="B82" s="6" t="s">
        <v>6</v>
      </c>
      <c r="C82" s="6" t="s">
        <v>7</v>
      </c>
      <c r="D82" s="6" t="s">
        <v>8</v>
      </c>
      <c r="E82" s="8" t="s">
        <v>9</v>
      </c>
      <c r="F82" s="11"/>
    </row>
    <row r="83" spans="1:6" s="5" customFormat="1">
      <c r="A83" s="7">
        <v>1</v>
      </c>
      <c r="B83" s="7">
        <v>0</v>
      </c>
      <c r="C83" s="7"/>
      <c r="D83" s="7"/>
      <c r="E83" s="7"/>
      <c r="F83" s="12"/>
    </row>
    <row r="84" spans="1:6" s="5" customFormat="1">
      <c r="A84" s="7">
        <v>2</v>
      </c>
      <c r="B84" s="7">
        <f>C84+D84</f>
        <v>0</v>
      </c>
      <c r="C84" s="7"/>
      <c r="D84" s="7"/>
      <c r="E84" s="7"/>
      <c r="F84" s="12"/>
    </row>
    <row r="85" spans="1:6" s="5" customFormat="1">
      <c r="A85" s="7">
        <v>3</v>
      </c>
      <c r="B85" s="7">
        <f t="shared" ref="B85:B87" si="5">C85+D85</f>
        <v>0</v>
      </c>
      <c r="C85" s="7"/>
      <c r="D85" s="7"/>
      <c r="E85" s="7"/>
      <c r="F85" s="12"/>
    </row>
    <row r="86" spans="1:6" s="5" customFormat="1">
      <c r="A86" s="7">
        <v>4</v>
      </c>
      <c r="B86" s="7">
        <f t="shared" si="5"/>
        <v>0</v>
      </c>
      <c r="C86" s="7"/>
      <c r="D86" s="7"/>
      <c r="E86" s="7"/>
      <c r="F86" s="12"/>
    </row>
    <row r="87" spans="1:6" s="5" customFormat="1">
      <c r="A87" s="7">
        <v>5</v>
      </c>
      <c r="B87" s="7">
        <f t="shared" si="5"/>
        <v>0</v>
      </c>
      <c r="C87" s="7"/>
      <c r="D87" s="7"/>
      <c r="E87" s="7"/>
      <c r="F87" s="12"/>
    </row>
    <row r="88" spans="1:6" s="5" customFormat="1">
      <c r="A88" s="6" t="s">
        <v>10</v>
      </c>
      <c r="B88" s="7">
        <f>SUM(B83:B87)</f>
        <v>0</v>
      </c>
      <c r="C88" s="7">
        <f>SUM(C83:C87)</f>
        <v>0</v>
      </c>
      <c r="D88" s="7">
        <f>SUM(D83:D87)</f>
        <v>0</v>
      </c>
      <c r="E88" s="7"/>
      <c r="F88" s="12"/>
    </row>
    <row r="89" spans="1:6" s="5" customFormat="1">
      <c r="A89" s="6" t="s">
        <v>11</v>
      </c>
      <c r="B89" s="7" t="e">
        <f>C89+D89</f>
        <v>#DIV/0!</v>
      </c>
      <c r="C89" s="7" t="e">
        <f>(C88*100)/B88</f>
        <v>#DIV/0!</v>
      </c>
      <c r="D89" s="7" t="e">
        <f>(D88*100)/B88</f>
        <v>#DIV/0!</v>
      </c>
    </row>
    <row r="90" spans="1:6" s="5" customFormat="1">
      <c r="A90" s="6" t="s">
        <v>1</v>
      </c>
      <c r="B90" s="7" t="s">
        <v>12</v>
      </c>
      <c r="C90" s="6" t="s">
        <v>3</v>
      </c>
      <c r="D90" s="7" t="s">
        <v>17</v>
      </c>
    </row>
    <row r="91" spans="1:6" s="5" customFormat="1" ht="30">
      <c r="A91" s="6" t="s">
        <v>5</v>
      </c>
      <c r="B91" s="6" t="s">
        <v>6</v>
      </c>
      <c r="C91" s="6" t="s">
        <v>7</v>
      </c>
      <c r="D91" s="6" t="s">
        <v>8</v>
      </c>
      <c r="E91" s="8" t="s">
        <v>9</v>
      </c>
      <c r="F91" s="11"/>
    </row>
    <row r="92" spans="1:6" s="5" customFormat="1">
      <c r="A92" s="7">
        <v>1</v>
      </c>
      <c r="B92" s="7">
        <f>C92+D92</f>
        <v>0</v>
      </c>
      <c r="C92" s="7"/>
      <c r="D92" s="7"/>
      <c r="E92" s="7"/>
      <c r="F92" s="12"/>
    </row>
    <row r="93" spans="1:6" s="5" customFormat="1">
      <c r="A93" s="7">
        <v>2</v>
      </c>
      <c r="B93" s="7">
        <f>C93+D93</f>
        <v>24</v>
      </c>
      <c r="C93" s="7">
        <v>8</v>
      </c>
      <c r="D93" s="7">
        <v>16</v>
      </c>
      <c r="E93" s="7">
        <v>6172</v>
      </c>
      <c r="F93" s="12"/>
    </row>
    <row r="94" spans="1:6" s="5" customFormat="1">
      <c r="A94" s="7">
        <v>3</v>
      </c>
      <c r="B94" s="7">
        <f>C94+D94</f>
        <v>40</v>
      </c>
      <c r="C94" s="7">
        <v>20</v>
      </c>
      <c r="D94" s="7">
        <v>20</v>
      </c>
      <c r="E94" s="7">
        <v>149</v>
      </c>
      <c r="F94" s="12"/>
    </row>
    <row r="95" spans="1:6" s="5" customFormat="1">
      <c r="A95" s="7">
        <v>4</v>
      </c>
      <c r="B95" s="7">
        <f>C95+D95</f>
        <v>53</v>
      </c>
      <c r="C95" s="7">
        <v>15</v>
      </c>
      <c r="D95" s="7">
        <v>38</v>
      </c>
      <c r="E95" s="7">
        <v>4784</v>
      </c>
      <c r="F95" s="12"/>
    </row>
    <row r="96" spans="1:6" s="5" customFormat="1">
      <c r="A96" s="7">
        <v>5</v>
      </c>
      <c r="B96" s="7">
        <f>C96+D96</f>
        <v>42</v>
      </c>
      <c r="C96" s="7">
        <v>16</v>
      </c>
      <c r="D96" s="7">
        <v>26</v>
      </c>
      <c r="E96" s="7">
        <v>1981</v>
      </c>
      <c r="F96" s="12"/>
    </row>
    <row r="97" spans="1:6" s="5" customFormat="1">
      <c r="A97" s="6" t="s">
        <v>10</v>
      </c>
      <c r="B97" s="7">
        <f>SUM(B92:B96)</f>
        <v>159</v>
      </c>
      <c r="C97" s="7">
        <f>SUM(C92:C96)</f>
        <v>59</v>
      </c>
      <c r="D97" s="7">
        <f>SUM(D92:D96)</f>
        <v>100</v>
      </c>
      <c r="E97" s="7">
        <f>AVERAGE(E93:E96)</f>
        <v>3271.5</v>
      </c>
      <c r="F97" s="12"/>
    </row>
    <row r="98" spans="1:6" s="5" customFormat="1">
      <c r="A98" s="6" t="s">
        <v>11</v>
      </c>
      <c r="B98" s="7">
        <f>C98+D98</f>
        <v>100</v>
      </c>
      <c r="C98" s="7">
        <f>(C97*100)/B97</f>
        <v>37.106918238993714</v>
      </c>
      <c r="D98" s="7">
        <f>(D97*100)/B97</f>
        <v>62.893081761006286</v>
      </c>
    </row>
    <row r="99" spans="1:6" s="5" customFormat="1">
      <c r="A99" s="6" t="s">
        <v>1</v>
      </c>
      <c r="B99" s="7" t="s">
        <v>13</v>
      </c>
      <c r="C99" s="6" t="s">
        <v>3</v>
      </c>
      <c r="D99" s="7" t="s">
        <v>17</v>
      </c>
    </row>
    <row r="100" spans="1:6" s="5" customFormat="1" ht="30">
      <c r="A100" s="6" t="s">
        <v>5</v>
      </c>
      <c r="B100" s="6" t="s">
        <v>6</v>
      </c>
      <c r="C100" s="6" t="s">
        <v>7</v>
      </c>
      <c r="D100" s="6" t="s">
        <v>8</v>
      </c>
      <c r="E100" s="8" t="s">
        <v>9</v>
      </c>
      <c r="F100" s="11"/>
    </row>
    <row r="101" spans="1:6">
      <c r="A101" s="2">
        <v>1</v>
      </c>
      <c r="B101" s="14">
        <f>C101+D101</f>
        <v>100</v>
      </c>
      <c r="C101" s="2">
        <v>55</v>
      </c>
      <c r="D101" s="2">
        <v>45</v>
      </c>
      <c r="E101" s="2">
        <v>1174</v>
      </c>
      <c r="F101" s="1"/>
    </row>
    <row r="102" spans="1:6">
      <c r="A102" s="2">
        <v>2</v>
      </c>
      <c r="B102" s="2">
        <f>C102+D102</f>
        <v>115</v>
      </c>
      <c r="C102" s="2">
        <v>46</v>
      </c>
      <c r="D102" s="2">
        <v>69</v>
      </c>
      <c r="E102" s="2">
        <v>634</v>
      </c>
      <c r="F102" s="1"/>
    </row>
    <row r="103" spans="1:6">
      <c r="A103" s="2">
        <v>3</v>
      </c>
      <c r="B103" s="2">
        <f t="shared" ref="B103:B105" si="6">C103+D103</f>
        <v>165</v>
      </c>
      <c r="C103" s="2">
        <v>58</v>
      </c>
      <c r="D103" s="2">
        <v>107</v>
      </c>
      <c r="E103" s="2">
        <v>1217</v>
      </c>
      <c r="F103" s="1"/>
    </row>
    <row r="104" spans="1:6">
      <c r="A104" s="2">
        <v>4</v>
      </c>
      <c r="B104" s="2">
        <f t="shared" si="6"/>
        <v>53</v>
      </c>
      <c r="C104" s="2">
        <v>36</v>
      </c>
      <c r="D104" s="2">
        <v>17</v>
      </c>
      <c r="E104" s="2">
        <v>1686</v>
      </c>
      <c r="F104" s="1"/>
    </row>
    <row r="105" spans="1:6">
      <c r="A105" s="2">
        <v>5</v>
      </c>
      <c r="B105" s="2">
        <f t="shared" si="6"/>
        <v>0</v>
      </c>
      <c r="C105" s="2"/>
      <c r="D105" s="2"/>
      <c r="E105" s="2"/>
      <c r="F105" s="1"/>
    </row>
    <row r="106" spans="1:6">
      <c r="A106" s="3" t="s">
        <v>10</v>
      </c>
      <c r="B106" s="2">
        <f>SUM(B101:B105)</f>
        <v>433</v>
      </c>
      <c r="C106" s="2">
        <f>SUM(C101:C105)</f>
        <v>195</v>
      </c>
      <c r="D106" s="2">
        <f>SUM(D101:D105)</f>
        <v>238</v>
      </c>
      <c r="E106" s="2">
        <f>AVERAGE(E101:E104)</f>
        <v>1177.75</v>
      </c>
      <c r="F106" s="1"/>
    </row>
    <row r="107" spans="1:6">
      <c r="A107" s="6" t="s">
        <v>11</v>
      </c>
      <c r="B107" s="7">
        <f>C107+D107</f>
        <v>100</v>
      </c>
      <c r="C107" s="7">
        <f>(C106*100)/B106</f>
        <v>45.034642032332563</v>
      </c>
      <c r="D107" s="7">
        <f>(D106*100)/B106</f>
        <v>54.965357967667437</v>
      </c>
    </row>
    <row r="108" spans="1:6" ht="30">
      <c r="B108" s="8" t="s">
        <v>6</v>
      </c>
      <c r="C108" s="8" t="s">
        <v>7</v>
      </c>
      <c r="D108" s="8" t="s">
        <v>8</v>
      </c>
      <c r="E108" s="8" t="s">
        <v>9</v>
      </c>
    </row>
    <row r="109" spans="1:6" ht="30">
      <c r="A109" s="8" t="s">
        <v>14</v>
      </c>
      <c r="B109" s="7">
        <f>B88+B97+B106</f>
        <v>592</v>
      </c>
      <c r="C109" s="7">
        <f>C88+C97+C106</f>
        <v>254</v>
      </c>
      <c r="D109" s="7">
        <f>D88+D97+D106</f>
        <v>338</v>
      </c>
      <c r="E109" s="7">
        <f>(E88+E97+E106)/2</f>
        <v>2224.625</v>
      </c>
      <c r="F109" s="12"/>
    </row>
    <row r="110" spans="1:6">
      <c r="A110" s="6" t="s">
        <v>11</v>
      </c>
      <c r="B110" s="7">
        <f>C110+D110</f>
        <v>100</v>
      </c>
      <c r="C110" s="7">
        <f>(C109*100)/B109</f>
        <v>42.905405405405403</v>
      </c>
      <c r="D110" s="7">
        <f>(D109*100)/B109</f>
        <v>57.094594594594597</v>
      </c>
    </row>
    <row r="117" spans="1:6" s="4" customFormat="1">
      <c r="A117" s="10"/>
      <c r="B117" s="10"/>
      <c r="C117" s="10"/>
      <c r="D117" s="10"/>
      <c r="E117" s="10"/>
      <c r="F117" s="10"/>
    </row>
    <row r="118" spans="1:6">
      <c r="A118" s="42" t="s">
        <v>18</v>
      </c>
      <c r="B118" s="42"/>
      <c r="C118" s="42"/>
      <c r="D118" s="42"/>
      <c r="E118" s="5"/>
      <c r="F118" s="5"/>
    </row>
    <row r="119" spans="1:6">
      <c r="A119" s="42"/>
      <c r="B119" s="42"/>
      <c r="C119" s="42"/>
      <c r="D119" s="42"/>
      <c r="E119" s="5"/>
      <c r="F119" s="5"/>
    </row>
    <row r="120" spans="1:6">
      <c r="A120" s="6" t="s">
        <v>1</v>
      </c>
      <c r="B120" s="7" t="s">
        <v>2</v>
      </c>
      <c r="C120" s="6" t="s">
        <v>3</v>
      </c>
      <c r="D120" s="7" t="s">
        <v>19</v>
      </c>
      <c r="E120" s="5"/>
      <c r="F120" s="5"/>
    </row>
    <row r="121" spans="1:6" ht="30">
      <c r="A121" s="6" t="s">
        <v>5</v>
      </c>
      <c r="B121" s="6" t="s">
        <v>6</v>
      </c>
      <c r="C121" s="6" t="s">
        <v>7</v>
      </c>
      <c r="D121" s="6" t="s">
        <v>8</v>
      </c>
      <c r="E121" s="8" t="s">
        <v>9</v>
      </c>
      <c r="F121" s="11"/>
    </row>
    <row r="122" spans="1:6">
      <c r="A122" s="7">
        <v>1</v>
      </c>
      <c r="B122" s="7">
        <v>0</v>
      </c>
      <c r="C122" s="7"/>
      <c r="D122" s="7"/>
      <c r="E122" s="7"/>
      <c r="F122" s="12"/>
    </row>
    <row r="123" spans="1:6">
      <c r="A123" s="7">
        <v>2</v>
      </c>
      <c r="B123" s="7">
        <f>C123+D123</f>
        <v>0</v>
      </c>
      <c r="C123" s="7"/>
      <c r="D123" s="7"/>
      <c r="E123" s="7"/>
      <c r="F123" s="12"/>
    </row>
    <row r="124" spans="1:6">
      <c r="A124" s="7">
        <v>3</v>
      </c>
      <c r="B124" s="7">
        <f t="shared" ref="B124:B126" si="7">C124+D124</f>
        <v>0</v>
      </c>
      <c r="C124" s="7"/>
      <c r="D124" s="7"/>
      <c r="E124" s="7"/>
      <c r="F124" s="12"/>
    </row>
    <row r="125" spans="1:6">
      <c r="A125" s="7">
        <v>4</v>
      </c>
      <c r="B125" s="7">
        <f t="shared" si="7"/>
        <v>0</v>
      </c>
      <c r="C125" s="7"/>
      <c r="D125" s="7"/>
      <c r="E125" s="7"/>
      <c r="F125" s="12"/>
    </row>
    <row r="126" spans="1:6">
      <c r="A126" s="7">
        <v>5</v>
      </c>
      <c r="B126" s="7">
        <f t="shared" si="7"/>
        <v>0</v>
      </c>
      <c r="C126" s="7"/>
      <c r="D126" s="7"/>
      <c r="E126" s="7"/>
      <c r="F126" s="12"/>
    </row>
    <row r="127" spans="1:6">
      <c r="A127" s="6" t="s">
        <v>10</v>
      </c>
      <c r="B127" s="7">
        <f>SUM(B122:B126)</f>
        <v>0</v>
      </c>
      <c r="C127" s="7">
        <f>SUM(C122:C126)</f>
        <v>0</v>
      </c>
      <c r="D127" s="7">
        <f>SUM(D122:D126)</f>
        <v>0</v>
      </c>
      <c r="E127" s="7"/>
      <c r="F127" s="12"/>
    </row>
    <row r="128" spans="1:6">
      <c r="A128" s="6" t="s">
        <v>11</v>
      </c>
      <c r="B128" s="7" t="e">
        <f>C128+D128</f>
        <v>#DIV/0!</v>
      </c>
      <c r="C128" s="7" t="e">
        <f>(C127*100)/B127</f>
        <v>#DIV/0!</v>
      </c>
      <c r="D128" s="7" t="e">
        <f>(D127*100)/B127</f>
        <v>#DIV/0!</v>
      </c>
      <c r="E128" s="5"/>
      <c r="F128" s="5"/>
    </row>
    <row r="129" spans="1:6">
      <c r="A129" s="6" t="s">
        <v>1</v>
      </c>
      <c r="B129" s="7" t="s">
        <v>12</v>
      </c>
      <c r="C129" s="6" t="s">
        <v>3</v>
      </c>
      <c r="D129" s="7" t="s">
        <v>19</v>
      </c>
      <c r="E129" s="5"/>
      <c r="F129" s="5"/>
    </row>
    <row r="130" spans="1:6" ht="30">
      <c r="A130" s="6" t="s">
        <v>5</v>
      </c>
      <c r="B130" s="6" t="s">
        <v>6</v>
      </c>
      <c r="C130" s="6" t="s">
        <v>7</v>
      </c>
      <c r="D130" s="6" t="s">
        <v>8</v>
      </c>
      <c r="E130" s="8" t="s">
        <v>9</v>
      </c>
      <c r="F130" s="11"/>
    </row>
    <row r="131" spans="1:6">
      <c r="A131" s="7">
        <v>1</v>
      </c>
      <c r="B131" s="7">
        <v>0</v>
      </c>
      <c r="C131" s="7"/>
      <c r="D131" s="7"/>
      <c r="E131" s="7"/>
      <c r="F131" s="12"/>
    </row>
    <row r="132" spans="1:6">
      <c r="A132" s="7">
        <v>2</v>
      </c>
      <c r="B132" s="7">
        <f>C132+D132</f>
        <v>4</v>
      </c>
      <c r="C132" s="7">
        <v>0</v>
      </c>
      <c r="D132" s="7">
        <v>4</v>
      </c>
      <c r="E132" s="7">
        <v>0</v>
      </c>
      <c r="F132" s="12"/>
    </row>
    <row r="133" spans="1:6">
      <c r="A133" s="7">
        <v>3</v>
      </c>
      <c r="B133" s="7">
        <f>C133+D133</f>
        <v>8</v>
      </c>
      <c r="C133" s="7">
        <v>0</v>
      </c>
      <c r="D133" s="7">
        <v>8</v>
      </c>
      <c r="E133" s="7">
        <v>0</v>
      </c>
      <c r="F133" s="12"/>
    </row>
    <row r="134" spans="1:6">
      <c r="A134" s="7">
        <v>4</v>
      </c>
      <c r="B134" s="7">
        <f>C134+D134</f>
        <v>9</v>
      </c>
      <c r="C134" s="7">
        <v>0</v>
      </c>
      <c r="D134" s="7">
        <v>9</v>
      </c>
      <c r="E134" s="7">
        <v>1527</v>
      </c>
      <c r="F134" s="12"/>
    </row>
    <row r="135" spans="1:6">
      <c r="A135" s="7">
        <v>5</v>
      </c>
      <c r="B135" s="7">
        <f>C135+D135</f>
        <v>4</v>
      </c>
      <c r="C135" s="7">
        <v>1</v>
      </c>
      <c r="D135" s="7">
        <v>3</v>
      </c>
      <c r="E135" s="7">
        <v>191</v>
      </c>
      <c r="F135" s="12"/>
    </row>
    <row r="136" spans="1:6">
      <c r="A136" s="6" t="s">
        <v>10</v>
      </c>
      <c r="B136" s="7">
        <f>SUM(B131:B135)</f>
        <v>25</v>
      </c>
      <c r="C136" s="7">
        <f>SUM(C131:C135)</f>
        <v>1</v>
      </c>
      <c r="D136" s="7">
        <f>SUM(D131:D135)</f>
        <v>24</v>
      </c>
      <c r="E136" s="7">
        <f>AVERAGE(E132:E135)</f>
        <v>429.5</v>
      </c>
      <c r="F136" s="12"/>
    </row>
    <row r="137" spans="1:6">
      <c r="A137" s="6" t="s">
        <v>11</v>
      </c>
      <c r="B137" s="7">
        <f>C137+D137</f>
        <v>100</v>
      </c>
      <c r="C137" s="7">
        <f>(C136*100)/B136</f>
        <v>4</v>
      </c>
      <c r="D137" s="7">
        <f>(D136*100)/B136</f>
        <v>96</v>
      </c>
      <c r="E137" s="5"/>
      <c r="F137" s="5"/>
    </row>
    <row r="138" spans="1:6">
      <c r="A138" s="6" t="s">
        <v>1</v>
      </c>
      <c r="B138" s="7" t="s">
        <v>13</v>
      </c>
      <c r="C138" s="6" t="s">
        <v>3</v>
      </c>
      <c r="D138" s="7" t="s">
        <v>19</v>
      </c>
      <c r="E138" s="5"/>
      <c r="F138" s="5"/>
    </row>
    <row r="139" spans="1:6" ht="30">
      <c r="A139" s="6" t="s">
        <v>5</v>
      </c>
      <c r="B139" s="6" t="s">
        <v>6</v>
      </c>
      <c r="C139" s="6" t="s">
        <v>7</v>
      </c>
      <c r="D139" s="6" t="s">
        <v>8</v>
      </c>
      <c r="E139" s="8" t="s">
        <v>9</v>
      </c>
      <c r="F139" s="11"/>
    </row>
    <row r="140" spans="1:6">
      <c r="A140" s="2">
        <v>1</v>
      </c>
      <c r="B140" s="2">
        <v>0</v>
      </c>
      <c r="C140" s="2"/>
      <c r="D140" s="2"/>
      <c r="E140" s="2"/>
      <c r="F140" s="1"/>
    </row>
    <row r="141" spans="1:6">
      <c r="A141" s="2">
        <v>2</v>
      </c>
      <c r="B141" s="2">
        <f>C141+D141</f>
        <v>12</v>
      </c>
      <c r="C141" s="2">
        <v>0</v>
      </c>
      <c r="D141" s="2">
        <v>12</v>
      </c>
      <c r="E141" s="2">
        <v>0</v>
      </c>
      <c r="F141" s="1"/>
    </row>
    <row r="142" spans="1:6">
      <c r="A142" s="2">
        <v>3</v>
      </c>
      <c r="B142" s="2">
        <f t="shared" ref="B142:B144" si="8">C142+D142</f>
        <v>9</v>
      </c>
      <c r="C142" s="2">
        <v>0</v>
      </c>
      <c r="D142" s="2">
        <v>9</v>
      </c>
      <c r="E142" s="2">
        <v>0</v>
      </c>
      <c r="F142" s="1"/>
    </row>
    <row r="143" spans="1:6">
      <c r="A143" s="2">
        <v>4</v>
      </c>
      <c r="B143" s="2">
        <f t="shared" si="8"/>
        <v>20</v>
      </c>
      <c r="C143" s="2">
        <v>4</v>
      </c>
      <c r="D143" s="2">
        <v>16</v>
      </c>
      <c r="E143" s="2">
        <v>372</v>
      </c>
      <c r="F143" s="1"/>
    </row>
    <row r="144" spans="1:6">
      <c r="A144" s="2">
        <v>5</v>
      </c>
      <c r="B144" s="2">
        <f t="shared" si="8"/>
        <v>7</v>
      </c>
      <c r="C144" s="2">
        <v>2</v>
      </c>
      <c r="D144" s="2">
        <v>5</v>
      </c>
      <c r="E144" s="2">
        <v>99</v>
      </c>
      <c r="F144" s="1"/>
    </row>
    <row r="145" spans="1:6">
      <c r="A145" s="3" t="s">
        <v>10</v>
      </c>
      <c r="B145" s="2">
        <f>SUM(B140:B144)</f>
        <v>48</v>
      </c>
      <c r="C145" s="2">
        <f>SUM(C140:C144)</f>
        <v>6</v>
      </c>
      <c r="D145" s="2">
        <f>SUM(D140:D144)</f>
        <v>42</v>
      </c>
      <c r="E145" s="2">
        <f>AVERAGE(E141:E144)</f>
        <v>117.75</v>
      </c>
      <c r="F145" s="1"/>
    </row>
    <row r="146" spans="1:6">
      <c r="A146" s="6" t="s">
        <v>11</v>
      </c>
      <c r="B146" s="7">
        <f>C146+D146</f>
        <v>100</v>
      </c>
      <c r="C146" s="7">
        <f>(C145*100)/B145</f>
        <v>12.5</v>
      </c>
      <c r="D146" s="7">
        <f>(D145*100)/B145</f>
        <v>87.5</v>
      </c>
    </row>
    <row r="147" spans="1:6" ht="30">
      <c r="B147" s="8" t="s">
        <v>6</v>
      </c>
      <c r="C147" s="8" t="s">
        <v>7</v>
      </c>
      <c r="D147" s="8" t="s">
        <v>8</v>
      </c>
      <c r="E147" s="8" t="s">
        <v>9</v>
      </c>
    </row>
    <row r="148" spans="1:6" ht="30">
      <c r="A148" s="8" t="s">
        <v>14</v>
      </c>
      <c r="B148" s="7">
        <f>B127+B136+B145</f>
        <v>73</v>
      </c>
      <c r="C148" s="7">
        <f>C127+C136+C145</f>
        <v>7</v>
      </c>
      <c r="D148" s="7">
        <f>D127+D136+D145</f>
        <v>66</v>
      </c>
      <c r="E148" s="7">
        <f>(E127+E136+E145)/2</f>
        <v>273.625</v>
      </c>
      <c r="F148" s="12"/>
    </row>
    <row r="149" spans="1:6">
      <c r="A149" s="6" t="s">
        <v>11</v>
      </c>
      <c r="B149" s="7">
        <f>C149+D149</f>
        <v>100</v>
      </c>
      <c r="C149" s="7">
        <f>(C148*100)/B148</f>
        <v>9.5890410958904102</v>
      </c>
      <c r="D149" s="7">
        <f>(D148*100)/B148</f>
        <v>90.410958904109592</v>
      </c>
    </row>
    <row r="156" spans="1:6" s="4" customFormat="1"/>
    <row r="157" spans="1:6">
      <c r="A157" s="42" t="s">
        <v>20</v>
      </c>
      <c r="B157" s="42"/>
      <c r="C157" s="42"/>
      <c r="D157" s="42"/>
      <c r="E157" s="5"/>
    </row>
    <row r="158" spans="1:6">
      <c r="A158" s="42"/>
      <c r="B158" s="42"/>
      <c r="C158" s="42"/>
      <c r="D158" s="42"/>
      <c r="E158" s="5"/>
    </row>
    <row r="159" spans="1:6">
      <c r="A159" s="6" t="s">
        <v>1</v>
      </c>
      <c r="B159" s="7" t="s">
        <v>21</v>
      </c>
      <c r="C159" s="6" t="s">
        <v>3</v>
      </c>
      <c r="D159" s="7" t="s">
        <v>22</v>
      </c>
      <c r="E159" s="5"/>
    </row>
    <row r="160" spans="1:6" ht="30">
      <c r="A160" s="6" t="s">
        <v>5</v>
      </c>
      <c r="B160" s="6" t="s">
        <v>6</v>
      </c>
      <c r="C160" s="6" t="s">
        <v>7</v>
      </c>
      <c r="D160" s="6" t="s">
        <v>8</v>
      </c>
      <c r="E160" s="8" t="s">
        <v>9</v>
      </c>
    </row>
    <row r="161" spans="1:5">
      <c r="A161" s="7" t="s">
        <v>23</v>
      </c>
      <c r="B161" s="7">
        <f>B31+B70+B109+B148</f>
        <v>22571</v>
      </c>
      <c r="C161" s="7">
        <f>C31+C70+C109+C148</f>
        <v>13261</v>
      </c>
      <c r="D161" s="7">
        <f>D31+D70+D109+D148</f>
        <v>9310</v>
      </c>
      <c r="E161" s="7">
        <f>(E31+E70+E109+E148)/4</f>
        <v>897.625</v>
      </c>
    </row>
    <row r="162" spans="1:5">
      <c r="A162" s="6" t="s">
        <v>11</v>
      </c>
      <c r="B162" s="7">
        <f>C162+D162</f>
        <v>100</v>
      </c>
      <c r="C162" s="7">
        <f>(C161*100)/B161</f>
        <v>58.752381374329893</v>
      </c>
      <c r="D162" s="7">
        <f>(D161*100)/B161</f>
        <v>41.247618625670107</v>
      </c>
    </row>
  </sheetData>
  <mergeCells count="5">
    <mergeCell ref="A1:D2"/>
    <mergeCell ref="A40:D41"/>
    <mergeCell ref="A79:D80"/>
    <mergeCell ref="A118:D119"/>
    <mergeCell ref="A157:D158"/>
  </mergeCells>
  <pageMargins left="0.7" right="0.7" top="0.75" bottom="0.75" header="0.3" footer="0.3"/>
  <pageSetup orientation="portrait" horizontalDpi="4294967294" verticalDpi="4294967294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3:E192"/>
  <sheetViews>
    <sheetView topLeftCell="A75" zoomScale="70" zoomScaleNormal="70" workbookViewId="0">
      <selection activeCell="B1" sqref="B1"/>
    </sheetView>
  </sheetViews>
  <sheetFormatPr baseColWidth="10" defaultColWidth="11.42578125" defaultRowHeight="15"/>
  <cols>
    <col min="1" max="1" width="13" customWidth="1"/>
    <col min="2" max="2" width="24.140625" customWidth="1"/>
    <col min="3" max="3" width="26.85546875" customWidth="1"/>
    <col min="4" max="4" width="28.140625" customWidth="1"/>
    <col min="5" max="5" width="14.7109375" customWidth="1"/>
  </cols>
  <sheetData>
    <row r="3" spans="1:5" s="5" customFormat="1" ht="15" customHeight="1">
      <c r="A3" s="48" t="s">
        <v>0</v>
      </c>
      <c r="B3" s="49"/>
      <c r="C3" s="49"/>
      <c r="D3" s="49"/>
      <c r="E3" s="49"/>
    </row>
    <row r="4" spans="1:5" s="5" customFormat="1" ht="15" customHeight="1">
      <c r="A4" s="48"/>
      <c r="B4" s="49"/>
      <c r="C4" s="49"/>
      <c r="D4" s="49"/>
      <c r="E4" s="49"/>
    </row>
    <row r="5" spans="1:5" s="5" customFormat="1">
      <c r="A5" s="38" t="s">
        <v>24</v>
      </c>
      <c r="B5" s="35" t="s">
        <v>25</v>
      </c>
      <c r="C5" s="38" t="s">
        <v>26</v>
      </c>
      <c r="D5" s="50" t="s">
        <v>4</v>
      </c>
      <c r="E5" s="44"/>
    </row>
    <row r="6" spans="1:5" s="5" customFormat="1">
      <c r="A6" s="17"/>
      <c r="B6" s="45" t="s">
        <v>27</v>
      </c>
      <c r="C6" s="46"/>
      <c r="D6" s="47"/>
      <c r="E6" s="34"/>
    </row>
    <row r="7" spans="1:5" s="9" customFormat="1" ht="30">
      <c r="A7" s="8" t="s">
        <v>5</v>
      </c>
      <c r="B7" s="8" t="s">
        <v>6</v>
      </c>
      <c r="C7" s="8" t="s">
        <v>7</v>
      </c>
      <c r="D7" s="8" t="s">
        <v>8</v>
      </c>
      <c r="E7" s="8" t="s">
        <v>28</v>
      </c>
    </row>
    <row r="8" spans="1:5" s="5" customFormat="1">
      <c r="A8" s="7">
        <v>1</v>
      </c>
      <c r="B8" s="7">
        <v>563</v>
      </c>
      <c r="C8" s="7">
        <v>472</v>
      </c>
      <c r="D8" s="7">
        <v>91</v>
      </c>
      <c r="E8" s="7">
        <v>43</v>
      </c>
    </row>
    <row r="9" spans="1:5" s="5" customFormat="1">
      <c r="A9" s="7">
        <v>2</v>
      </c>
      <c r="B9" s="7">
        <v>1286</v>
      </c>
      <c r="C9" s="7">
        <v>1101</v>
      </c>
      <c r="D9" s="7">
        <v>185</v>
      </c>
      <c r="E9" s="7">
        <v>63</v>
      </c>
    </row>
    <row r="10" spans="1:5" s="5" customFormat="1">
      <c r="A10" s="7">
        <v>3</v>
      </c>
      <c r="B10" s="7">
        <v>1880</v>
      </c>
      <c r="C10" s="7">
        <v>1647</v>
      </c>
      <c r="D10" s="7">
        <v>233</v>
      </c>
      <c r="E10" s="7">
        <v>71</v>
      </c>
    </row>
    <row r="11" spans="1:5" s="5" customFormat="1">
      <c r="A11" s="7">
        <v>4</v>
      </c>
      <c r="B11" s="7">
        <v>1736</v>
      </c>
      <c r="C11" s="7">
        <v>1441</v>
      </c>
      <c r="D11" s="7">
        <v>295</v>
      </c>
      <c r="E11" s="7">
        <v>109</v>
      </c>
    </row>
    <row r="12" spans="1:5" s="5" customFormat="1">
      <c r="A12" s="7">
        <v>5</v>
      </c>
      <c r="B12" s="7">
        <v>1751</v>
      </c>
      <c r="C12" s="7">
        <v>916</v>
      </c>
      <c r="D12" s="7">
        <v>835</v>
      </c>
      <c r="E12" s="7">
        <v>58</v>
      </c>
    </row>
    <row r="13" spans="1:5" s="5" customFormat="1">
      <c r="A13" s="19" t="s">
        <v>10</v>
      </c>
      <c r="B13" s="20">
        <f>SUM(B8:B12)</f>
        <v>7216</v>
      </c>
      <c r="C13" s="20">
        <f>SUM(C8:C12)</f>
        <v>5577</v>
      </c>
      <c r="D13" s="20">
        <f>SUM(D8:D12)</f>
        <v>1639</v>
      </c>
      <c r="E13" s="20">
        <f>AVERAGE(E8:E12)</f>
        <v>68.8</v>
      </c>
    </row>
    <row r="14" spans="1:5" s="5" customFormat="1">
      <c r="A14" s="6" t="s">
        <v>11</v>
      </c>
      <c r="B14" s="7">
        <f>C14+D14</f>
        <v>100</v>
      </c>
      <c r="C14" s="7">
        <f>(C13*100)/B13</f>
        <v>77.286585365853654</v>
      </c>
      <c r="D14" s="7">
        <f>(D13*100)/B13</f>
        <v>22.713414634146343</v>
      </c>
      <c r="E14" s="7"/>
    </row>
    <row r="15" spans="1:5" s="5" customFormat="1">
      <c r="A15" s="18"/>
      <c r="B15" s="12"/>
      <c r="C15" s="12"/>
      <c r="D15" s="12"/>
    </row>
    <row r="16" spans="1:5" s="5" customFormat="1">
      <c r="A16" s="18"/>
      <c r="B16" s="12"/>
      <c r="C16" s="12"/>
      <c r="D16" s="12"/>
    </row>
    <row r="17" spans="1:5" s="5" customFormat="1">
      <c r="A17" s="6" t="s">
        <v>24</v>
      </c>
      <c r="B17" s="6" t="s">
        <v>29</v>
      </c>
      <c r="C17" s="6" t="s">
        <v>26</v>
      </c>
      <c r="D17" s="43" t="s">
        <v>4</v>
      </c>
      <c r="E17" s="44"/>
    </row>
    <row r="18" spans="1:5" s="5" customFormat="1">
      <c r="A18" s="6"/>
      <c r="B18" s="45" t="s">
        <v>27</v>
      </c>
      <c r="C18" s="46"/>
      <c r="D18" s="47"/>
      <c r="E18" s="34"/>
    </row>
    <row r="19" spans="1:5" s="5" customFormat="1" ht="30">
      <c r="A19" s="6" t="s">
        <v>5</v>
      </c>
      <c r="B19" s="6" t="s">
        <v>6</v>
      </c>
      <c r="C19" s="6" t="s">
        <v>7</v>
      </c>
      <c r="D19" s="6" t="s">
        <v>8</v>
      </c>
      <c r="E19" s="8" t="s">
        <v>28</v>
      </c>
    </row>
    <row r="20" spans="1:5" s="5" customFormat="1">
      <c r="A20" s="7">
        <v>1</v>
      </c>
      <c r="B20" s="7">
        <v>2053</v>
      </c>
      <c r="C20" s="7">
        <v>510</v>
      </c>
      <c r="D20" s="7">
        <v>1543</v>
      </c>
      <c r="E20" s="7">
        <v>99</v>
      </c>
    </row>
    <row r="21" spans="1:5" s="5" customFormat="1">
      <c r="A21" s="7">
        <v>2</v>
      </c>
      <c r="B21" s="7">
        <v>2273</v>
      </c>
      <c r="C21" s="7">
        <v>726</v>
      </c>
      <c r="D21" s="7">
        <v>1547</v>
      </c>
      <c r="E21" s="7">
        <v>71</v>
      </c>
    </row>
    <row r="22" spans="1:5" s="5" customFormat="1">
      <c r="A22" s="7">
        <v>3</v>
      </c>
      <c r="B22" s="7">
        <v>2339</v>
      </c>
      <c r="C22" s="7">
        <v>1764</v>
      </c>
      <c r="D22" s="7">
        <v>575</v>
      </c>
      <c r="E22" s="7">
        <v>185</v>
      </c>
    </row>
    <row r="23" spans="1:5" s="5" customFormat="1">
      <c r="A23" s="7">
        <v>4</v>
      </c>
      <c r="B23" s="7">
        <v>1510</v>
      </c>
      <c r="C23" s="7">
        <v>1317</v>
      </c>
      <c r="D23" s="7">
        <v>193</v>
      </c>
      <c r="E23" s="7">
        <v>53</v>
      </c>
    </row>
    <row r="24" spans="1:5" s="5" customFormat="1">
      <c r="A24" s="7">
        <v>5</v>
      </c>
      <c r="B24" s="7"/>
      <c r="C24" s="7"/>
      <c r="D24" s="7"/>
      <c r="E24" s="7"/>
    </row>
    <row r="25" spans="1:5" s="5" customFormat="1">
      <c r="A25" s="19" t="s">
        <v>10</v>
      </c>
      <c r="B25" s="20">
        <f>SUM(B20:B24)</f>
        <v>8175</v>
      </c>
      <c r="C25" s="20">
        <f>SUM(C20:C24)</f>
        <v>4317</v>
      </c>
      <c r="D25" s="20">
        <f>SUM(D20:D24)</f>
        <v>3858</v>
      </c>
      <c r="E25" s="20">
        <f>AVERAGE(E20:E24)</f>
        <v>102</v>
      </c>
    </row>
    <row r="26" spans="1:5" s="5" customFormat="1">
      <c r="A26" s="6" t="s">
        <v>11</v>
      </c>
      <c r="B26" s="7">
        <f>C26+D26</f>
        <v>100</v>
      </c>
      <c r="C26" s="7">
        <f>(C25*100)/B25</f>
        <v>52.807339449541281</v>
      </c>
      <c r="D26" s="7">
        <f>(D25*100)/B25</f>
        <v>47.192660550458719</v>
      </c>
      <c r="E26" s="7"/>
    </row>
    <row r="27" spans="1:5" s="5" customFormat="1">
      <c r="A27" s="18"/>
      <c r="B27" s="12"/>
      <c r="C27" s="12"/>
      <c r="D27" s="12"/>
    </row>
    <row r="28" spans="1:5" s="5" customFormat="1">
      <c r="A28" s="18"/>
      <c r="B28" s="12"/>
      <c r="C28" s="12"/>
      <c r="D28" s="12"/>
    </row>
    <row r="29" spans="1:5" s="5" customFormat="1">
      <c r="A29" s="6" t="s">
        <v>1</v>
      </c>
      <c r="B29" s="6" t="s">
        <v>30</v>
      </c>
      <c r="C29" s="6" t="s">
        <v>3</v>
      </c>
      <c r="D29" s="43" t="s">
        <v>4</v>
      </c>
      <c r="E29" s="44"/>
    </row>
    <row r="30" spans="1:5" s="5" customFormat="1">
      <c r="A30" s="6"/>
      <c r="B30" s="45" t="s">
        <v>27</v>
      </c>
      <c r="C30" s="46"/>
      <c r="D30" s="47"/>
      <c r="E30" s="34"/>
    </row>
    <row r="31" spans="1:5" s="5" customFormat="1" ht="30">
      <c r="A31" s="6" t="s">
        <v>5</v>
      </c>
      <c r="B31" s="6" t="s">
        <v>6</v>
      </c>
      <c r="C31" s="6" t="s">
        <v>7</v>
      </c>
      <c r="D31" s="6" t="s">
        <v>8</v>
      </c>
      <c r="E31" s="8" t="s">
        <v>28</v>
      </c>
    </row>
    <row r="32" spans="1:5" s="5" customFormat="1">
      <c r="A32" s="7">
        <v>1</v>
      </c>
      <c r="B32" s="7">
        <v>1529</v>
      </c>
      <c r="C32" s="7">
        <v>1305</v>
      </c>
      <c r="D32" s="7">
        <v>224</v>
      </c>
      <c r="E32" s="7">
        <v>52</v>
      </c>
    </row>
    <row r="33" spans="1:5" s="5" customFormat="1">
      <c r="A33" s="7">
        <v>2</v>
      </c>
      <c r="B33" s="7">
        <v>2030</v>
      </c>
      <c r="C33" s="7">
        <v>1553</v>
      </c>
      <c r="D33" s="7">
        <v>477</v>
      </c>
      <c r="E33" s="7">
        <v>71</v>
      </c>
    </row>
    <row r="34" spans="1:5" s="5" customFormat="1">
      <c r="A34" s="7">
        <v>3</v>
      </c>
      <c r="B34" s="7">
        <v>2665</v>
      </c>
      <c r="C34" s="7">
        <v>1717</v>
      </c>
      <c r="D34" s="7">
        <v>948</v>
      </c>
      <c r="E34" s="7">
        <v>134</v>
      </c>
    </row>
    <row r="35" spans="1:5" s="5" customFormat="1">
      <c r="A35" s="7">
        <v>4</v>
      </c>
      <c r="B35" s="7">
        <v>1361</v>
      </c>
      <c r="C35" s="7">
        <v>1128</v>
      </c>
      <c r="D35" s="7">
        <v>233</v>
      </c>
      <c r="E35" s="7">
        <v>52</v>
      </c>
    </row>
    <row r="36" spans="1:5" s="5" customFormat="1">
      <c r="A36" s="7">
        <v>5</v>
      </c>
      <c r="B36" s="7"/>
      <c r="C36" s="7"/>
      <c r="D36" s="7"/>
      <c r="E36" s="7"/>
    </row>
    <row r="37" spans="1:5" s="5" customFormat="1">
      <c r="A37" s="19" t="s">
        <v>10</v>
      </c>
      <c r="B37" s="20">
        <f>SUM(B32:B36)</f>
        <v>7585</v>
      </c>
      <c r="C37" s="20">
        <f>SUM(C32:C36)</f>
        <v>5703</v>
      </c>
      <c r="D37" s="20">
        <f>SUM(D32:D36)</f>
        <v>1882</v>
      </c>
      <c r="E37" s="20">
        <f>AVERAGE(E32:E35)</f>
        <v>77.25</v>
      </c>
    </row>
    <row r="38" spans="1:5" s="5" customFormat="1">
      <c r="A38" s="6" t="s">
        <v>11</v>
      </c>
      <c r="B38" s="7">
        <f>C38+D38</f>
        <v>100</v>
      </c>
      <c r="C38" s="7">
        <f>(C37*100)/B37</f>
        <v>75.1878707976269</v>
      </c>
      <c r="D38" s="7">
        <f>(D37*100)/B37</f>
        <v>24.812129202373104</v>
      </c>
    </row>
    <row r="39" spans="1:5" s="5" customFormat="1" ht="30">
      <c r="A39" s="54" t="s">
        <v>14</v>
      </c>
      <c r="B39" s="8" t="s">
        <v>6</v>
      </c>
      <c r="C39" s="8" t="s">
        <v>7</v>
      </c>
      <c r="D39" s="8" t="s">
        <v>8</v>
      </c>
      <c r="E39" s="8" t="s">
        <v>28</v>
      </c>
    </row>
    <row r="40" spans="1:5" s="5" customFormat="1">
      <c r="A40" s="55"/>
      <c r="B40" s="7">
        <f>B13+B25+B37</f>
        <v>22976</v>
      </c>
      <c r="C40" s="7">
        <f>C13+C25+C37</f>
        <v>15597</v>
      </c>
      <c r="D40" s="7">
        <f>D13+D25+D37</f>
        <v>7379</v>
      </c>
      <c r="E40" s="7">
        <f>(E13+E25+E37)/2</f>
        <v>124.02500000000001</v>
      </c>
    </row>
    <row r="41" spans="1:5" s="5" customFormat="1">
      <c r="A41" s="6" t="s">
        <v>11</v>
      </c>
      <c r="B41" s="7">
        <f>C41+D41</f>
        <v>100</v>
      </c>
      <c r="C41" s="7">
        <f>(C40*100)/B40</f>
        <v>67.88387883008356</v>
      </c>
      <c r="D41" s="7">
        <f>(D40*100)/B40</f>
        <v>32.116121169916433</v>
      </c>
      <c r="E41" s="7"/>
    </row>
    <row r="42" spans="1:5" s="5" customFormat="1"/>
    <row r="43" spans="1:5" s="5" customFormat="1">
      <c r="C43" s="13"/>
    </row>
    <row r="44" spans="1:5" s="5" customFormat="1"/>
    <row r="45" spans="1:5" s="5" customFormat="1"/>
    <row r="46" spans="1:5" s="5" customFormat="1"/>
    <row r="47" spans="1:5" s="5" customFormat="1"/>
    <row r="48" spans="1:5" s="10" customFormat="1"/>
    <row r="49" spans="1:5" s="5" customFormat="1" ht="15" customHeight="1">
      <c r="A49" s="48" t="s">
        <v>15</v>
      </c>
      <c r="B49" s="49"/>
      <c r="C49" s="49"/>
      <c r="D49" s="49"/>
      <c r="E49" s="49"/>
    </row>
    <row r="50" spans="1:5" s="5" customFormat="1" ht="15" customHeight="1">
      <c r="A50" s="48"/>
      <c r="B50" s="49"/>
      <c r="C50" s="49"/>
      <c r="D50" s="49"/>
      <c r="E50" s="49"/>
    </row>
    <row r="51" spans="1:5" s="5" customFormat="1">
      <c r="A51" s="38" t="s">
        <v>1</v>
      </c>
      <c r="B51" s="36" t="s">
        <v>25</v>
      </c>
      <c r="C51" s="38" t="s">
        <v>3</v>
      </c>
      <c r="D51" s="50" t="s">
        <v>16</v>
      </c>
      <c r="E51" s="44"/>
    </row>
    <row r="52" spans="1:5" s="5" customFormat="1">
      <c r="A52" s="17"/>
      <c r="B52" s="51" t="s">
        <v>27</v>
      </c>
      <c r="C52" s="52"/>
      <c r="D52" s="53"/>
      <c r="E52" s="34"/>
    </row>
    <row r="53" spans="1:5" s="5" customFormat="1" ht="30">
      <c r="A53" s="6" t="s">
        <v>5</v>
      </c>
      <c r="B53" s="6" t="s">
        <v>6</v>
      </c>
      <c r="C53" s="6" t="s">
        <v>7</v>
      </c>
      <c r="D53" s="6" t="s">
        <v>8</v>
      </c>
      <c r="E53" s="8" t="s">
        <v>28</v>
      </c>
    </row>
    <row r="54" spans="1:5" s="5" customFormat="1">
      <c r="A54" s="7">
        <v>1</v>
      </c>
      <c r="B54" s="7">
        <v>852</v>
      </c>
      <c r="C54" s="7">
        <v>435</v>
      </c>
      <c r="D54" s="7">
        <v>417</v>
      </c>
      <c r="E54" s="7">
        <v>423</v>
      </c>
    </row>
    <row r="55" spans="1:5" s="5" customFormat="1">
      <c r="A55" s="7">
        <v>2</v>
      </c>
      <c r="B55" s="7">
        <v>1301</v>
      </c>
      <c r="C55" s="7">
        <v>798</v>
      </c>
      <c r="D55" s="7">
        <v>503</v>
      </c>
      <c r="E55" s="7">
        <v>350</v>
      </c>
    </row>
    <row r="56" spans="1:5" s="5" customFormat="1">
      <c r="A56" s="7">
        <v>3</v>
      </c>
      <c r="B56" s="7">
        <v>1890</v>
      </c>
      <c r="C56" s="7">
        <v>1201</v>
      </c>
      <c r="D56" s="7">
        <v>689</v>
      </c>
      <c r="E56" s="7">
        <v>178</v>
      </c>
    </row>
    <row r="57" spans="1:5" s="5" customFormat="1">
      <c r="A57" s="7">
        <v>4</v>
      </c>
      <c r="B57" s="7">
        <v>1890</v>
      </c>
      <c r="C57" s="5">
        <v>1154</v>
      </c>
      <c r="D57" s="5">
        <v>736</v>
      </c>
      <c r="E57" s="7">
        <v>167</v>
      </c>
    </row>
    <row r="58" spans="1:5" s="5" customFormat="1">
      <c r="A58" s="7">
        <v>5</v>
      </c>
      <c r="B58" s="5">
        <v>1946</v>
      </c>
      <c r="C58" s="7">
        <v>1063</v>
      </c>
      <c r="D58" s="7">
        <v>883</v>
      </c>
      <c r="E58" s="7">
        <v>181</v>
      </c>
    </row>
    <row r="59" spans="1:5" s="5" customFormat="1">
      <c r="A59" s="19" t="s">
        <v>10</v>
      </c>
      <c r="B59" s="20">
        <f>SUM(B54:B58)</f>
        <v>7879</v>
      </c>
      <c r="C59" s="20">
        <f>SUM(C54:C58)</f>
        <v>4651</v>
      </c>
      <c r="D59" s="20">
        <f>SUM(D54:D58)</f>
        <v>3228</v>
      </c>
      <c r="E59" s="20">
        <f>AVERAGE(E54:E58)</f>
        <v>259.8</v>
      </c>
    </row>
    <row r="60" spans="1:5" s="5" customFormat="1">
      <c r="A60" s="6" t="s">
        <v>11</v>
      </c>
      <c r="B60" s="7">
        <f>C60+D60</f>
        <v>100</v>
      </c>
      <c r="C60" s="7">
        <f>(C59*100)/B59</f>
        <v>59.030333798705421</v>
      </c>
      <c r="D60" s="7">
        <f>(D59*100)/B59</f>
        <v>40.969666201294579</v>
      </c>
      <c r="E60" s="7"/>
    </row>
    <row r="61" spans="1:5" s="5" customFormat="1">
      <c r="A61" s="18"/>
      <c r="B61" s="12"/>
      <c r="C61" s="12"/>
      <c r="D61" s="12"/>
      <c r="E61" s="12"/>
    </row>
    <row r="62" spans="1:5" s="5" customFormat="1">
      <c r="A62" s="18"/>
      <c r="B62" s="12"/>
      <c r="C62" s="12"/>
      <c r="D62" s="12"/>
      <c r="E62" s="12"/>
    </row>
    <row r="63" spans="1:5" s="5" customFormat="1">
      <c r="A63" s="38" t="s">
        <v>1</v>
      </c>
      <c r="B63" s="33" t="s">
        <v>29</v>
      </c>
      <c r="C63" s="38" t="s">
        <v>3</v>
      </c>
      <c r="D63" s="50" t="s">
        <v>16</v>
      </c>
      <c r="E63" s="44"/>
    </row>
    <row r="64" spans="1:5" s="5" customFormat="1">
      <c r="A64" s="22"/>
      <c r="B64" s="51" t="s">
        <v>27</v>
      </c>
      <c r="C64" s="52"/>
      <c r="D64" s="53"/>
      <c r="E64" s="34"/>
    </row>
    <row r="65" spans="1:5" s="5" customFormat="1" ht="30">
      <c r="A65" s="17" t="s">
        <v>5</v>
      </c>
      <c r="B65" s="17" t="s">
        <v>6</v>
      </c>
      <c r="C65" s="17" t="s">
        <v>7</v>
      </c>
      <c r="D65" s="17" t="s">
        <v>8</v>
      </c>
      <c r="E65" s="21" t="s">
        <v>28</v>
      </c>
    </row>
    <row r="66" spans="1:5" s="5" customFormat="1">
      <c r="A66" s="7">
        <v>1</v>
      </c>
      <c r="B66" s="5">
        <v>1900</v>
      </c>
      <c r="C66" s="5">
        <v>975</v>
      </c>
      <c r="D66" s="5">
        <v>925</v>
      </c>
      <c r="E66" s="7">
        <v>97</v>
      </c>
    </row>
    <row r="67" spans="1:5" s="5" customFormat="1">
      <c r="A67" s="7">
        <v>2</v>
      </c>
      <c r="B67" s="7">
        <v>1774</v>
      </c>
      <c r="C67" s="7">
        <v>893</v>
      </c>
      <c r="D67" s="7">
        <v>881</v>
      </c>
      <c r="E67" s="7">
        <v>213</v>
      </c>
    </row>
    <row r="68" spans="1:5" s="5" customFormat="1">
      <c r="A68" s="7">
        <v>3</v>
      </c>
      <c r="B68" s="7">
        <v>1950</v>
      </c>
      <c r="C68" s="7">
        <v>1017</v>
      </c>
      <c r="D68" s="7">
        <v>933</v>
      </c>
      <c r="E68" s="7">
        <v>409</v>
      </c>
    </row>
    <row r="69" spans="1:5" s="5" customFormat="1">
      <c r="A69" s="7">
        <v>4</v>
      </c>
      <c r="B69" s="7">
        <v>1693</v>
      </c>
      <c r="C69" s="7">
        <v>988</v>
      </c>
      <c r="D69" s="7">
        <v>705</v>
      </c>
      <c r="E69" s="7">
        <v>337</v>
      </c>
    </row>
    <row r="70" spans="1:5" s="5" customFormat="1">
      <c r="A70" s="7">
        <v>5</v>
      </c>
      <c r="B70" s="7"/>
      <c r="C70" s="7"/>
      <c r="D70" s="7"/>
      <c r="E70" s="7"/>
    </row>
    <row r="71" spans="1:5" s="5" customFormat="1">
      <c r="A71" s="19" t="s">
        <v>10</v>
      </c>
      <c r="B71" s="20">
        <f>SUM(B67:B70)</f>
        <v>5417</v>
      </c>
      <c r="C71" s="20">
        <f>SUM(C66:C70)</f>
        <v>3873</v>
      </c>
      <c r="D71" s="20">
        <f>SUM(D67:D70)</f>
        <v>2519</v>
      </c>
      <c r="E71" s="20">
        <f>AVERAGE(E66:E70)</f>
        <v>264</v>
      </c>
    </row>
    <row r="72" spans="1:5" s="5" customFormat="1">
      <c r="A72" s="6" t="s">
        <v>11</v>
      </c>
      <c r="B72" s="7">
        <f>C72+D72</f>
        <v>117.99889237585379</v>
      </c>
      <c r="C72" s="7">
        <f>(C71*100)/B71</f>
        <v>71.497138637622299</v>
      </c>
      <c r="D72" s="7">
        <f>(D71*100)/B71</f>
        <v>46.501753738231493</v>
      </c>
      <c r="E72" s="7"/>
    </row>
    <row r="73" spans="1:5" s="5" customFormat="1">
      <c r="A73" s="18"/>
      <c r="B73" s="12"/>
      <c r="C73" s="12"/>
      <c r="D73" s="12"/>
    </row>
    <row r="74" spans="1:5" s="5" customFormat="1">
      <c r="A74" s="18"/>
      <c r="B74" s="12"/>
      <c r="C74" s="12"/>
      <c r="D74" s="12"/>
    </row>
    <row r="75" spans="1:5" s="5" customFormat="1">
      <c r="A75" s="6" t="s">
        <v>1</v>
      </c>
      <c r="B75" s="37" t="s">
        <v>30</v>
      </c>
      <c r="C75" s="38" t="s">
        <v>3</v>
      </c>
      <c r="D75" s="50" t="s">
        <v>16</v>
      </c>
      <c r="E75" s="44"/>
    </row>
    <row r="76" spans="1:5" s="5" customFormat="1">
      <c r="A76" s="6"/>
      <c r="B76" s="51" t="s">
        <v>27</v>
      </c>
      <c r="C76" s="52"/>
      <c r="D76" s="53"/>
      <c r="E76" s="34"/>
    </row>
    <row r="77" spans="1:5" s="5" customFormat="1" ht="30">
      <c r="A77" s="6" t="s">
        <v>5</v>
      </c>
      <c r="B77" s="6" t="s">
        <v>6</v>
      </c>
      <c r="C77" s="17" t="s">
        <v>7</v>
      </c>
      <c r="D77" s="17" t="s">
        <v>8</v>
      </c>
      <c r="E77" s="21" t="s">
        <v>28</v>
      </c>
    </row>
    <row r="78" spans="1:5" s="5" customFormat="1">
      <c r="A78" s="7">
        <v>1</v>
      </c>
      <c r="B78" s="7">
        <v>1561</v>
      </c>
      <c r="C78" s="7">
        <v>829</v>
      </c>
      <c r="D78" s="7">
        <v>732</v>
      </c>
      <c r="E78" s="7">
        <v>380</v>
      </c>
    </row>
    <row r="79" spans="1:5" s="5" customFormat="1">
      <c r="A79" s="7">
        <v>2</v>
      </c>
      <c r="B79" s="7">
        <v>1731</v>
      </c>
      <c r="C79" s="7">
        <v>989</v>
      </c>
      <c r="D79" s="7">
        <v>742</v>
      </c>
      <c r="E79" s="7">
        <v>227</v>
      </c>
    </row>
    <row r="80" spans="1:5" s="5" customFormat="1">
      <c r="A80" s="7">
        <v>3</v>
      </c>
      <c r="B80" s="7">
        <v>1675</v>
      </c>
      <c r="C80" s="7">
        <v>787</v>
      </c>
      <c r="D80" s="7">
        <v>888</v>
      </c>
      <c r="E80" s="7">
        <v>442</v>
      </c>
    </row>
    <row r="81" spans="1:5" s="5" customFormat="1">
      <c r="A81" s="7">
        <v>4</v>
      </c>
      <c r="B81" s="7">
        <v>1353</v>
      </c>
      <c r="C81" s="7">
        <v>672</v>
      </c>
      <c r="D81" s="7">
        <v>681</v>
      </c>
      <c r="E81" s="7">
        <v>235</v>
      </c>
    </row>
    <row r="82" spans="1:5" s="5" customFormat="1">
      <c r="A82" s="7">
        <v>5</v>
      </c>
      <c r="B82" s="7"/>
      <c r="C82" s="7"/>
      <c r="D82" s="7"/>
      <c r="E82" s="7"/>
    </row>
    <row r="83" spans="1:5" s="5" customFormat="1">
      <c r="A83" s="19" t="s">
        <v>10</v>
      </c>
      <c r="B83" s="20">
        <f>SUM(B78:B82)</f>
        <v>6320</v>
      </c>
      <c r="C83" s="20">
        <f>SUM(C78:C82)</f>
        <v>3277</v>
      </c>
      <c r="D83" s="20">
        <f>SUM(D78:D82)</f>
        <v>3043</v>
      </c>
      <c r="E83" s="20">
        <f>AVERAGE(E78:E82)</f>
        <v>321</v>
      </c>
    </row>
    <row r="84" spans="1:5" s="5" customFormat="1">
      <c r="A84" s="6" t="s">
        <v>11</v>
      </c>
      <c r="B84" s="7">
        <f>C84+D84</f>
        <v>100</v>
      </c>
      <c r="C84" s="7">
        <f>(C83*100)/B83</f>
        <v>51.851265822784811</v>
      </c>
      <c r="D84" s="7">
        <f>(D83*100)/B83</f>
        <v>48.148734177215189</v>
      </c>
    </row>
    <row r="85" spans="1:5" s="5" customFormat="1" ht="30">
      <c r="B85" s="8" t="s">
        <v>6</v>
      </c>
      <c r="C85" s="8" t="s">
        <v>7</v>
      </c>
      <c r="D85" s="8" t="s">
        <v>8</v>
      </c>
      <c r="E85" s="8" t="s">
        <v>28</v>
      </c>
    </row>
    <row r="86" spans="1:5" s="5" customFormat="1" ht="30">
      <c r="A86" s="8" t="s">
        <v>14</v>
      </c>
      <c r="B86" s="7">
        <f>B59+B71+B83</f>
        <v>19616</v>
      </c>
      <c r="C86" s="7">
        <f>C59+C71+C83</f>
        <v>11801</v>
      </c>
      <c r="D86" s="7">
        <f>D59+D71+D83</f>
        <v>8790</v>
      </c>
      <c r="E86" s="7">
        <f>(E59+E71+E83)/2</f>
        <v>422.4</v>
      </c>
    </row>
    <row r="87" spans="1:5" s="5" customFormat="1">
      <c r="A87" s="6" t="s">
        <v>11</v>
      </c>
      <c r="B87" s="7">
        <f>C87+D87</f>
        <v>104.97043230016314</v>
      </c>
      <c r="C87" s="7">
        <f>(C86*100)/B86</f>
        <v>60.160073409461667</v>
      </c>
      <c r="D87" s="7">
        <f>(D86*100)/B86</f>
        <v>44.810358890701465</v>
      </c>
      <c r="E87" s="7"/>
    </row>
    <row r="88" spans="1:5" s="5" customFormat="1"/>
    <row r="89" spans="1:5" s="5" customFormat="1"/>
    <row r="90" spans="1:5" s="5" customFormat="1"/>
    <row r="91" spans="1:5" s="5" customFormat="1"/>
    <row r="92" spans="1:5" s="5" customFormat="1"/>
    <row r="93" spans="1:5" s="5" customFormat="1"/>
    <row r="94" spans="1:5" s="10" customFormat="1"/>
    <row r="95" spans="1:5" s="5" customFormat="1" ht="15" customHeight="1">
      <c r="A95" s="48" t="s">
        <v>17</v>
      </c>
      <c r="B95" s="49"/>
      <c r="C95" s="49"/>
      <c r="D95" s="49"/>
      <c r="E95" s="49"/>
    </row>
    <row r="96" spans="1:5" s="5" customFormat="1" ht="15" customHeight="1">
      <c r="A96" s="48"/>
      <c r="B96" s="49"/>
      <c r="C96" s="49"/>
      <c r="D96" s="49"/>
      <c r="E96" s="49"/>
    </row>
    <row r="97" spans="1:5" s="5" customFormat="1">
      <c r="A97" s="38" t="s">
        <v>1</v>
      </c>
      <c r="B97" s="36" t="s">
        <v>25</v>
      </c>
      <c r="C97" s="38" t="s">
        <v>3</v>
      </c>
      <c r="D97" s="50" t="s">
        <v>17</v>
      </c>
      <c r="E97" s="44"/>
    </row>
    <row r="98" spans="1:5" s="5" customFormat="1">
      <c r="A98" s="22"/>
      <c r="B98" s="51" t="s">
        <v>27</v>
      </c>
      <c r="C98" s="52"/>
      <c r="D98" s="53"/>
      <c r="E98" s="34"/>
    </row>
    <row r="99" spans="1:5" s="5" customFormat="1" ht="30">
      <c r="A99" s="17" t="s">
        <v>5</v>
      </c>
      <c r="B99" s="17" t="s">
        <v>6</v>
      </c>
      <c r="C99" s="17" t="s">
        <v>7</v>
      </c>
      <c r="D99" s="17" t="s">
        <v>8</v>
      </c>
      <c r="E99" s="21" t="s">
        <v>28</v>
      </c>
    </row>
    <row r="100" spans="1:5" s="5" customFormat="1">
      <c r="A100" s="7">
        <v>1</v>
      </c>
      <c r="B100" s="7">
        <v>48</v>
      </c>
      <c r="C100" s="7">
        <v>31</v>
      </c>
      <c r="D100" s="7">
        <v>17</v>
      </c>
      <c r="E100" s="7">
        <v>324</v>
      </c>
    </row>
    <row r="101" spans="1:5" s="5" customFormat="1">
      <c r="A101" s="7">
        <v>2</v>
      </c>
      <c r="B101" s="7">
        <v>78</v>
      </c>
      <c r="C101" s="7">
        <v>18</v>
      </c>
      <c r="D101" s="7">
        <v>60</v>
      </c>
      <c r="E101" s="7">
        <v>128</v>
      </c>
    </row>
    <row r="102" spans="1:5" s="5" customFormat="1">
      <c r="A102" s="7">
        <v>3</v>
      </c>
      <c r="B102" s="7">
        <v>121</v>
      </c>
      <c r="C102" s="7">
        <v>65</v>
      </c>
      <c r="D102" s="7">
        <v>56</v>
      </c>
      <c r="E102" s="7">
        <v>902</v>
      </c>
    </row>
    <row r="103" spans="1:5" s="5" customFormat="1">
      <c r="A103" s="7">
        <v>4</v>
      </c>
      <c r="B103" s="7">
        <v>153</v>
      </c>
      <c r="C103" s="7">
        <v>109</v>
      </c>
      <c r="D103" s="7">
        <v>44</v>
      </c>
      <c r="E103" s="7">
        <v>826</v>
      </c>
    </row>
    <row r="104" spans="1:5" s="5" customFormat="1">
      <c r="A104" s="7">
        <v>5</v>
      </c>
      <c r="B104" s="7">
        <v>171</v>
      </c>
      <c r="C104" s="7">
        <v>54</v>
      </c>
      <c r="D104" s="7">
        <v>117</v>
      </c>
      <c r="E104" s="7">
        <v>813</v>
      </c>
    </row>
    <row r="105" spans="1:5" s="5" customFormat="1">
      <c r="A105" s="23" t="s">
        <v>10</v>
      </c>
      <c r="B105" s="24">
        <f>SUM(B100:B104)</f>
        <v>571</v>
      </c>
      <c r="C105" s="24">
        <f>SUM(C100:C104)</f>
        <v>277</v>
      </c>
      <c r="D105" s="24">
        <f>SUM(D100:D104)</f>
        <v>294</v>
      </c>
      <c r="E105" s="20">
        <f>AVERAGE(E100:E104)</f>
        <v>598.6</v>
      </c>
    </row>
    <row r="106" spans="1:5" s="5" customFormat="1">
      <c r="A106" s="6" t="s">
        <v>11</v>
      </c>
      <c r="B106" s="7">
        <f>C106+D106</f>
        <v>100</v>
      </c>
      <c r="C106" s="7">
        <f>(C105*100)/B105</f>
        <v>48.511383537653238</v>
      </c>
      <c r="D106" s="7">
        <f>(D105*100)/B105</f>
        <v>51.488616462346762</v>
      </c>
      <c r="E106" s="7"/>
    </row>
    <row r="107" spans="1:5" s="5" customFormat="1">
      <c r="A107" s="18"/>
      <c r="B107" s="12"/>
      <c r="C107" s="12"/>
      <c r="D107" s="12"/>
      <c r="E107" s="12"/>
    </row>
    <row r="108" spans="1:5" s="5" customFormat="1">
      <c r="A108" s="18"/>
      <c r="B108" s="12"/>
      <c r="C108" s="12"/>
      <c r="D108" s="12"/>
      <c r="E108" s="12"/>
    </row>
    <row r="109" spans="1:5" s="5" customFormat="1">
      <c r="A109" s="6" t="s">
        <v>1</v>
      </c>
      <c r="B109" s="7" t="s">
        <v>29</v>
      </c>
      <c r="C109" s="6" t="s">
        <v>3</v>
      </c>
      <c r="D109" s="7" t="s">
        <v>17</v>
      </c>
      <c r="E109" s="7"/>
    </row>
    <row r="110" spans="1:5" s="5" customFormat="1">
      <c r="A110" s="6"/>
      <c r="B110" s="51" t="s">
        <v>27</v>
      </c>
      <c r="C110" s="52"/>
      <c r="D110" s="53"/>
      <c r="E110" s="34"/>
    </row>
    <row r="111" spans="1:5" s="5" customFormat="1" ht="30">
      <c r="A111" s="6" t="s">
        <v>5</v>
      </c>
      <c r="B111" s="6" t="s">
        <v>6</v>
      </c>
      <c r="C111" s="6" t="s">
        <v>7</v>
      </c>
      <c r="D111" s="6" t="s">
        <v>8</v>
      </c>
      <c r="E111" s="8" t="s">
        <v>28</v>
      </c>
    </row>
    <row r="112" spans="1:5" s="5" customFormat="1">
      <c r="A112" s="7">
        <v>1</v>
      </c>
      <c r="B112" s="7">
        <v>198</v>
      </c>
      <c r="C112" s="7">
        <v>94</v>
      </c>
      <c r="D112" s="7">
        <v>104</v>
      </c>
      <c r="E112" s="7">
        <v>651</v>
      </c>
    </row>
    <row r="113" spans="1:5" s="5" customFormat="1">
      <c r="A113" s="7">
        <v>2</v>
      </c>
      <c r="B113" s="7">
        <v>221</v>
      </c>
      <c r="C113" s="7">
        <v>125</v>
      </c>
      <c r="D113" s="7">
        <v>96</v>
      </c>
      <c r="E113" s="7">
        <v>176</v>
      </c>
    </row>
    <row r="114" spans="1:5" s="5" customFormat="1">
      <c r="A114" s="7">
        <v>3</v>
      </c>
      <c r="B114" s="7">
        <v>160</v>
      </c>
      <c r="C114" s="7">
        <v>43</v>
      </c>
      <c r="D114" s="7">
        <v>117</v>
      </c>
      <c r="E114" s="7">
        <v>154</v>
      </c>
    </row>
    <row r="115" spans="1:5" s="5" customFormat="1">
      <c r="A115" s="7">
        <v>4</v>
      </c>
      <c r="B115" s="7">
        <v>149</v>
      </c>
      <c r="C115" s="7">
        <v>81</v>
      </c>
      <c r="D115" s="7">
        <v>68</v>
      </c>
      <c r="E115" s="7">
        <v>2914</v>
      </c>
    </row>
    <row r="116" spans="1:5" s="5" customFormat="1">
      <c r="A116" s="7">
        <v>5</v>
      </c>
      <c r="B116" s="7"/>
      <c r="C116" s="7"/>
      <c r="D116" s="7"/>
      <c r="E116" s="7"/>
    </row>
    <row r="117" spans="1:5" s="5" customFormat="1">
      <c r="A117" s="19" t="s">
        <v>10</v>
      </c>
      <c r="B117" s="20">
        <f>SUM(B112:B116)</f>
        <v>728</v>
      </c>
      <c r="C117" s="20">
        <f>SUM(C112:C116)</f>
        <v>343</v>
      </c>
      <c r="D117" s="20">
        <f>SUM(D112:D116)</f>
        <v>385</v>
      </c>
      <c r="E117" s="20">
        <f>AVERAGE(E112:E116)</f>
        <v>973.75</v>
      </c>
    </row>
    <row r="118" spans="1:5" s="5" customFormat="1">
      <c r="A118" s="6" t="s">
        <v>11</v>
      </c>
      <c r="B118" s="7">
        <f>C118+D118</f>
        <v>100</v>
      </c>
      <c r="C118" s="7">
        <f>(C117*100)/B117</f>
        <v>47.115384615384613</v>
      </c>
      <c r="D118" s="7">
        <f>(D117*100)/B117</f>
        <v>52.884615384615387</v>
      </c>
      <c r="E118" s="7"/>
    </row>
    <row r="119" spans="1:5" s="5" customFormat="1">
      <c r="A119" s="18"/>
      <c r="B119" s="12"/>
      <c r="C119" s="12"/>
      <c r="D119" s="12"/>
    </row>
    <row r="120" spans="1:5" s="5" customFormat="1">
      <c r="A120" s="18"/>
      <c r="B120" s="12"/>
      <c r="C120" s="12"/>
      <c r="D120" s="12"/>
    </row>
    <row r="121" spans="1:5" s="5" customFormat="1">
      <c r="A121" s="6" t="s">
        <v>1</v>
      </c>
      <c r="B121" s="7" t="s">
        <v>30</v>
      </c>
      <c r="C121" s="6" t="s">
        <v>3</v>
      </c>
      <c r="D121" s="7" t="s">
        <v>17</v>
      </c>
      <c r="E121" s="7"/>
    </row>
    <row r="122" spans="1:5" s="5" customFormat="1">
      <c r="A122" s="6"/>
      <c r="B122" s="51" t="s">
        <v>27</v>
      </c>
      <c r="C122" s="52"/>
      <c r="D122" s="53"/>
      <c r="E122" s="34"/>
    </row>
    <row r="123" spans="1:5" s="5" customFormat="1" ht="30">
      <c r="A123" s="6" t="s">
        <v>5</v>
      </c>
      <c r="B123" s="6" t="s">
        <v>6</v>
      </c>
      <c r="C123" s="6" t="s">
        <v>7</v>
      </c>
      <c r="D123" s="6" t="s">
        <v>8</v>
      </c>
      <c r="E123" s="8" t="s">
        <v>28</v>
      </c>
    </row>
    <row r="124" spans="1:5">
      <c r="A124" s="2">
        <v>1</v>
      </c>
      <c r="B124" s="7">
        <v>144</v>
      </c>
      <c r="C124" s="16">
        <v>69</v>
      </c>
      <c r="D124" s="16">
        <v>75</v>
      </c>
      <c r="E124" s="2">
        <v>522</v>
      </c>
    </row>
    <row r="125" spans="1:5">
      <c r="A125" s="2">
        <v>2</v>
      </c>
      <c r="B125" s="7">
        <v>153</v>
      </c>
      <c r="C125" s="16">
        <v>90</v>
      </c>
      <c r="D125" s="16">
        <v>63</v>
      </c>
      <c r="E125" s="2">
        <v>906</v>
      </c>
    </row>
    <row r="126" spans="1:5">
      <c r="A126" s="2">
        <v>3</v>
      </c>
      <c r="B126" s="7">
        <v>294</v>
      </c>
      <c r="C126" s="16">
        <v>64</v>
      </c>
      <c r="D126" s="16">
        <v>230</v>
      </c>
      <c r="E126" s="2">
        <v>2077</v>
      </c>
    </row>
    <row r="127" spans="1:5">
      <c r="A127" s="2">
        <v>4</v>
      </c>
      <c r="B127" s="7">
        <v>130</v>
      </c>
      <c r="C127" s="16">
        <v>81</v>
      </c>
      <c r="D127" s="16">
        <v>49</v>
      </c>
      <c r="E127" s="2">
        <v>985</v>
      </c>
    </row>
    <row r="128" spans="1:5">
      <c r="A128" s="2">
        <v>5</v>
      </c>
      <c r="B128" s="14"/>
      <c r="C128" s="16"/>
      <c r="D128" s="16"/>
      <c r="E128" s="2"/>
    </row>
    <row r="129" spans="1:5">
      <c r="A129" s="25" t="s">
        <v>10</v>
      </c>
      <c r="B129" s="26">
        <f>SUM(B124:B128)</f>
        <v>721</v>
      </c>
      <c r="C129" s="26">
        <f>SUM(C124:C128)</f>
        <v>304</v>
      </c>
      <c r="D129" s="26">
        <f>SUM(D124:D128)</f>
        <v>417</v>
      </c>
      <c r="E129" s="26">
        <f>AVERAGE(E124:E128)</f>
        <v>1122.5</v>
      </c>
    </row>
    <row r="130" spans="1:5">
      <c r="A130" s="6" t="s">
        <v>11</v>
      </c>
      <c r="B130" s="7">
        <f>C130+D130</f>
        <v>100</v>
      </c>
      <c r="C130" s="7">
        <f>(C129*100)/B129</f>
        <v>42.163661581137312</v>
      </c>
      <c r="D130" s="7">
        <f>(D129*100)/B129</f>
        <v>57.836338418862688</v>
      </c>
      <c r="E130" s="2"/>
    </row>
    <row r="131" spans="1:5" ht="30">
      <c r="A131" s="54" t="s">
        <v>14</v>
      </c>
      <c r="B131" s="8" t="s">
        <v>6</v>
      </c>
      <c r="C131" s="8" t="s">
        <v>7</v>
      </c>
      <c r="D131" s="8" t="s">
        <v>8</v>
      </c>
      <c r="E131" s="8" t="s">
        <v>28</v>
      </c>
    </row>
    <row r="132" spans="1:5" ht="30" customHeight="1">
      <c r="A132" s="55"/>
      <c r="B132" s="7">
        <f>B105+B117+B129</f>
        <v>2020</v>
      </c>
      <c r="C132" s="7">
        <f>C105+C117+C129</f>
        <v>924</v>
      </c>
      <c r="D132" s="7">
        <f>D105+D117+D129</f>
        <v>1096</v>
      </c>
      <c r="E132" s="7">
        <f>(E105+E117+E129)/2</f>
        <v>1347.425</v>
      </c>
    </row>
    <row r="133" spans="1:5">
      <c r="A133" s="6" t="s">
        <v>11</v>
      </c>
      <c r="B133" s="7">
        <f>C133+D133</f>
        <v>100</v>
      </c>
      <c r="C133" s="7">
        <f>(C132*100)/B132</f>
        <v>45.742574257425744</v>
      </c>
      <c r="D133" s="7">
        <f>(D132*100)/B132</f>
        <v>54.257425742574256</v>
      </c>
      <c r="E133" s="2"/>
    </row>
    <row r="140" spans="1:5" s="4" customFormat="1">
      <c r="A140" s="10"/>
      <c r="B140" s="10"/>
      <c r="C140" s="10"/>
      <c r="D140" s="10"/>
      <c r="E140" s="10"/>
    </row>
    <row r="141" spans="1:5" ht="15" customHeight="1">
      <c r="A141" s="48" t="s">
        <v>18</v>
      </c>
      <c r="B141" s="49"/>
      <c r="C141" s="49"/>
      <c r="D141" s="49"/>
      <c r="E141" s="49"/>
    </row>
    <row r="142" spans="1:5" ht="15" customHeight="1">
      <c r="A142" s="48"/>
      <c r="B142" s="49"/>
      <c r="C142" s="49"/>
      <c r="D142" s="49"/>
      <c r="E142" s="49"/>
    </row>
    <row r="143" spans="1:5">
      <c r="A143" s="38" t="s">
        <v>1</v>
      </c>
      <c r="B143" s="34" t="s">
        <v>25</v>
      </c>
      <c r="C143" s="38" t="s">
        <v>3</v>
      </c>
      <c r="D143" s="46" t="s">
        <v>19</v>
      </c>
      <c r="E143" s="47"/>
    </row>
    <row r="144" spans="1:5">
      <c r="A144" s="22"/>
      <c r="B144" s="51" t="s">
        <v>27</v>
      </c>
      <c r="C144" s="52"/>
      <c r="D144" s="53"/>
      <c r="E144" s="34"/>
    </row>
    <row r="145" spans="1:5" ht="30">
      <c r="A145" s="17" t="s">
        <v>5</v>
      </c>
      <c r="B145" s="17" t="s">
        <v>6</v>
      </c>
      <c r="C145" s="17" t="s">
        <v>7</v>
      </c>
      <c r="D145" s="17" t="s">
        <v>8</v>
      </c>
      <c r="E145" s="21" t="s">
        <v>28</v>
      </c>
    </row>
    <row r="146" spans="1:5">
      <c r="A146" s="7">
        <v>1</v>
      </c>
      <c r="B146" s="7">
        <v>6</v>
      </c>
      <c r="C146" s="7">
        <v>1</v>
      </c>
      <c r="D146" s="7">
        <v>6</v>
      </c>
      <c r="E146" s="7">
        <v>140</v>
      </c>
    </row>
    <row r="147" spans="1:5">
      <c r="A147" s="7">
        <v>2</v>
      </c>
      <c r="B147" s="7">
        <v>12</v>
      </c>
      <c r="C147" s="7">
        <v>3</v>
      </c>
      <c r="D147" s="7">
        <v>11</v>
      </c>
      <c r="E147" s="7">
        <v>1354</v>
      </c>
    </row>
    <row r="148" spans="1:5">
      <c r="A148" s="7">
        <v>3</v>
      </c>
      <c r="B148" s="7">
        <v>11</v>
      </c>
      <c r="C148" s="7">
        <v>7</v>
      </c>
      <c r="D148" s="7">
        <v>8</v>
      </c>
      <c r="E148" s="7">
        <v>668</v>
      </c>
    </row>
    <row r="149" spans="1:5">
      <c r="A149" s="7">
        <v>4</v>
      </c>
      <c r="B149" s="15">
        <v>20</v>
      </c>
      <c r="C149" s="7">
        <v>5</v>
      </c>
      <c r="D149" s="7">
        <v>13</v>
      </c>
      <c r="E149" s="7">
        <v>12781</v>
      </c>
    </row>
    <row r="150" spans="1:5">
      <c r="A150" s="7">
        <v>5</v>
      </c>
      <c r="B150" s="7">
        <v>16</v>
      </c>
      <c r="C150" s="7"/>
      <c r="D150" s="7">
        <v>11</v>
      </c>
      <c r="E150" s="7"/>
    </row>
    <row r="151" spans="1:5">
      <c r="A151" s="19" t="s">
        <v>10</v>
      </c>
      <c r="B151" s="20">
        <f>SUM(B146:B150)</f>
        <v>65</v>
      </c>
      <c r="C151" s="20">
        <f>SUM(C146:C150)</f>
        <v>16</v>
      </c>
      <c r="D151" s="20">
        <f>SUM(D146:D150)</f>
        <v>49</v>
      </c>
      <c r="E151" s="26">
        <f>AVERAGE(E146:E150)</f>
        <v>3735.75</v>
      </c>
    </row>
    <row r="152" spans="1:5">
      <c r="A152" s="6" t="s">
        <v>11</v>
      </c>
      <c r="B152" s="7">
        <f>C152+D152</f>
        <v>100</v>
      </c>
      <c r="C152" s="7">
        <f>(C151*100)/B151</f>
        <v>24.615384615384617</v>
      </c>
      <c r="D152" s="7">
        <f>(D151*100)/B151</f>
        <v>75.384615384615387</v>
      </c>
      <c r="E152" s="7"/>
    </row>
    <row r="153" spans="1:5">
      <c r="A153" s="18"/>
      <c r="B153" s="12"/>
      <c r="C153" s="12"/>
      <c r="D153" s="12"/>
      <c r="E153" s="5"/>
    </row>
    <row r="154" spans="1:5">
      <c r="A154" s="18"/>
      <c r="B154" s="12"/>
      <c r="C154" s="12"/>
      <c r="D154" s="12"/>
      <c r="E154" s="5"/>
    </row>
    <row r="155" spans="1:5">
      <c r="A155" s="6" t="s">
        <v>1</v>
      </c>
      <c r="B155" s="7" t="s">
        <v>29</v>
      </c>
      <c r="C155" s="6" t="s">
        <v>3</v>
      </c>
      <c r="D155" s="7" t="s">
        <v>19</v>
      </c>
      <c r="E155" s="7"/>
    </row>
    <row r="156" spans="1:5">
      <c r="A156" s="6"/>
      <c r="B156" s="51" t="s">
        <v>27</v>
      </c>
      <c r="C156" s="52"/>
      <c r="D156" s="53"/>
      <c r="E156" s="34"/>
    </row>
    <row r="157" spans="1:5" ht="30">
      <c r="A157" s="6" t="s">
        <v>5</v>
      </c>
      <c r="B157" s="6" t="s">
        <v>6</v>
      </c>
      <c r="C157" s="6" t="s">
        <v>7</v>
      </c>
      <c r="D157" s="6" t="s">
        <v>8</v>
      </c>
      <c r="E157" s="8" t="s">
        <v>28</v>
      </c>
    </row>
    <row r="158" spans="1:5">
      <c r="A158" s="7">
        <v>1</v>
      </c>
      <c r="B158" s="7">
        <v>23</v>
      </c>
      <c r="C158" s="7">
        <v>9</v>
      </c>
      <c r="D158" s="7">
        <v>14</v>
      </c>
      <c r="E158" s="7">
        <v>8908</v>
      </c>
    </row>
    <row r="159" spans="1:5">
      <c r="A159" s="7">
        <v>2</v>
      </c>
      <c r="B159" s="7">
        <v>16</v>
      </c>
      <c r="C159" s="7">
        <v>5</v>
      </c>
      <c r="D159" s="7">
        <v>11</v>
      </c>
      <c r="E159" s="7">
        <v>462</v>
      </c>
    </row>
    <row r="160" spans="1:5">
      <c r="A160" s="7">
        <v>3</v>
      </c>
      <c r="B160" s="7">
        <v>17</v>
      </c>
      <c r="C160" s="7">
        <v>3</v>
      </c>
      <c r="D160" s="7">
        <v>14</v>
      </c>
      <c r="E160" s="7">
        <v>12</v>
      </c>
    </row>
    <row r="161" spans="1:5">
      <c r="A161" s="7">
        <v>4</v>
      </c>
      <c r="B161" s="15">
        <v>20</v>
      </c>
      <c r="C161" s="7">
        <v>8</v>
      </c>
      <c r="D161" s="7">
        <v>12</v>
      </c>
      <c r="E161" s="7">
        <v>326</v>
      </c>
    </row>
    <row r="162" spans="1:5">
      <c r="A162" s="7">
        <v>5</v>
      </c>
      <c r="B162" s="7"/>
      <c r="C162" s="7"/>
      <c r="D162" s="7"/>
      <c r="E162" s="7"/>
    </row>
    <row r="163" spans="1:5">
      <c r="A163" s="19" t="s">
        <v>10</v>
      </c>
      <c r="B163" s="20">
        <f>SUM(B158:B162)</f>
        <v>76</v>
      </c>
      <c r="C163" s="20">
        <f>SUM(C158:C162)</f>
        <v>25</v>
      </c>
      <c r="D163" s="20">
        <f>SUM(D158:D162)</f>
        <v>51</v>
      </c>
      <c r="E163" s="26">
        <f>AVERAGE(E158:E162)</f>
        <v>2427</v>
      </c>
    </row>
    <row r="164" spans="1:5">
      <c r="A164" s="6" t="s">
        <v>11</v>
      </c>
      <c r="B164" s="7">
        <f>C164+D164</f>
        <v>100</v>
      </c>
      <c r="C164" s="7">
        <f>(C163*100)/B163</f>
        <v>32.89473684210526</v>
      </c>
      <c r="D164" s="7">
        <f>(D163*100)/B163</f>
        <v>67.10526315789474</v>
      </c>
      <c r="E164" s="7"/>
    </row>
    <row r="165" spans="1:5">
      <c r="A165" s="18"/>
      <c r="B165" s="12"/>
      <c r="C165" s="12"/>
      <c r="D165" s="12"/>
      <c r="E165" s="5"/>
    </row>
    <row r="166" spans="1:5">
      <c r="A166" s="18"/>
      <c r="B166" s="12"/>
      <c r="C166" s="12"/>
      <c r="D166" s="12"/>
      <c r="E166" s="5"/>
    </row>
    <row r="167" spans="1:5">
      <c r="A167" s="6" t="s">
        <v>1</v>
      </c>
      <c r="B167" s="7" t="s">
        <v>30</v>
      </c>
      <c r="C167" s="6" t="s">
        <v>3</v>
      </c>
      <c r="D167" s="7" t="s">
        <v>19</v>
      </c>
      <c r="E167" s="34"/>
    </row>
    <row r="168" spans="1:5">
      <c r="A168" s="6"/>
      <c r="B168" s="51" t="s">
        <v>27</v>
      </c>
      <c r="C168" s="52"/>
      <c r="D168" s="53"/>
      <c r="E168" s="34"/>
    </row>
    <row r="169" spans="1:5" ht="30">
      <c r="A169" s="6" t="s">
        <v>5</v>
      </c>
      <c r="B169" s="6" t="s">
        <v>6</v>
      </c>
      <c r="C169" s="6" t="s">
        <v>7</v>
      </c>
      <c r="D169" s="6" t="s">
        <v>8</v>
      </c>
      <c r="E169" s="8" t="s">
        <v>28</v>
      </c>
    </row>
    <row r="170" spans="1:5">
      <c r="A170" s="2">
        <v>1</v>
      </c>
      <c r="B170" s="16">
        <v>22</v>
      </c>
      <c r="C170" s="16">
        <v>14</v>
      </c>
      <c r="D170" s="16">
        <v>8</v>
      </c>
      <c r="E170" s="2">
        <v>431</v>
      </c>
    </row>
    <row r="171" spans="1:5">
      <c r="A171" s="2">
        <v>2</v>
      </c>
      <c r="B171" s="16">
        <v>21</v>
      </c>
      <c r="C171" s="16">
        <v>15</v>
      </c>
      <c r="D171" s="16">
        <v>6</v>
      </c>
      <c r="E171" s="2">
        <v>178</v>
      </c>
    </row>
    <row r="172" spans="1:5">
      <c r="A172" s="2">
        <v>3</v>
      </c>
      <c r="B172" s="16">
        <v>35</v>
      </c>
      <c r="C172" s="16">
        <v>9</v>
      </c>
      <c r="D172" s="16">
        <v>26</v>
      </c>
      <c r="E172" s="2">
        <v>480</v>
      </c>
    </row>
    <row r="173" spans="1:5">
      <c r="A173" s="2">
        <v>4</v>
      </c>
      <c r="B173" s="16">
        <v>10</v>
      </c>
      <c r="C173" s="16">
        <v>3</v>
      </c>
      <c r="D173" s="16">
        <v>7</v>
      </c>
      <c r="E173" s="2">
        <v>2683</v>
      </c>
    </row>
    <row r="174" spans="1:5">
      <c r="A174" s="2">
        <v>5</v>
      </c>
      <c r="B174" s="2"/>
      <c r="C174" s="16"/>
      <c r="D174" s="16"/>
      <c r="E174" s="2"/>
    </row>
    <row r="175" spans="1:5">
      <c r="A175" s="25" t="s">
        <v>10</v>
      </c>
      <c r="B175" s="27">
        <f>SUM(B170:B174)</f>
        <v>88</v>
      </c>
      <c r="C175" s="27">
        <f>SUM(C170:C174)</f>
        <v>41</v>
      </c>
      <c r="D175" s="27">
        <f>SUM(D170:D174)</f>
        <v>47</v>
      </c>
      <c r="E175" s="26">
        <f>AVERAGE(E170:E174)</f>
        <v>943</v>
      </c>
    </row>
    <row r="176" spans="1:5">
      <c r="A176" s="6" t="s">
        <v>11</v>
      </c>
      <c r="B176" s="7">
        <f>C176+D176</f>
        <v>100</v>
      </c>
      <c r="C176" s="7">
        <f>(C175*100)/B175</f>
        <v>46.590909090909093</v>
      </c>
      <c r="D176" s="7">
        <f>(D175*100)/B175</f>
        <v>53.409090909090907</v>
      </c>
      <c r="E176" s="2"/>
    </row>
    <row r="177" spans="1:5" ht="30">
      <c r="B177" s="8" t="s">
        <v>6</v>
      </c>
      <c r="C177" s="8" t="s">
        <v>7</v>
      </c>
      <c r="D177" s="8" t="s">
        <v>8</v>
      </c>
      <c r="E177" s="8" t="s">
        <v>28</v>
      </c>
    </row>
    <row r="178" spans="1:5" ht="30">
      <c r="A178" s="8" t="s">
        <v>14</v>
      </c>
      <c r="B178" s="7">
        <f>B151+B163+B175</f>
        <v>229</v>
      </c>
      <c r="C178" s="7">
        <f>C151+C163+C175</f>
        <v>82</v>
      </c>
      <c r="D178" s="7">
        <f>D151+D163+D175</f>
        <v>147</v>
      </c>
      <c r="E178" s="7">
        <f>(E151+E163+E175)/2</f>
        <v>3552.875</v>
      </c>
    </row>
    <row r="179" spans="1:5">
      <c r="A179" s="6" t="s">
        <v>11</v>
      </c>
      <c r="B179" s="7">
        <f>C179+D179</f>
        <v>100</v>
      </c>
      <c r="C179" s="7">
        <f>(C178*100)/B178</f>
        <v>35.807860262008731</v>
      </c>
      <c r="D179" s="7">
        <f>(D178*100)/B178</f>
        <v>64.192139737991269</v>
      </c>
      <c r="E179" s="2"/>
    </row>
    <row r="186" spans="1:5" s="4" customFormat="1"/>
    <row r="187" spans="1:5" ht="15" customHeight="1">
      <c r="A187" s="48" t="s">
        <v>20</v>
      </c>
      <c r="B187" s="49"/>
      <c r="C187" s="49"/>
      <c r="D187" s="49"/>
      <c r="E187" s="49"/>
    </row>
    <row r="188" spans="1:5" ht="15" customHeight="1">
      <c r="A188" s="48"/>
      <c r="B188" s="49"/>
      <c r="C188" s="49"/>
      <c r="D188" s="49"/>
      <c r="E188" s="49"/>
    </row>
    <row r="189" spans="1:5">
      <c r="A189" s="6" t="s">
        <v>31</v>
      </c>
      <c r="B189" s="7" t="s">
        <v>32</v>
      </c>
      <c r="C189" s="6" t="s">
        <v>3</v>
      </c>
      <c r="D189" s="7" t="s">
        <v>22</v>
      </c>
      <c r="E189" s="7"/>
    </row>
    <row r="190" spans="1:5" ht="30">
      <c r="A190" s="6" t="s">
        <v>5</v>
      </c>
      <c r="B190" s="6" t="s">
        <v>6</v>
      </c>
      <c r="C190" s="6" t="s">
        <v>7</v>
      </c>
      <c r="D190" s="6" t="s">
        <v>8</v>
      </c>
      <c r="E190" s="8" t="s">
        <v>28</v>
      </c>
    </row>
    <row r="191" spans="1:5">
      <c r="A191" s="7" t="s">
        <v>23</v>
      </c>
      <c r="B191" s="7">
        <f>B40+B86+B132+B178</f>
        <v>44841</v>
      </c>
      <c r="C191" s="7">
        <f>C40+C86+C132+C178</f>
        <v>28404</v>
      </c>
      <c r="D191" s="7">
        <f>D40+D86+D132+D178</f>
        <v>17412</v>
      </c>
      <c r="E191" s="7">
        <f>(E40+E86+E132+E178)/4</f>
        <v>1361.6812500000001</v>
      </c>
    </row>
    <row r="192" spans="1:5">
      <c r="A192" s="6" t="s">
        <v>11</v>
      </c>
      <c r="B192" s="7">
        <f>C192+D192</f>
        <v>102.1743493677661</v>
      </c>
      <c r="C192" s="7">
        <f>(C191*100)/B191</f>
        <v>63.343814812336923</v>
      </c>
      <c r="D192" s="7">
        <f>(D191*100)/B191</f>
        <v>38.830534555429182</v>
      </c>
      <c r="E192" s="2"/>
    </row>
  </sheetData>
  <mergeCells count="27">
    <mergeCell ref="A187:E188"/>
    <mergeCell ref="B144:D144"/>
    <mergeCell ref="B156:D156"/>
    <mergeCell ref="B168:D168"/>
    <mergeCell ref="A141:E142"/>
    <mergeCell ref="D143:E143"/>
    <mergeCell ref="B110:D110"/>
    <mergeCell ref="B122:D122"/>
    <mergeCell ref="B76:D76"/>
    <mergeCell ref="B98:D98"/>
    <mergeCell ref="A131:A132"/>
    <mergeCell ref="A3:E4"/>
    <mergeCell ref="D5:E5"/>
    <mergeCell ref="B6:D6"/>
    <mergeCell ref="D17:E17"/>
    <mergeCell ref="B18:D18"/>
    <mergeCell ref="D29:E29"/>
    <mergeCell ref="B30:D30"/>
    <mergeCell ref="A95:E96"/>
    <mergeCell ref="D97:E97"/>
    <mergeCell ref="D75:E75"/>
    <mergeCell ref="B64:D64"/>
    <mergeCell ref="D63:E63"/>
    <mergeCell ref="A39:A40"/>
    <mergeCell ref="A49:E50"/>
    <mergeCell ref="B52:D52"/>
    <mergeCell ref="D51:E51"/>
  </mergeCells>
  <pageMargins left="0.7" right="0.7" top="0.75" bottom="0.75" header="0.3" footer="0.3"/>
  <pageSetup orientation="portrait" verticalDpi="598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2:E191"/>
  <sheetViews>
    <sheetView workbookViewId="0">
      <selection activeCell="A2" sqref="A2:E191"/>
    </sheetView>
  </sheetViews>
  <sheetFormatPr baseColWidth="10" defaultColWidth="9.140625" defaultRowHeight="15"/>
  <cols>
    <col min="1" max="1" width="20.85546875" customWidth="1"/>
    <col min="2" max="2" width="21" customWidth="1"/>
    <col min="3" max="3" width="23.7109375" customWidth="1"/>
    <col min="4" max="4" width="23.42578125" customWidth="1"/>
    <col min="5" max="5" width="21.85546875" customWidth="1"/>
  </cols>
  <sheetData>
    <row r="2" spans="1:5">
      <c r="A2" s="48" t="s">
        <v>0</v>
      </c>
      <c r="B2" s="49"/>
      <c r="C2" s="49"/>
      <c r="D2" s="49"/>
      <c r="E2" s="49"/>
    </row>
    <row r="3" spans="1:5">
      <c r="A3" s="48"/>
      <c r="B3" s="49"/>
      <c r="C3" s="49"/>
      <c r="D3" s="49"/>
      <c r="E3" s="49"/>
    </row>
    <row r="4" spans="1:5">
      <c r="A4" s="38" t="s">
        <v>24</v>
      </c>
      <c r="B4" s="35" t="s">
        <v>33</v>
      </c>
      <c r="C4" s="38" t="s">
        <v>26</v>
      </c>
      <c r="D4" s="50" t="s">
        <v>4</v>
      </c>
      <c r="E4" s="44"/>
    </row>
    <row r="5" spans="1:5">
      <c r="A5" s="17"/>
      <c r="B5" s="45" t="s">
        <v>27</v>
      </c>
      <c r="C5" s="46"/>
      <c r="D5" s="47"/>
      <c r="E5" s="34"/>
    </row>
    <row r="6" spans="1:5">
      <c r="A6" s="8" t="s">
        <v>5</v>
      </c>
      <c r="B6" s="8" t="s">
        <v>6</v>
      </c>
      <c r="C6" s="8" t="s">
        <v>7</v>
      </c>
      <c r="D6" s="8" t="s">
        <v>8</v>
      </c>
      <c r="E6" s="8" t="s">
        <v>28</v>
      </c>
    </row>
    <row r="7" spans="1:5">
      <c r="A7" s="7">
        <v>1</v>
      </c>
      <c r="B7" s="7">
        <v>2079</v>
      </c>
      <c r="C7" s="7">
        <v>1486</v>
      </c>
      <c r="D7" s="7">
        <v>593</v>
      </c>
      <c r="E7" s="7">
        <v>129</v>
      </c>
    </row>
    <row r="8" spans="1:5">
      <c r="A8" s="7">
        <v>2</v>
      </c>
      <c r="B8" s="7">
        <v>2330</v>
      </c>
      <c r="C8" s="7">
        <v>1938</v>
      </c>
      <c r="D8" s="7">
        <v>392</v>
      </c>
      <c r="E8" s="7">
        <v>72</v>
      </c>
    </row>
    <row r="9" spans="1:5">
      <c r="A9" s="7">
        <v>3</v>
      </c>
      <c r="B9" s="7">
        <v>988</v>
      </c>
      <c r="C9" s="7">
        <v>763</v>
      </c>
      <c r="D9" s="7">
        <v>225</v>
      </c>
      <c r="E9" s="7">
        <v>65</v>
      </c>
    </row>
    <row r="10" spans="1:5">
      <c r="A10" s="7">
        <v>4</v>
      </c>
      <c r="B10" s="7">
        <v>1794</v>
      </c>
      <c r="C10" s="7">
        <v>1416</v>
      </c>
      <c r="D10" s="7">
        <v>378</v>
      </c>
      <c r="E10" s="7">
        <v>156</v>
      </c>
    </row>
    <row r="11" spans="1:5">
      <c r="A11" s="7">
        <v>5</v>
      </c>
      <c r="B11" s="7">
        <v>1489</v>
      </c>
      <c r="C11" s="7">
        <v>1238</v>
      </c>
      <c r="D11" s="7">
        <v>251</v>
      </c>
      <c r="E11" s="7">
        <v>79</v>
      </c>
    </row>
    <row r="12" spans="1:5">
      <c r="A12" s="19" t="s">
        <v>10</v>
      </c>
      <c r="B12" s="20">
        <f>SUM(B7:B11)</f>
        <v>8680</v>
      </c>
      <c r="C12" s="20">
        <f>SUM(C7:C11)</f>
        <v>6841</v>
      </c>
      <c r="D12" s="20">
        <f>SUM(D7:D11)</f>
        <v>1839</v>
      </c>
      <c r="E12" s="20">
        <f>AVERAGE(E7:E11)</f>
        <v>100.2</v>
      </c>
    </row>
    <row r="13" spans="1:5">
      <c r="A13" s="6" t="s">
        <v>11</v>
      </c>
      <c r="B13" s="7">
        <f>C13+D13</f>
        <v>100</v>
      </c>
      <c r="C13" s="7">
        <f>(C12*100)/B12</f>
        <v>78.813364055299544</v>
      </c>
      <c r="D13" s="7">
        <f>(D12*100)/B12</f>
        <v>21.186635944700459</v>
      </c>
      <c r="E13" s="7"/>
    </row>
    <row r="14" spans="1:5">
      <c r="A14" s="18"/>
      <c r="B14" s="12"/>
      <c r="C14" s="12"/>
      <c r="D14" s="12"/>
      <c r="E14" s="5"/>
    </row>
    <row r="15" spans="1:5">
      <c r="A15" s="18"/>
      <c r="B15" s="12"/>
      <c r="C15" s="12"/>
      <c r="D15" s="12"/>
      <c r="E15" s="5"/>
    </row>
    <row r="16" spans="1:5">
      <c r="A16" s="6" t="s">
        <v>24</v>
      </c>
      <c r="B16" s="6" t="s">
        <v>34</v>
      </c>
      <c r="C16" s="6" t="s">
        <v>26</v>
      </c>
      <c r="D16" s="43" t="s">
        <v>4</v>
      </c>
      <c r="E16" s="44"/>
    </row>
    <row r="17" spans="1:5">
      <c r="A17" s="6"/>
      <c r="B17" s="45" t="s">
        <v>27</v>
      </c>
      <c r="C17" s="46"/>
      <c r="D17" s="47"/>
      <c r="E17" s="34"/>
    </row>
    <row r="18" spans="1:5">
      <c r="A18" s="6" t="s">
        <v>5</v>
      </c>
      <c r="B18" s="6" t="s">
        <v>6</v>
      </c>
      <c r="C18" s="6" t="s">
        <v>7</v>
      </c>
      <c r="D18" s="6" t="s">
        <v>8</v>
      </c>
      <c r="E18" s="8" t="s">
        <v>28</v>
      </c>
    </row>
    <row r="19" spans="1:5">
      <c r="A19" s="7">
        <v>1</v>
      </c>
      <c r="B19" s="7">
        <v>779</v>
      </c>
      <c r="C19" s="7">
        <v>652</v>
      </c>
      <c r="D19" s="7">
        <v>127</v>
      </c>
      <c r="E19" s="7">
        <v>79</v>
      </c>
    </row>
    <row r="20" spans="1:5">
      <c r="A20" s="7">
        <v>2</v>
      </c>
      <c r="B20" s="7">
        <v>2310</v>
      </c>
      <c r="C20" s="7">
        <v>1709</v>
      </c>
      <c r="D20" s="7">
        <v>601</v>
      </c>
      <c r="E20" s="7">
        <v>70</v>
      </c>
    </row>
    <row r="21" spans="1:5">
      <c r="A21" s="7">
        <v>3</v>
      </c>
      <c r="B21" s="7">
        <v>2430</v>
      </c>
      <c r="C21" s="7">
        <v>1982</v>
      </c>
      <c r="D21" s="7">
        <v>448</v>
      </c>
      <c r="E21" s="7">
        <v>100</v>
      </c>
    </row>
    <row r="22" spans="1:5">
      <c r="A22" s="7">
        <v>4</v>
      </c>
      <c r="B22" s="7">
        <v>2021</v>
      </c>
      <c r="C22" s="7">
        <v>1605</v>
      </c>
      <c r="D22" s="7">
        <v>416</v>
      </c>
      <c r="E22" s="7">
        <v>74</v>
      </c>
    </row>
    <row r="23" spans="1:5">
      <c r="A23" s="7">
        <v>5</v>
      </c>
      <c r="B23" s="7">
        <v>2298</v>
      </c>
      <c r="C23" s="7">
        <v>1685</v>
      </c>
      <c r="D23" s="7">
        <v>613</v>
      </c>
      <c r="E23" s="7">
        <v>70</v>
      </c>
    </row>
    <row r="24" spans="1:5">
      <c r="A24" s="19" t="s">
        <v>10</v>
      </c>
      <c r="B24" s="20">
        <f>SUM(B19:B23)</f>
        <v>9838</v>
      </c>
      <c r="C24" s="20">
        <f>SUM(C19:C23)</f>
        <v>7633</v>
      </c>
      <c r="D24" s="20">
        <f>SUM(D19:D23)</f>
        <v>2205</v>
      </c>
      <c r="E24" s="20">
        <f>AVERAGE(E19:E23)</f>
        <v>78.599999999999994</v>
      </c>
    </row>
    <row r="25" spans="1:5">
      <c r="A25" s="6" t="s">
        <v>11</v>
      </c>
      <c r="B25" s="7">
        <f>C25+D25</f>
        <v>100</v>
      </c>
      <c r="C25" s="7">
        <f>(C24*100)/B24</f>
        <v>77.586907908111399</v>
      </c>
      <c r="D25" s="7">
        <f>(D24*100)/B24</f>
        <v>22.413092091888597</v>
      </c>
      <c r="E25" s="7"/>
    </row>
    <row r="26" spans="1:5">
      <c r="A26" s="18"/>
      <c r="B26" s="12"/>
      <c r="C26" s="12"/>
      <c r="D26" s="12"/>
      <c r="E26" s="5"/>
    </row>
    <row r="27" spans="1:5">
      <c r="A27" s="18"/>
      <c r="B27" s="12"/>
      <c r="C27" s="12"/>
      <c r="D27" s="12"/>
      <c r="E27" s="5"/>
    </row>
    <row r="28" spans="1:5">
      <c r="A28" s="6" t="s">
        <v>1</v>
      </c>
      <c r="B28" s="6" t="s">
        <v>35</v>
      </c>
      <c r="C28" s="6" t="s">
        <v>3</v>
      </c>
      <c r="D28" s="43" t="s">
        <v>4</v>
      </c>
      <c r="E28" s="44"/>
    </row>
    <row r="29" spans="1:5">
      <c r="A29" s="6"/>
      <c r="B29" s="45" t="s">
        <v>27</v>
      </c>
      <c r="C29" s="46"/>
      <c r="D29" s="47"/>
      <c r="E29" s="34"/>
    </row>
    <row r="30" spans="1:5">
      <c r="A30" s="6" t="s">
        <v>5</v>
      </c>
      <c r="B30" s="6" t="s">
        <v>6</v>
      </c>
      <c r="C30" s="6" t="s">
        <v>7</v>
      </c>
      <c r="D30" s="6" t="s">
        <v>8</v>
      </c>
      <c r="E30" s="8" t="s">
        <v>28</v>
      </c>
    </row>
    <row r="31" spans="1:5">
      <c r="A31" s="7">
        <v>1</v>
      </c>
      <c r="B31" s="7">
        <v>2936</v>
      </c>
      <c r="C31" s="7">
        <v>2002</v>
      </c>
      <c r="D31" s="7">
        <v>934</v>
      </c>
      <c r="E31" s="7">
        <v>309</v>
      </c>
    </row>
    <row r="32" spans="1:5">
      <c r="A32" s="7">
        <v>2</v>
      </c>
      <c r="B32" s="7">
        <v>3423</v>
      </c>
      <c r="C32" s="7">
        <v>2159</v>
      </c>
      <c r="D32" s="7">
        <v>1264</v>
      </c>
      <c r="E32" s="7">
        <v>130</v>
      </c>
    </row>
    <row r="33" spans="1:5">
      <c r="A33" s="7">
        <v>3</v>
      </c>
      <c r="B33" s="7">
        <v>3158</v>
      </c>
      <c r="C33" s="7">
        <v>2561</v>
      </c>
      <c r="D33" s="7">
        <v>597</v>
      </c>
      <c r="E33" s="7">
        <v>199</v>
      </c>
    </row>
    <row r="34" spans="1:5">
      <c r="A34" s="7">
        <v>4</v>
      </c>
      <c r="B34" s="7">
        <v>1773</v>
      </c>
      <c r="C34" s="7">
        <v>1372</v>
      </c>
      <c r="D34" s="7">
        <v>401</v>
      </c>
      <c r="E34" s="7">
        <v>121</v>
      </c>
    </row>
    <row r="35" spans="1:5">
      <c r="A35" s="7">
        <v>5</v>
      </c>
      <c r="B35" s="7"/>
      <c r="C35" s="7"/>
      <c r="D35" s="7"/>
      <c r="E35" s="7"/>
    </row>
    <row r="36" spans="1:5">
      <c r="A36" s="19" t="s">
        <v>10</v>
      </c>
      <c r="B36" s="20">
        <f>SUM(B31:B35)</f>
        <v>11290</v>
      </c>
      <c r="C36" s="20">
        <f>SUM(C31:C35)</f>
        <v>8094</v>
      </c>
      <c r="D36" s="20">
        <f>SUM(D31:D35)</f>
        <v>3196</v>
      </c>
      <c r="E36" s="20">
        <f>AVERAGE(E31:E34)</f>
        <v>189.75</v>
      </c>
    </row>
    <row r="37" spans="1:5">
      <c r="A37" s="6" t="s">
        <v>11</v>
      </c>
      <c r="B37" s="7">
        <f>C37+D37</f>
        <v>100</v>
      </c>
      <c r="C37" s="7">
        <f>(C36*100)/B36</f>
        <v>71.691762621789195</v>
      </c>
      <c r="D37" s="7">
        <f>(D36*100)/B36</f>
        <v>28.308237378210805</v>
      </c>
      <c r="E37" s="5"/>
    </row>
    <row r="38" spans="1:5">
      <c r="A38" s="54" t="s">
        <v>14</v>
      </c>
      <c r="B38" s="8" t="s">
        <v>6</v>
      </c>
      <c r="C38" s="8" t="s">
        <v>7</v>
      </c>
      <c r="D38" s="8" t="s">
        <v>8</v>
      </c>
      <c r="E38" s="8" t="s">
        <v>28</v>
      </c>
    </row>
    <row r="39" spans="1:5">
      <c r="A39" s="55"/>
      <c r="B39" s="7">
        <f>B12+B24+B36</f>
        <v>29808</v>
      </c>
      <c r="C39" s="7">
        <f>C12+C24+C36</f>
        <v>22568</v>
      </c>
      <c r="D39" s="7">
        <f>D12+D24+D36</f>
        <v>7240</v>
      </c>
      <c r="E39" s="7">
        <f>(E12+E24+E36)/2</f>
        <v>184.27500000000001</v>
      </c>
    </row>
    <row r="40" spans="1:5">
      <c r="A40" s="6" t="s">
        <v>11</v>
      </c>
      <c r="B40" s="7">
        <f>C40+D40</f>
        <v>100</v>
      </c>
      <c r="C40" s="7">
        <f>(C39*100)/B39</f>
        <v>75.71121846484165</v>
      </c>
      <c r="D40" s="7">
        <f>(D39*100)/B39</f>
        <v>24.288781535158346</v>
      </c>
      <c r="E40" s="7"/>
    </row>
    <row r="41" spans="1:5">
      <c r="A41" s="5"/>
      <c r="B41" s="5"/>
      <c r="C41" s="5"/>
      <c r="D41" s="5"/>
      <c r="E41" s="5"/>
    </row>
    <row r="42" spans="1:5">
      <c r="A42" s="5"/>
      <c r="B42" s="5"/>
      <c r="C42" s="13"/>
      <c r="D42" s="5"/>
      <c r="E42" s="5"/>
    </row>
    <row r="43" spans="1:5">
      <c r="A43" s="5"/>
      <c r="B43" s="5"/>
      <c r="C43" s="5"/>
      <c r="D43" s="5"/>
      <c r="E43" s="5"/>
    </row>
    <row r="44" spans="1:5">
      <c r="A44" s="5"/>
      <c r="B44" s="5"/>
      <c r="C44" s="5"/>
      <c r="D44" s="5"/>
      <c r="E44" s="5"/>
    </row>
    <row r="45" spans="1:5">
      <c r="A45" s="5"/>
      <c r="B45" s="5"/>
      <c r="C45" s="5"/>
      <c r="D45" s="5"/>
      <c r="E45" s="5"/>
    </row>
    <row r="46" spans="1:5">
      <c r="A46" s="5"/>
      <c r="B46" s="5"/>
      <c r="C46" s="5"/>
      <c r="D46" s="5"/>
      <c r="E46" s="5"/>
    </row>
    <row r="47" spans="1:5">
      <c r="A47" s="10"/>
      <c r="B47" s="10"/>
      <c r="C47" s="10"/>
      <c r="D47" s="10"/>
      <c r="E47" s="10"/>
    </row>
    <row r="48" spans="1:5">
      <c r="A48" s="48" t="s">
        <v>15</v>
      </c>
      <c r="B48" s="49"/>
      <c r="C48" s="49"/>
      <c r="D48" s="49"/>
      <c r="E48" s="49"/>
    </row>
    <row r="49" spans="1:5">
      <c r="A49" s="48"/>
      <c r="B49" s="49"/>
      <c r="C49" s="49"/>
      <c r="D49" s="49"/>
      <c r="E49" s="49"/>
    </row>
    <row r="50" spans="1:5">
      <c r="A50" s="38" t="s">
        <v>1</v>
      </c>
      <c r="B50" s="36" t="s">
        <v>33</v>
      </c>
      <c r="C50" s="38" t="s">
        <v>3</v>
      </c>
      <c r="D50" s="50" t="s">
        <v>16</v>
      </c>
      <c r="E50" s="44"/>
    </row>
    <row r="51" spans="1:5">
      <c r="A51" s="17"/>
      <c r="B51" s="51" t="s">
        <v>27</v>
      </c>
      <c r="C51" s="52"/>
      <c r="D51" s="53"/>
      <c r="E51" s="34"/>
    </row>
    <row r="52" spans="1:5">
      <c r="A52" s="6" t="s">
        <v>5</v>
      </c>
      <c r="B52" s="6" t="s">
        <v>6</v>
      </c>
      <c r="C52" s="6" t="s">
        <v>7</v>
      </c>
      <c r="D52" s="6" t="s">
        <v>8</v>
      </c>
      <c r="E52" s="8" t="s">
        <v>28</v>
      </c>
    </row>
    <row r="53" spans="1:5">
      <c r="A53" s="7">
        <v>1</v>
      </c>
      <c r="B53" s="7">
        <v>2129</v>
      </c>
      <c r="C53" s="7">
        <v>1006</v>
      </c>
      <c r="D53" s="7">
        <v>1123</v>
      </c>
      <c r="E53" s="7">
        <v>113</v>
      </c>
    </row>
    <row r="54" spans="1:5">
      <c r="A54" s="7">
        <v>2</v>
      </c>
      <c r="B54" s="7">
        <v>2150</v>
      </c>
      <c r="C54" s="7">
        <v>996</v>
      </c>
      <c r="D54" s="7">
        <v>1154</v>
      </c>
      <c r="E54" s="7">
        <v>101</v>
      </c>
    </row>
    <row r="55" spans="1:5">
      <c r="A55" s="7">
        <v>3</v>
      </c>
      <c r="B55" s="7">
        <v>826</v>
      </c>
      <c r="C55" s="7">
        <v>265</v>
      </c>
      <c r="D55" s="29">
        <v>561</v>
      </c>
      <c r="E55" s="7">
        <v>162</v>
      </c>
    </row>
    <row r="56" spans="1:5">
      <c r="A56" s="7">
        <v>4</v>
      </c>
      <c r="B56" s="7">
        <v>1869</v>
      </c>
      <c r="C56" s="5">
        <v>834</v>
      </c>
      <c r="D56" s="28">
        <v>1035</v>
      </c>
      <c r="E56" s="34">
        <v>124</v>
      </c>
    </row>
    <row r="57" spans="1:5">
      <c r="A57" s="7">
        <v>5</v>
      </c>
      <c r="B57" s="5">
        <v>1432</v>
      </c>
      <c r="C57" s="7">
        <v>830</v>
      </c>
      <c r="D57" s="30">
        <v>602</v>
      </c>
      <c r="E57" s="7">
        <v>111</v>
      </c>
    </row>
    <row r="58" spans="1:5">
      <c r="A58" s="19" t="s">
        <v>10</v>
      </c>
      <c r="B58" s="20">
        <f>SUM(B53:B57)</f>
        <v>8406</v>
      </c>
      <c r="C58" s="20">
        <f>SUM(C53:C57)</f>
        <v>3931</v>
      </c>
      <c r="D58" s="20">
        <f>SUM(D53:D57)</f>
        <v>4475</v>
      </c>
      <c r="E58" s="20">
        <f>AVERAGE(E53:E57)</f>
        <v>122.2</v>
      </c>
    </row>
    <row r="59" spans="1:5">
      <c r="A59" s="6" t="s">
        <v>11</v>
      </c>
      <c r="B59" s="7">
        <f>C59+D59</f>
        <v>100</v>
      </c>
      <c r="C59" s="7">
        <f>(C58*100)/B58</f>
        <v>46.764216036164648</v>
      </c>
      <c r="D59" s="7">
        <f>(D58*100)/B58</f>
        <v>53.235783963835352</v>
      </c>
      <c r="E59" s="7"/>
    </row>
    <row r="60" spans="1:5">
      <c r="A60" s="18"/>
      <c r="B60" s="12"/>
      <c r="C60" s="12"/>
      <c r="D60" s="12"/>
      <c r="E60" s="12"/>
    </row>
    <row r="61" spans="1:5">
      <c r="A61" s="18"/>
      <c r="B61" s="12"/>
      <c r="C61" s="12"/>
      <c r="D61" s="12"/>
      <c r="E61" s="12"/>
    </row>
    <row r="62" spans="1:5">
      <c r="A62" s="38" t="s">
        <v>1</v>
      </c>
      <c r="B62" s="35" t="s">
        <v>34</v>
      </c>
      <c r="C62" s="38" t="s">
        <v>3</v>
      </c>
      <c r="D62" s="50" t="s">
        <v>16</v>
      </c>
      <c r="E62" s="44"/>
    </row>
    <row r="63" spans="1:5">
      <c r="A63" s="22"/>
      <c r="B63" s="51" t="s">
        <v>27</v>
      </c>
      <c r="C63" s="52"/>
      <c r="D63" s="53"/>
      <c r="E63" s="34"/>
    </row>
    <row r="64" spans="1:5">
      <c r="A64" s="17" t="s">
        <v>5</v>
      </c>
      <c r="B64" s="31" t="s">
        <v>6</v>
      </c>
      <c r="C64" s="31" t="s">
        <v>7</v>
      </c>
      <c r="D64" s="17" t="s">
        <v>8</v>
      </c>
      <c r="E64" s="21" t="s">
        <v>28</v>
      </c>
    </row>
    <row r="65" spans="1:5">
      <c r="A65" s="37">
        <v>1</v>
      </c>
      <c r="B65" s="32">
        <v>1432</v>
      </c>
      <c r="C65" s="28">
        <v>830</v>
      </c>
      <c r="D65" s="5">
        <v>602</v>
      </c>
      <c r="E65" s="7">
        <v>111</v>
      </c>
    </row>
    <row r="66" spans="1:5">
      <c r="A66" s="7">
        <v>2</v>
      </c>
      <c r="B66" s="30">
        <v>1764</v>
      </c>
      <c r="C66" s="30">
        <v>784</v>
      </c>
      <c r="D66" s="7">
        <v>980</v>
      </c>
      <c r="E66" s="7">
        <v>82</v>
      </c>
    </row>
    <row r="67" spans="1:5">
      <c r="A67" s="7">
        <v>3</v>
      </c>
      <c r="B67" s="7">
        <v>1831</v>
      </c>
      <c r="C67" s="7">
        <v>894</v>
      </c>
      <c r="D67" s="7">
        <v>937</v>
      </c>
      <c r="E67" s="7">
        <v>138</v>
      </c>
    </row>
    <row r="68" spans="1:5">
      <c r="A68" s="7">
        <v>4</v>
      </c>
      <c r="B68" s="7">
        <v>1487</v>
      </c>
      <c r="C68" s="7">
        <v>733</v>
      </c>
      <c r="D68" s="7">
        <v>754</v>
      </c>
      <c r="E68" s="7">
        <v>157</v>
      </c>
    </row>
    <row r="69" spans="1:5">
      <c r="A69" s="7">
        <v>5</v>
      </c>
      <c r="B69" s="7">
        <v>1428</v>
      </c>
      <c r="C69" s="7">
        <v>791</v>
      </c>
      <c r="D69" s="7">
        <v>637</v>
      </c>
      <c r="E69" s="7">
        <v>96</v>
      </c>
    </row>
    <row r="70" spans="1:5">
      <c r="A70" s="19" t="s">
        <v>10</v>
      </c>
      <c r="B70" s="20">
        <f>SUM(B65:B69)</f>
        <v>7942</v>
      </c>
      <c r="C70" s="20">
        <f>SUM(C65:C69)</f>
        <v>4032</v>
      </c>
      <c r="D70" s="20">
        <f>SUM(D65:D69)</f>
        <v>3910</v>
      </c>
      <c r="E70" s="20">
        <f>AVERAGE(E65:E69)</f>
        <v>116.8</v>
      </c>
    </row>
    <row r="71" spans="1:5">
      <c r="A71" s="6" t="s">
        <v>11</v>
      </c>
      <c r="B71" s="7">
        <f>C71+D71</f>
        <v>100</v>
      </c>
      <c r="C71" s="7">
        <f>(C70*100)/B70</f>
        <v>50.76806849660035</v>
      </c>
      <c r="D71" s="7">
        <f>(D70*100)/B70</f>
        <v>49.23193150339965</v>
      </c>
      <c r="E71" s="7"/>
    </row>
    <row r="72" spans="1:5">
      <c r="A72" s="18"/>
      <c r="B72" s="12"/>
      <c r="C72" s="12"/>
      <c r="D72" s="12"/>
      <c r="E72" s="5"/>
    </row>
    <row r="73" spans="1:5">
      <c r="A73" s="18"/>
      <c r="B73" s="12"/>
      <c r="C73" s="12"/>
      <c r="D73" s="12"/>
      <c r="E73" s="5"/>
    </row>
    <row r="74" spans="1:5">
      <c r="A74" s="6" t="s">
        <v>1</v>
      </c>
      <c r="B74" s="38" t="s">
        <v>35</v>
      </c>
      <c r="C74" s="38" t="s">
        <v>3</v>
      </c>
      <c r="D74" s="50" t="s">
        <v>16</v>
      </c>
      <c r="E74" s="44"/>
    </row>
    <row r="75" spans="1:5">
      <c r="A75" s="6"/>
      <c r="B75" s="51" t="s">
        <v>27</v>
      </c>
      <c r="C75" s="52"/>
      <c r="D75" s="53"/>
      <c r="E75" s="34"/>
    </row>
    <row r="76" spans="1:5">
      <c r="A76" s="6" t="s">
        <v>5</v>
      </c>
      <c r="B76" s="6" t="s">
        <v>6</v>
      </c>
      <c r="C76" s="17" t="s">
        <v>7</v>
      </c>
      <c r="D76" s="17" t="s">
        <v>8</v>
      </c>
      <c r="E76" s="21" t="s">
        <v>28</v>
      </c>
    </row>
    <row r="77" spans="1:5">
      <c r="A77" s="7">
        <v>1</v>
      </c>
      <c r="B77" s="7">
        <v>1398</v>
      </c>
      <c r="C77" s="7">
        <v>822</v>
      </c>
      <c r="D77" s="7">
        <v>576</v>
      </c>
      <c r="E77" s="7">
        <v>97</v>
      </c>
    </row>
    <row r="78" spans="1:5">
      <c r="A78" s="7">
        <v>2</v>
      </c>
      <c r="B78" s="7">
        <v>1608</v>
      </c>
      <c r="C78" s="7">
        <v>980</v>
      </c>
      <c r="D78" s="7">
        <v>628</v>
      </c>
      <c r="E78" s="7">
        <v>76</v>
      </c>
    </row>
    <row r="79" spans="1:5">
      <c r="A79" s="7">
        <v>3</v>
      </c>
      <c r="B79" s="7">
        <v>1562</v>
      </c>
      <c r="C79" s="7">
        <v>959</v>
      </c>
      <c r="D79" s="7">
        <v>603</v>
      </c>
      <c r="E79" s="7">
        <v>174</v>
      </c>
    </row>
    <row r="80" spans="1:5">
      <c r="A80" s="7">
        <v>4</v>
      </c>
      <c r="B80" s="7">
        <v>1232</v>
      </c>
      <c r="C80" s="7">
        <v>699</v>
      </c>
      <c r="D80" s="7">
        <v>533</v>
      </c>
      <c r="E80" s="7">
        <v>215</v>
      </c>
    </row>
    <row r="81" spans="1:5">
      <c r="A81" s="7">
        <v>5</v>
      </c>
      <c r="B81" s="7"/>
      <c r="C81" s="7"/>
      <c r="D81" s="7"/>
      <c r="E81" s="7"/>
    </row>
    <row r="82" spans="1:5">
      <c r="A82" s="19" t="s">
        <v>10</v>
      </c>
      <c r="B82" s="20">
        <f>SUM(B77:B81)</f>
        <v>5800</v>
      </c>
      <c r="C82" s="20">
        <f>SUM(C77:C81)</f>
        <v>3460</v>
      </c>
      <c r="D82" s="20">
        <f>SUM(D77:D81)</f>
        <v>2340</v>
      </c>
      <c r="E82" s="20">
        <f>AVERAGE(E77:E81)</f>
        <v>140.5</v>
      </c>
    </row>
    <row r="83" spans="1:5">
      <c r="A83" s="6" t="s">
        <v>11</v>
      </c>
      <c r="B83" s="7">
        <f>C83+D83</f>
        <v>100</v>
      </c>
      <c r="C83" s="7">
        <f>(C82*100)/B82</f>
        <v>59.655172413793103</v>
      </c>
      <c r="D83" s="7">
        <f>(D82*100)/B82</f>
        <v>40.344827586206897</v>
      </c>
      <c r="E83" s="5"/>
    </row>
    <row r="84" spans="1:5">
      <c r="A84" s="5"/>
      <c r="B84" s="8" t="s">
        <v>6</v>
      </c>
      <c r="C84" s="8" t="s">
        <v>7</v>
      </c>
      <c r="D84" s="8" t="s">
        <v>8</v>
      </c>
      <c r="E84" s="8" t="s">
        <v>28</v>
      </c>
    </row>
    <row r="85" spans="1:5">
      <c r="A85" s="8" t="s">
        <v>14</v>
      </c>
      <c r="B85" s="7">
        <f>B58+B70+B82</f>
        <v>22148</v>
      </c>
      <c r="C85" s="7">
        <f>C58+C70+C82</f>
        <v>11423</v>
      </c>
      <c r="D85" s="7">
        <f>D58+D70+D82</f>
        <v>10725</v>
      </c>
      <c r="E85" s="7">
        <f>(E58+E70+E82)/2</f>
        <v>189.75</v>
      </c>
    </row>
    <row r="86" spans="1:5">
      <c r="A86" s="6" t="s">
        <v>11</v>
      </c>
      <c r="B86" s="7">
        <f>C86+D86</f>
        <v>100</v>
      </c>
      <c r="C86" s="7">
        <f>(C85*100)/B85</f>
        <v>51.575763048582267</v>
      </c>
      <c r="D86" s="7">
        <f>(D85*100)/B85</f>
        <v>48.424236951417733</v>
      </c>
      <c r="E86" s="7"/>
    </row>
    <row r="87" spans="1:5">
      <c r="A87" s="5"/>
      <c r="B87" s="5"/>
      <c r="C87" s="5"/>
      <c r="D87" s="5"/>
      <c r="E87" s="5"/>
    </row>
    <row r="88" spans="1:5">
      <c r="A88" s="5"/>
      <c r="B88" s="5"/>
      <c r="C88" s="5"/>
      <c r="D88" s="5"/>
      <c r="E88" s="5"/>
    </row>
    <row r="89" spans="1:5">
      <c r="A89" s="5"/>
      <c r="B89" s="5"/>
      <c r="C89" s="5"/>
      <c r="D89" s="5"/>
      <c r="E89" s="5"/>
    </row>
    <row r="90" spans="1:5">
      <c r="A90" s="5"/>
      <c r="B90" s="5"/>
      <c r="C90" s="5"/>
      <c r="D90" s="5"/>
      <c r="E90" s="5"/>
    </row>
    <row r="91" spans="1:5">
      <c r="A91" s="5"/>
      <c r="B91" s="5"/>
      <c r="C91" s="5"/>
      <c r="D91" s="5"/>
      <c r="E91" s="5"/>
    </row>
    <row r="92" spans="1:5">
      <c r="A92" s="5"/>
      <c r="B92" s="5"/>
      <c r="C92" s="5"/>
      <c r="D92" s="5"/>
      <c r="E92" s="5"/>
    </row>
    <row r="93" spans="1:5">
      <c r="A93" s="10"/>
      <c r="B93" s="10"/>
      <c r="C93" s="10"/>
      <c r="D93" s="10"/>
      <c r="E93" s="10"/>
    </row>
    <row r="94" spans="1:5">
      <c r="A94" s="48" t="s">
        <v>17</v>
      </c>
      <c r="B94" s="49"/>
      <c r="C94" s="49"/>
      <c r="D94" s="49"/>
      <c r="E94" s="49"/>
    </row>
    <row r="95" spans="1:5">
      <c r="A95" s="48"/>
      <c r="B95" s="49"/>
      <c r="C95" s="49"/>
      <c r="D95" s="49"/>
      <c r="E95" s="49"/>
    </row>
    <row r="96" spans="1:5">
      <c r="A96" s="38" t="s">
        <v>1</v>
      </c>
      <c r="B96" s="36" t="s">
        <v>33</v>
      </c>
      <c r="C96" s="38" t="s">
        <v>3</v>
      </c>
      <c r="D96" s="50" t="s">
        <v>17</v>
      </c>
      <c r="E96" s="44"/>
    </row>
    <row r="97" spans="1:5">
      <c r="A97" s="22"/>
      <c r="B97" s="51" t="s">
        <v>27</v>
      </c>
      <c r="C97" s="52"/>
      <c r="D97" s="53"/>
      <c r="E97" s="34"/>
    </row>
    <row r="98" spans="1:5">
      <c r="A98" s="17" t="s">
        <v>5</v>
      </c>
      <c r="B98" s="17" t="s">
        <v>6</v>
      </c>
      <c r="C98" s="17" t="s">
        <v>7</v>
      </c>
      <c r="D98" s="17" t="s">
        <v>8</v>
      </c>
      <c r="E98" s="21" t="s">
        <v>28</v>
      </c>
    </row>
    <row r="99" spans="1:5">
      <c r="A99" s="7">
        <v>1</v>
      </c>
      <c r="B99" s="7">
        <v>206</v>
      </c>
      <c r="C99" s="7">
        <v>106</v>
      </c>
      <c r="D99" s="7">
        <v>100</v>
      </c>
      <c r="E99" s="7">
        <v>456</v>
      </c>
    </row>
    <row r="100" spans="1:5">
      <c r="A100" s="7">
        <v>2</v>
      </c>
      <c r="B100" s="7">
        <v>199</v>
      </c>
      <c r="C100" s="7">
        <v>113</v>
      </c>
      <c r="D100" s="7">
        <v>86</v>
      </c>
      <c r="E100" s="7">
        <v>1300</v>
      </c>
    </row>
    <row r="101" spans="1:5">
      <c r="A101" s="7">
        <v>3</v>
      </c>
      <c r="B101" s="7">
        <v>82</v>
      </c>
      <c r="C101" s="7">
        <v>38</v>
      </c>
      <c r="D101" s="7">
        <v>44</v>
      </c>
      <c r="E101" s="7">
        <v>405</v>
      </c>
    </row>
    <row r="102" spans="1:5">
      <c r="A102" s="7">
        <v>4</v>
      </c>
      <c r="B102" s="7">
        <v>154</v>
      </c>
      <c r="C102" s="7">
        <v>98</v>
      </c>
      <c r="D102" s="7">
        <v>56</v>
      </c>
      <c r="E102" s="7">
        <v>1283</v>
      </c>
    </row>
    <row r="103" spans="1:5">
      <c r="A103" s="7">
        <v>5</v>
      </c>
      <c r="B103" s="7">
        <v>123</v>
      </c>
      <c r="C103" s="7">
        <v>90</v>
      </c>
      <c r="D103" s="7">
        <v>33</v>
      </c>
      <c r="E103" s="7">
        <v>483</v>
      </c>
    </row>
    <row r="104" spans="1:5">
      <c r="A104" s="23" t="s">
        <v>10</v>
      </c>
      <c r="B104" s="24">
        <f>SUM(B99:B103)</f>
        <v>764</v>
      </c>
      <c r="C104" s="24">
        <f>SUM(C99:C103)</f>
        <v>445</v>
      </c>
      <c r="D104" s="24">
        <f>SUM(D99:D103)</f>
        <v>319</v>
      </c>
      <c r="E104" s="20">
        <f>AVERAGE(E99:E103)</f>
        <v>785.4</v>
      </c>
    </row>
    <row r="105" spans="1:5">
      <c r="A105" s="6" t="s">
        <v>11</v>
      </c>
      <c r="B105" s="7">
        <f>C105+D105</f>
        <v>100</v>
      </c>
      <c r="C105" s="7">
        <f>(C104*100)/B104</f>
        <v>58.246073298429316</v>
      </c>
      <c r="D105" s="7">
        <f>(D104*100)/B104</f>
        <v>41.753926701570684</v>
      </c>
      <c r="E105" s="7"/>
    </row>
    <row r="106" spans="1:5">
      <c r="A106" s="18"/>
      <c r="B106" s="12"/>
      <c r="C106" s="12"/>
      <c r="D106" s="12"/>
      <c r="E106" s="12"/>
    </row>
    <row r="107" spans="1:5">
      <c r="A107" s="18"/>
      <c r="B107" s="12"/>
      <c r="C107" s="12"/>
      <c r="D107" s="12"/>
      <c r="E107" s="12"/>
    </row>
    <row r="108" spans="1:5">
      <c r="A108" s="6" t="s">
        <v>1</v>
      </c>
      <c r="B108" s="6" t="s">
        <v>34</v>
      </c>
      <c r="C108" s="6" t="s">
        <v>3</v>
      </c>
      <c r="D108" s="6" t="s">
        <v>17</v>
      </c>
      <c r="E108" s="7"/>
    </row>
    <row r="109" spans="1:5">
      <c r="A109" s="6"/>
      <c r="B109" s="51" t="s">
        <v>27</v>
      </c>
      <c r="C109" s="52"/>
      <c r="D109" s="53"/>
      <c r="E109" s="34"/>
    </row>
    <row r="110" spans="1:5">
      <c r="A110" s="6" t="s">
        <v>5</v>
      </c>
      <c r="B110" s="6" t="s">
        <v>6</v>
      </c>
      <c r="C110" s="6" t="s">
        <v>7</v>
      </c>
      <c r="D110" s="6" t="s">
        <v>8</v>
      </c>
      <c r="E110" s="8" t="s">
        <v>28</v>
      </c>
    </row>
    <row r="111" spans="1:5">
      <c r="A111" s="7">
        <v>1</v>
      </c>
      <c r="B111" s="7">
        <v>66</v>
      </c>
      <c r="C111" s="7">
        <v>41</v>
      </c>
      <c r="D111" s="7">
        <v>25</v>
      </c>
      <c r="E111" s="7">
        <v>483</v>
      </c>
    </row>
    <row r="112" spans="1:5">
      <c r="A112" s="7">
        <v>2</v>
      </c>
      <c r="B112" s="7">
        <v>179</v>
      </c>
      <c r="C112" s="7">
        <v>112</v>
      </c>
      <c r="D112" s="7">
        <v>67</v>
      </c>
      <c r="E112" s="7">
        <v>510</v>
      </c>
    </row>
    <row r="113" spans="1:5">
      <c r="A113" s="7">
        <v>3</v>
      </c>
      <c r="B113" s="7">
        <v>268</v>
      </c>
      <c r="C113" s="7">
        <v>176</v>
      </c>
      <c r="D113" s="7">
        <v>92</v>
      </c>
      <c r="E113" s="7">
        <v>371</v>
      </c>
    </row>
    <row r="114" spans="1:5">
      <c r="A114" s="7">
        <v>4</v>
      </c>
      <c r="B114" s="7">
        <v>202</v>
      </c>
      <c r="C114" s="7">
        <v>144</v>
      </c>
      <c r="D114" s="7">
        <v>58</v>
      </c>
      <c r="E114" s="7">
        <v>457</v>
      </c>
    </row>
    <row r="115" spans="1:5">
      <c r="A115" s="7">
        <v>5</v>
      </c>
      <c r="B115" s="7">
        <v>189</v>
      </c>
      <c r="C115" s="7">
        <v>129</v>
      </c>
      <c r="D115" s="7">
        <v>60</v>
      </c>
      <c r="E115" s="7">
        <v>817</v>
      </c>
    </row>
    <row r="116" spans="1:5">
      <c r="A116" s="19" t="s">
        <v>10</v>
      </c>
      <c r="B116" s="20">
        <f>SUM(B111:B115)</f>
        <v>904</v>
      </c>
      <c r="C116" s="20">
        <f>SUM(C111:C115)</f>
        <v>602</v>
      </c>
      <c r="D116" s="20">
        <f>SUM(D111:D115)</f>
        <v>302</v>
      </c>
      <c r="E116" s="20">
        <f>AVERAGE(E111:E115)</f>
        <v>527.6</v>
      </c>
    </row>
    <row r="117" spans="1:5">
      <c r="A117" s="6" t="s">
        <v>11</v>
      </c>
      <c r="B117" s="7">
        <f>C117+D117</f>
        <v>100</v>
      </c>
      <c r="C117" s="7">
        <f>(C116*100)/B116</f>
        <v>66.592920353982308</v>
      </c>
      <c r="D117" s="7">
        <f>(D116*100)/B116</f>
        <v>33.407079646017699</v>
      </c>
      <c r="E117" s="7"/>
    </row>
    <row r="118" spans="1:5">
      <c r="A118" s="18"/>
      <c r="B118" s="12"/>
      <c r="C118" s="12"/>
      <c r="D118" s="12"/>
      <c r="E118" s="5"/>
    </row>
    <row r="119" spans="1:5">
      <c r="A119" s="18"/>
      <c r="B119" s="12"/>
      <c r="C119" s="12"/>
      <c r="D119" s="12"/>
      <c r="E119" s="5"/>
    </row>
    <row r="120" spans="1:5">
      <c r="A120" s="6" t="s">
        <v>1</v>
      </c>
      <c r="B120" s="6" t="s">
        <v>35</v>
      </c>
      <c r="C120" s="6" t="s">
        <v>3</v>
      </c>
      <c r="D120" s="6" t="s">
        <v>17</v>
      </c>
      <c r="E120" s="7"/>
    </row>
    <row r="121" spans="1:5">
      <c r="A121" s="6"/>
      <c r="B121" s="51" t="s">
        <v>27</v>
      </c>
      <c r="C121" s="52"/>
      <c r="D121" s="53"/>
      <c r="E121" s="34"/>
    </row>
    <row r="122" spans="1:5">
      <c r="A122" s="6" t="s">
        <v>5</v>
      </c>
      <c r="B122" s="6" t="s">
        <v>6</v>
      </c>
      <c r="C122" s="6" t="s">
        <v>7</v>
      </c>
      <c r="D122" s="6" t="s">
        <v>8</v>
      </c>
      <c r="E122" s="8" t="s">
        <v>28</v>
      </c>
    </row>
    <row r="123" spans="1:5">
      <c r="A123" s="2">
        <v>1</v>
      </c>
      <c r="B123" s="7">
        <v>173</v>
      </c>
      <c r="C123" s="16">
        <v>108</v>
      </c>
      <c r="D123" s="16">
        <v>65</v>
      </c>
      <c r="E123" s="2">
        <v>243</v>
      </c>
    </row>
    <row r="124" spans="1:5">
      <c r="A124" s="2">
        <v>2</v>
      </c>
      <c r="B124" s="7">
        <v>206</v>
      </c>
      <c r="C124" s="16">
        <v>96</v>
      </c>
      <c r="D124" s="16">
        <v>110</v>
      </c>
      <c r="E124" s="2">
        <v>112</v>
      </c>
    </row>
    <row r="125" spans="1:5">
      <c r="A125" s="2">
        <v>3</v>
      </c>
      <c r="B125" s="7">
        <v>179</v>
      </c>
      <c r="C125" s="16">
        <v>129</v>
      </c>
      <c r="D125" s="16">
        <v>50</v>
      </c>
      <c r="E125" s="2">
        <v>362</v>
      </c>
    </row>
    <row r="126" spans="1:5">
      <c r="A126" s="2">
        <v>4</v>
      </c>
      <c r="B126" s="7">
        <v>138</v>
      </c>
      <c r="C126" s="16">
        <v>96</v>
      </c>
      <c r="D126" s="16">
        <v>42</v>
      </c>
      <c r="E126" s="2">
        <v>654</v>
      </c>
    </row>
    <row r="127" spans="1:5">
      <c r="A127" s="2">
        <v>5</v>
      </c>
      <c r="B127" s="14"/>
      <c r="C127" s="16"/>
      <c r="D127" s="16"/>
      <c r="E127" s="2"/>
    </row>
    <row r="128" spans="1:5">
      <c r="A128" s="25" t="s">
        <v>10</v>
      </c>
      <c r="B128" s="26">
        <f>SUM(B123:B127)</f>
        <v>696</v>
      </c>
      <c r="C128" s="26">
        <f>SUM(C123:C127)</f>
        <v>429</v>
      </c>
      <c r="D128" s="26">
        <f>SUM(D123:D127)</f>
        <v>267</v>
      </c>
      <c r="E128" s="26">
        <f>AVERAGE(E123:E127)</f>
        <v>342.75</v>
      </c>
    </row>
    <row r="129" spans="1:5">
      <c r="A129" s="6" t="s">
        <v>11</v>
      </c>
      <c r="B129" s="7">
        <f>C129+D129</f>
        <v>100</v>
      </c>
      <c r="C129" s="7">
        <f>(C128*100)/B128</f>
        <v>61.637931034482762</v>
      </c>
      <c r="D129" s="7">
        <f>(D128*100)/B128</f>
        <v>38.362068965517238</v>
      </c>
      <c r="E129" s="2"/>
    </row>
    <row r="130" spans="1:5">
      <c r="A130" s="54" t="s">
        <v>14</v>
      </c>
      <c r="B130" s="8" t="s">
        <v>6</v>
      </c>
      <c r="C130" s="8" t="s">
        <v>7</v>
      </c>
      <c r="D130" s="8" t="s">
        <v>8</v>
      </c>
      <c r="E130" s="8" t="s">
        <v>28</v>
      </c>
    </row>
    <row r="131" spans="1:5">
      <c r="A131" s="55"/>
      <c r="B131" s="7">
        <f>B104+B116+B128</f>
        <v>2364</v>
      </c>
      <c r="C131" s="7">
        <f>C104+C116+C128</f>
        <v>1476</v>
      </c>
      <c r="D131" s="7">
        <f>D104+D116+D128</f>
        <v>888</v>
      </c>
      <c r="E131" s="7">
        <f>(E104+E116+E128)/2</f>
        <v>827.875</v>
      </c>
    </row>
    <row r="132" spans="1:5">
      <c r="A132" s="6" t="s">
        <v>11</v>
      </c>
      <c r="B132" s="7">
        <f>C132+D132</f>
        <v>100</v>
      </c>
      <c r="C132" s="7">
        <f>(C131*100)/B131</f>
        <v>62.43654822335025</v>
      </c>
      <c r="D132" s="7">
        <f>(D131*100)/B131</f>
        <v>37.56345177664975</v>
      </c>
      <c r="E132" s="2"/>
    </row>
    <row r="139" spans="1:5">
      <c r="A139" s="10"/>
      <c r="B139" s="10"/>
      <c r="C139" s="10"/>
      <c r="D139" s="10"/>
      <c r="E139" s="10"/>
    </row>
    <row r="140" spans="1:5">
      <c r="A140" s="48" t="s">
        <v>18</v>
      </c>
      <c r="B140" s="49"/>
      <c r="C140" s="49"/>
      <c r="D140" s="49"/>
      <c r="E140" s="49"/>
    </row>
    <row r="141" spans="1:5">
      <c r="A141" s="48"/>
      <c r="B141" s="49"/>
      <c r="C141" s="49"/>
      <c r="D141" s="49"/>
      <c r="E141" s="49"/>
    </row>
    <row r="142" spans="1:5">
      <c r="A142" s="38" t="s">
        <v>1</v>
      </c>
      <c r="B142" s="36" t="s">
        <v>33</v>
      </c>
      <c r="C142" s="38" t="s">
        <v>3</v>
      </c>
      <c r="D142" s="50" t="s">
        <v>19</v>
      </c>
      <c r="E142" s="44"/>
    </row>
    <row r="143" spans="1:5">
      <c r="A143" s="22"/>
      <c r="B143" s="51" t="s">
        <v>27</v>
      </c>
      <c r="C143" s="52"/>
      <c r="D143" s="53"/>
      <c r="E143" s="34"/>
    </row>
    <row r="144" spans="1:5">
      <c r="A144" s="17" t="s">
        <v>5</v>
      </c>
      <c r="B144" s="17" t="s">
        <v>6</v>
      </c>
      <c r="C144" s="17" t="s">
        <v>7</v>
      </c>
      <c r="D144" s="17" t="s">
        <v>8</v>
      </c>
      <c r="E144" s="21" t="s">
        <v>28</v>
      </c>
    </row>
    <row r="145" spans="1:5">
      <c r="A145" s="7">
        <v>1</v>
      </c>
      <c r="B145" s="7">
        <v>17</v>
      </c>
      <c r="C145" s="7">
        <v>7</v>
      </c>
      <c r="D145" s="7">
        <v>10</v>
      </c>
      <c r="E145" s="7">
        <v>97</v>
      </c>
    </row>
    <row r="146" spans="1:5">
      <c r="A146" s="7">
        <v>2</v>
      </c>
      <c r="B146" s="7">
        <v>16</v>
      </c>
      <c r="C146" s="7">
        <v>7</v>
      </c>
      <c r="D146" s="7">
        <v>9</v>
      </c>
      <c r="E146" s="7">
        <v>977</v>
      </c>
    </row>
    <row r="147" spans="1:5">
      <c r="A147" s="7">
        <v>3</v>
      </c>
      <c r="B147" s="7">
        <v>10</v>
      </c>
      <c r="C147" s="7">
        <v>5</v>
      </c>
      <c r="D147" s="7">
        <v>5</v>
      </c>
      <c r="E147" s="7">
        <v>161</v>
      </c>
    </row>
    <row r="148" spans="1:5">
      <c r="A148" s="7">
        <v>4</v>
      </c>
      <c r="B148" s="15">
        <v>14</v>
      </c>
      <c r="C148" s="7">
        <v>3</v>
      </c>
      <c r="D148" s="7">
        <v>11</v>
      </c>
      <c r="E148" s="7">
        <v>607</v>
      </c>
    </row>
    <row r="149" spans="1:5">
      <c r="A149" s="7">
        <v>5</v>
      </c>
      <c r="B149" s="7">
        <v>17</v>
      </c>
      <c r="C149" s="7">
        <v>8</v>
      </c>
      <c r="D149" s="7">
        <v>9</v>
      </c>
      <c r="E149" s="7">
        <v>186</v>
      </c>
    </row>
    <row r="150" spans="1:5">
      <c r="A150" s="19" t="s">
        <v>10</v>
      </c>
      <c r="B150" s="20">
        <f>SUM(B145:B149)</f>
        <v>74</v>
      </c>
      <c r="C150" s="20">
        <f>SUM(C145:C149)</f>
        <v>30</v>
      </c>
      <c r="D150" s="20">
        <f>SUM(D145:D149)</f>
        <v>44</v>
      </c>
      <c r="E150" s="26">
        <f>AVERAGE(E145:E149)</f>
        <v>405.6</v>
      </c>
    </row>
    <row r="151" spans="1:5">
      <c r="A151" s="6" t="s">
        <v>11</v>
      </c>
      <c r="B151" s="7">
        <f>C151+D151</f>
        <v>100</v>
      </c>
      <c r="C151" s="7">
        <f>(C150*100)/B150</f>
        <v>40.54054054054054</v>
      </c>
      <c r="D151" s="7">
        <f>(D150*100)/B150</f>
        <v>59.45945945945946</v>
      </c>
      <c r="E151" s="7"/>
    </row>
    <row r="152" spans="1:5">
      <c r="A152" s="18"/>
      <c r="B152" s="12"/>
      <c r="C152" s="12"/>
      <c r="D152" s="12"/>
      <c r="E152" s="5"/>
    </row>
    <row r="153" spans="1:5">
      <c r="A153" s="18"/>
      <c r="B153" s="12"/>
      <c r="C153" s="12"/>
      <c r="D153" s="12"/>
      <c r="E153" s="5"/>
    </row>
    <row r="154" spans="1:5">
      <c r="A154" s="6" t="s">
        <v>1</v>
      </c>
      <c r="B154" s="7" t="s">
        <v>34</v>
      </c>
      <c r="C154" s="6" t="s">
        <v>3</v>
      </c>
      <c r="D154" s="6" t="s">
        <v>19</v>
      </c>
      <c r="E154" s="7"/>
    </row>
    <row r="155" spans="1:5">
      <c r="A155" s="6"/>
      <c r="B155" s="51" t="s">
        <v>27</v>
      </c>
      <c r="C155" s="52"/>
      <c r="D155" s="53"/>
      <c r="E155" s="34"/>
    </row>
    <row r="156" spans="1:5">
      <c r="A156" s="6" t="s">
        <v>5</v>
      </c>
      <c r="B156" s="6" t="s">
        <v>6</v>
      </c>
      <c r="C156" s="6" t="s">
        <v>7</v>
      </c>
      <c r="D156" s="6" t="s">
        <v>8</v>
      </c>
      <c r="E156" s="8" t="s">
        <v>28</v>
      </c>
    </row>
    <row r="157" spans="1:5">
      <c r="A157" s="7">
        <v>1</v>
      </c>
      <c r="B157" s="7">
        <v>7</v>
      </c>
      <c r="C157" s="7">
        <v>4</v>
      </c>
      <c r="D157" s="7">
        <v>3</v>
      </c>
      <c r="E157" s="7">
        <v>186</v>
      </c>
    </row>
    <row r="158" spans="1:5">
      <c r="A158" s="7">
        <v>2</v>
      </c>
      <c r="B158" s="7">
        <v>25</v>
      </c>
      <c r="C158" s="7">
        <v>16</v>
      </c>
      <c r="D158" s="7">
        <v>9</v>
      </c>
      <c r="E158" s="7">
        <v>260</v>
      </c>
    </row>
    <row r="159" spans="1:5">
      <c r="A159" s="7">
        <v>3</v>
      </c>
      <c r="B159" s="7">
        <v>31</v>
      </c>
      <c r="C159" s="7">
        <v>19</v>
      </c>
      <c r="D159" s="7">
        <v>12</v>
      </c>
      <c r="E159" s="7">
        <v>848</v>
      </c>
    </row>
    <row r="160" spans="1:5">
      <c r="A160" s="7">
        <v>4</v>
      </c>
      <c r="B160" s="15">
        <v>24</v>
      </c>
      <c r="C160" s="7">
        <v>11</v>
      </c>
      <c r="D160" s="7">
        <v>13</v>
      </c>
      <c r="E160" s="7">
        <v>116</v>
      </c>
    </row>
    <row r="161" spans="1:5">
      <c r="A161" s="7">
        <v>5</v>
      </c>
      <c r="B161" s="7">
        <v>11</v>
      </c>
      <c r="C161" s="7">
        <v>5</v>
      </c>
      <c r="D161" s="7">
        <v>6</v>
      </c>
      <c r="E161" s="7">
        <v>519</v>
      </c>
    </row>
    <row r="162" spans="1:5">
      <c r="A162" s="19" t="s">
        <v>10</v>
      </c>
      <c r="B162" s="20">
        <f>SUM(B157:B161)</f>
        <v>98</v>
      </c>
      <c r="C162" s="20">
        <f>SUM(C157:C161)</f>
        <v>55</v>
      </c>
      <c r="D162" s="20">
        <f>SUM(D157:D161)</f>
        <v>43</v>
      </c>
      <c r="E162" s="26">
        <f>AVERAGE(E157:E161)</f>
        <v>385.8</v>
      </c>
    </row>
    <row r="163" spans="1:5">
      <c r="A163" s="6" t="s">
        <v>11</v>
      </c>
      <c r="B163" s="7">
        <f>C163+D163</f>
        <v>100</v>
      </c>
      <c r="C163" s="7">
        <f>(C162*100)/B162</f>
        <v>56.122448979591837</v>
      </c>
      <c r="D163" s="7">
        <f>(D162*100)/B162</f>
        <v>43.877551020408163</v>
      </c>
      <c r="E163" s="7"/>
    </row>
    <row r="164" spans="1:5">
      <c r="A164" s="18"/>
      <c r="B164" s="12"/>
      <c r="C164" s="12"/>
      <c r="D164" s="12"/>
      <c r="E164" s="5"/>
    </row>
    <row r="165" spans="1:5">
      <c r="A165" s="18"/>
      <c r="B165" s="12"/>
      <c r="C165" s="12"/>
      <c r="D165" s="12"/>
      <c r="E165" s="5"/>
    </row>
    <row r="166" spans="1:5">
      <c r="A166" s="6" t="s">
        <v>1</v>
      </c>
      <c r="B166" s="6" t="s">
        <v>35</v>
      </c>
      <c r="C166" s="6" t="s">
        <v>3</v>
      </c>
      <c r="D166" s="6" t="s">
        <v>19</v>
      </c>
      <c r="E166" s="34"/>
    </row>
    <row r="167" spans="1:5">
      <c r="A167" s="6"/>
      <c r="B167" s="51" t="s">
        <v>27</v>
      </c>
      <c r="C167" s="52"/>
      <c r="D167" s="53"/>
      <c r="E167" s="34"/>
    </row>
    <row r="168" spans="1:5">
      <c r="A168" s="6" t="s">
        <v>5</v>
      </c>
      <c r="B168" s="6" t="s">
        <v>6</v>
      </c>
      <c r="C168" s="6" t="s">
        <v>7</v>
      </c>
      <c r="D168" s="6" t="s">
        <v>8</v>
      </c>
      <c r="E168" s="8" t="s">
        <v>28</v>
      </c>
    </row>
    <row r="169" spans="1:5">
      <c r="A169" s="2">
        <v>1</v>
      </c>
      <c r="B169" s="16">
        <v>23</v>
      </c>
      <c r="C169" s="16">
        <v>9</v>
      </c>
      <c r="D169" s="16">
        <v>14</v>
      </c>
      <c r="E169" s="2">
        <v>34</v>
      </c>
    </row>
    <row r="170" spans="1:5">
      <c r="A170" s="2">
        <v>2</v>
      </c>
      <c r="B170" s="16">
        <v>26</v>
      </c>
      <c r="C170" s="16">
        <v>11</v>
      </c>
      <c r="D170" s="16">
        <v>15</v>
      </c>
      <c r="E170" s="2">
        <v>462</v>
      </c>
    </row>
    <row r="171" spans="1:5">
      <c r="A171" s="2">
        <v>3</v>
      </c>
      <c r="B171" s="16">
        <v>23</v>
      </c>
      <c r="C171" s="16">
        <v>10</v>
      </c>
      <c r="D171" s="16">
        <v>13</v>
      </c>
      <c r="E171" s="2">
        <v>138</v>
      </c>
    </row>
    <row r="172" spans="1:5">
      <c r="A172" s="2">
        <v>4</v>
      </c>
      <c r="B172" s="16">
        <v>10</v>
      </c>
      <c r="C172" s="16">
        <v>7</v>
      </c>
      <c r="D172" s="16">
        <v>3</v>
      </c>
      <c r="E172" s="2">
        <v>228</v>
      </c>
    </row>
    <row r="173" spans="1:5">
      <c r="A173" s="2">
        <v>5</v>
      </c>
      <c r="B173" s="2"/>
      <c r="C173" s="16"/>
      <c r="D173" s="16"/>
      <c r="E173" s="2"/>
    </row>
    <row r="174" spans="1:5">
      <c r="A174" s="25" t="s">
        <v>10</v>
      </c>
      <c r="B174" s="27">
        <f>SUM(B169:B173)</f>
        <v>82</v>
      </c>
      <c r="C174" s="27">
        <f>SUM(C169:C173)</f>
        <v>37</v>
      </c>
      <c r="D174" s="27">
        <f>SUM(D169:D173)</f>
        <v>45</v>
      </c>
      <c r="E174" s="26">
        <f>AVERAGE(E169:E173)</f>
        <v>215.5</v>
      </c>
    </row>
    <row r="175" spans="1:5">
      <c r="A175" s="6" t="s">
        <v>11</v>
      </c>
      <c r="B175" s="7">
        <f>C175+D175</f>
        <v>100</v>
      </c>
      <c r="C175" s="7">
        <f>(C174*100)/B174</f>
        <v>45.121951219512198</v>
      </c>
      <c r="D175" s="7">
        <f>(D174*100)/B174</f>
        <v>54.878048780487802</v>
      </c>
      <c r="E175" s="2"/>
    </row>
    <row r="176" spans="1:5">
      <c r="B176" s="8" t="s">
        <v>6</v>
      </c>
      <c r="C176" s="8" t="s">
        <v>7</v>
      </c>
      <c r="D176" s="8" t="s">
        <v>8</v>
      </c>
      <c r="E176" s="8" t="s">
        <v>28</v>
      </c>
    </row>
    <row r="177" spans="1:5">
      <c r="A177" s="8" t="s">
        <v>14</v>
      </c>
      <c r="B177" s="7">
        <f>B150+B162+B174</f>
        <v>254</v>
      </c>
      <c r="C177" s="7">
        <f>C150+C162+C174</f>
        <v>122</v>
      </c>
      <c r="D177" s="7">
        <f>D150+D162+D174</f>
        <v>132</v>
      </c>
      <c r="E177" s="7">
        <f>(E150+E162+E174)/2</f>
        <v>503.45000000000005</v>
      </c>
    </row>
    <row r="178" spans="1:5">
      <c r="A178" s="6" t="s">
        <v>11</v>
      </c>
      <c r="B178" s="7">
        <f>C178+D178</f>
        <v>100</v>
      </c>
      <c r="C178" s="7">
        <f>(C177*100)/B177</f>
        <v>48.031496062992126</v>
      </c>
      <c r="D178" s="7">
        <f>(D177*100)/B177</f>
        <v>51.968503937007874</v>
      </c>
      <c r="E178" s="2"/>
    </row>
    <row r="185" spans="1:5">
      <c r="A185" s="4"/>
      <c r="B185" s="4"/>
      <c r="C185" s="4"/>
      <c r="D185" s="4"/>
      <c r="E185" s="4"/>
    </row>
    <row r="186" spans="1:5">
      <c r="A186" s="48" t="s">
        <v>20</v>
      </c>
      <c r="B186" s="49"/>
      <c r="C186" s="49"/>
      <c r="D186" s="49"/>
      <c r="E186" s="49"/>
    </row>
    <row r="187" spans="1:5">
      <c r="A187" s="48"/>
      <c r="B187" s="49"/>
      <c r="C187" s="49"/>
      <c r="D187" s="49"/>
      <c r="E187" s="49"/>
    </row>
    <row r="188" spans="1:5">
      <c r="A188" s="6" t="s">
        <v>31</v>
      </c>
      <c r="B188" s="7" t="s">
        <v>36</v>
      </c>
      <c r="C188" s="6" t="s">
        <v>3</v>
      </c>
      <c r="D188" s="7" t="s">
        <v>22</v>
      </c>
      <c r="E188" s="7"/>
    </row>
    <row r="189" spans="1:5">
      <c r="A189" s="6" t="s">
        <v>5</v>
      </c>
      <c r="B189" s="6" t="s">
        <v>6</v>
      </c>
      <c r="C189" s="6" t="s">
        <v>7</v>
      </c>
      <c r="D189" s="6" t="s">
        <v>8</v>
      </c>
      <c r="E189" s="8" t="s">
        <v>28</v>
      </c>
    </row>
    <row r="190" spans="1:5">
      <c r="A190" s="7" t="s">
        <v>23</v>
      </c>
      <c r="B190" s="7">
        <f>B39+B85+B131+B177</f>
        <v>54574</v>
      </c>
      <c r="C190" s="7">
        <f>C39+C85+C131+C177</f>
        <v>35589</v>
      </c>
      <c r="D190" s="7">
        <f>D39+D85+D131+D177</f>
        <v>18985</v>
      </c>
      <c r="E190" s="7">
        <f>(E39+E85+E131+E177)/4</f>
        <v>426.33750000000003</v>
      </c>
    </row>
    <row r="191" spans="1:5">
      <c r="A191" s="6" t="s">
        <v>11</v>
      </c>
      <c r="B191" s="7">
        <f>C191+D191</f>
        <v>100</v>
      </c>
      <c r="C191" s="7">
        <f>(C190*100)/B190</f>
        <v>65.212372191886246</v>
      </c>
      <c r="D191" s="7">
        <f>(D190*100)/B190</f>
        <v>34.787627808113754</v>
      </c>
      <c r="E191" s="2"/>
    </row>
  </sheetData>
  <mergeCells count="27">
    <mergeCell ref="B155:D155"/>
    <mergeCell ref="B167:D167"/>
    <mergeCell ref="A186:E187"/>
    <mergeCell ref="B109:D109"/>
    <mergeCell ref="B121:D121"/>
    <mergeCell ref="A130:A131"/>
    <mergeCell ref="A140:E141"/>
    <mergeCell ref="D142:E142"/>
    <mergeCell ref="B143:D143"/>
    <mergeCell ref="B97:D97"/>
    <mergeCell ref="B29:D29"/>
    <mergeCell ref="A38:A39"/>
    <mergeCell ref="A48:E49"/>
    <mergeCell ref="D50:E50"/>
    <mergeCell ref="B51:D51"/>
    <mergeCell ref="D62:E62"/>
    <mergeCell ref="B63:D63"/>
    <mergeCell ref="D74:E74"/>
    <mergeCell ref="B75:D75"/>
    <mergeCell ref="A94:E95"/>
    <mergeCell ref="D96:E96"/>
    <mergeCell ref="D28:E28"/>
    <mergeCell ref="A2:E3"/>
    <mergeCell ref="D4:E4"/>
    <mergeCell ref="B5:D5"/>
    <mergeCell ref="D16:E16"/>
    <mergeCell ref="B17:D17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:D200"/>
  <sheetViews>
    <sheetView tabSelected="1" workbookViewId="0">
      <selection activeCell="C206" sqref="C206"/>
    </sheetView>
  </sheetViews>
  <sheetFormatPr baseColWidth="10" defaultColWidth="9.140625" defaultRowHeight="15"/>
  <cols>
    <col min="1" max="1" width="23.42578125" customWidth="1"/>
    <col min="2" max="2" width="23.5703125" customWidth="1"/>
    <col min="3" max="3" width="21.140625" customWidth="1"/>
    <col min="4" max="4" width="21" customWidth="1"/>
  </cols>
  <sheetData>
    <row r="1" spans="1:4" ht="15" customHeight="1">
      <c r="A1" s="56" t="s">
        <v>42</v>
      </c>
      <c r="B1" s="56"/>
      <c r="C1" s="56"/>
      <c r="D1" s="56"/>
    </row>
    <row r="2" spans="1:4" ht="31.5" customHeight="1">
      <c r="A2" s="56"/>
      <c r="B2" s="56"/>
      <c r="C2" s="56"/>
      <c r="D2" s="56"/>
    </row>
    <row r="3" spans="1:4">
      <c r="A3" s="48" t="s">
        <v>41</v>
      </c>
      <c r="B3" s="49"/>
      <c r="C3" s="49"/>
      <c r="D3" s="49"/>
    </row>
    <row r="4" spans="1:4">
      <c r="A4" s="48"/>
      <c r="B4" s="49"/>
      <c r="C4" s="49"/>
      <c r="D4" s="49"/>
    </row>
    <row r="5" spans="1:4">
      <c r="A5" s="38" t="s">
        <v>24</v>
      </c>
      <c r="B5" s="35" t="s">
        <v>37</v>
      </c>
      <c r="C5" s="38" t="s">
        <v>26</v>
      </c>
      <c r="D5" s="6" t="s">
        <v>4</v>
      </c>
    </row>
    <row r="6" spans="1:4">
      <c r="A6" s="17"/>
      <c r="B6" s="45" t="s">
        <v>27</v>
      </c>
      <c r="C6" s="46"/>
      <c r="D6" s="47"/>
    </row>
    <row r="7" spans="1:4" ht="30">
      <c r="A7" s="8" t="s">
        <v>5</v>
      </c>
      <c r="B7" s="8" t="s">
        <v>6</v>
      </c>
      <c r="C7" s="8" t="s">
        <v>7</v>
      </c>
      <c r="D7" s="8" t="s">
        <v>8</v>
      </c>
    </row>
    <row r="8" spans="1:4">
      <c r="A8" s="7">
        <v>1</v>
      </c>
      <c r="B8" s="7">
        <v>2259</v>
      </c>
      <c r="C8" s="7">
        <v>1565</v>
      </c>
      <c r="D8" s="7">
        <v>694</v>
      </c>
    </row>
    <row r="9" spans="1:4">
      <c r="A9" s="7">
        <v>2</v>
      </c>
      <c r="B9" s="7">
        <v>3645</v>
      </c>
      <c r="C9" s="7">
        <v>2312</v>
      </c>
      <c r="D9" s="7">
        <v>1333</v>
      </c>
    </row>
    <row r="10" spans="1:4">
      <c r="A10" s="7">
        <v>3</v>
      </c>
      <c r="B10" s="7">
        <v>2479</v>
      </c>
      <c r="C10" s="7">
        <v>1856</v>
      </c>
      <c r="D10" s="7">
        <v>623</v>
      </c>
    </row>
    <row r="11" spans="1:4">
      <c r="A11" s="7">
        <v>4</v>
      </c>
      <c r="B11" s="7">
        <v>1898</v>
      </c>
      <c r="C11" s="7">
        <v>1372</v>
      </c>
      <c r="D11" s="7">
        <v>526</v>
      </c>
    </row>
    <row r="12" spans="1:4">
      <c r="A12" s="7">
        <v>5</v>
      </c>
      <c r="B12" s="7">
        <v>2085</v>
      </c>
      <c r="C12" s="7">
        <v>1680</v>
      </c>
      <c r="D12" s="7">
        <v>405</v>
      </c>
    </row>
    <row r="13" spans="1:4">
      <c r="A13" s="19" t="s">
        <v>10</v>
      </c>
      <c r="B13" s="20">
        <f>SUM(B8:B12)</f>
        <v>12366</v>
      </c>
      <c r="C13" s="20">
        <f>SUM(C8:C12)</f>
        <v>8785</v>
      </c>
      <c r="D13" s="20">
        <f>SUM(D8:D12)</f>
        <v>3581</v>
      </c>
    </row>
    <row r="14" spans="1:4">
      <c r="A14" s="6" t="s">
        <v>11</v>
      </c>
      <c r="B14" s="7">
        <f>C14+D14</f>
        <v>100</v>
      </c>
      <c r="C14" s="7">
        <f>(C13*100)/B13</f>
        <v>71.0415655830503</v>
      </c>
      <c r="D14" s="7">
        <f>(D13*100)/B13</f>
        <v>28.9584344169497</v>
      </c>
    </row>
    <row r="15" spans="1:4">
      <c r="A15" s="18"/>
      <c r="B15" s="12"/>
      <c r="C15" s="12"/>
      <c r="D15" s="12"/>
    </row>
    <row r="16" spans="1:4">
      <c r="A16" s="18"/>
      <c r="B16" s="12"/>
      <c r="C16" s="12"/>
      <c r="D16" s="12"/>
    </row>
    <row r="17" spans="1:4">
      <c r="A17" s="6" t="s">
        <v>24</v>
      </c>
      <c r="B17" s="6" t="s">
        <v>38</v>
      </c>
      <c r="C17" s="6" t="s">
        <v>26</v>
      </c>
      <c r="D17" s="38" t="s">
        <v>4</v>
      </c>
    </row>
    <row r="18" spans="1:4">
      <c r="A18" s="6"/>
      <c r="B18" s="45" t="s">
        <v>27</v>
      </c>
      <c r="C18" s="46"/>
      <c r="D18" s="47"/>
    </row>
    <row r="19" spans="1:4">
      <c r="A19" s="6" t="s">
        <v>5</v>
      </c>
      <c r="B19" s="6" t="s">
        <v>6</v>
      </c>
      <c r="C19" s="6" t="s">
        <v>7</v>
      </c>
      <c r="D19" s="6" t="s">
        <v>8</v>
      </c>
    </row>
    <row r="20" spans="1:4">
      <c r="A20" s="7">
        <v>1</v>
      </c>
      <c r="B20" s="7">
        <v>2085</v>
      </c>
      <c r="C20" s="7">
        <v>1680</v>
      </c>
      <c r="D20" s="7">
        <v>405</v>
      </c>
    </row>
    <row r="21" spans="1:4">
      <c r="A21" s="7">
        <v>2</v>
      </c>
      <c r="B21" s="5">
        <v>2638</v>
      </c>
      <c r="C21" s="7">
        <v>1604</v>
      </c>
      <c r="D21" s="7">
        <v>1034</v>
      </c>
    </row>
    <row r="22" spans="1:4">
      <c r="A22" s="7">
        <v>3</v>
      </c>
      <c r="B22" s="7">
        <v>3216</v>
      </c>
      <c r="C22" s="7">
        <v>2454</v>
      </c>
      <c r="D22" s="7">
        <v>762</v>
      </c>
    </row>
    <row r="23" spans="1:4">
      <c r="A23" s="7">
        <v>4</v>
      </c>
      <c r="B23" s="7">
        <v>1723</v>
      </c>
      <c r="C23" s="7">
        <v>1396</v>
      </c>
      <c r="D23" s="7">
        <v>327</v>
      </c>
    </row>
    <row r="24" spans="1:4">
      <c r="A24" s="7">
        <v>5</v>
      </c>
      <c r="B24" s="7">
        <v>1992</v>
      </c>
      <c r="C24" s="7">
        <v>1625</v>
      </c>
      <c r="D24" s="7">
        <v>367</v>
      </c>
    </row>
    <row r="25" spans="1:4">
      <c r="A25" s="19" t="s">
        <v>10</v>
      </c>
      <c r="B25" s="20">
        <f>SUM(B20:B24)</f>
        <v>11654</v>
      </c>
      <c r="C25" s="20">
        <f>SUM(C20:C24)</f>
        <v>8759</v>
      </c>
      <c r="D25" s="20">
        <f>SUM(D20:D24)</f>
        <v>2895</v>
      </c>
    </row>
    <row r="26" spans="1:4">
      <c r="A26" s="6" t="s">
        <v>11</v>
      </c>
      <c r="B26" s="7">
        <f>C26+D26</f>
        <v>100</v>
      </c>
      <c r="C26" s="7">
        <f>(C25*100)/B25</f>
        <v>75.158743778960016</v>
      </c>
      <c r="D26" s="7">
        <f>(D25*100)/B25</f>
        <v>24.841256221039988</v>
      </c>
    </row>
    <row r="27" spans="1:4">
      <c r="A27" s="18"/>
      <c r="B27" s="12"/>
      <c r="C27" s="12"/>
      <c r="D27" s="12"/>
    </row>
    <row r="28" spans="1:4">
      <c r="A28" s="18"/>
      <c r="B28" s="12"/>
      <c r="C28" s="12"/>
      <c r="D28" s="12"/>
    </row>
    <row r="29" spans="1:4">
      <c r="A29" s="6" t="s">
        <v>1</v>
      </c>
      <c r="B29" s="6" t="s">
        <v>39</v>
      </c>
      <c r="C29" s="6" t="s">
        <v>3</v>
      </c>
      <c r="D29" s="38" t="s">
        <v>4</v>
      </c>
    </row>
    <row r="30" spans="1:4">
      <c r="A30" s="6"/>
      <c r="B30" s="45" t="s">
        <v>27</v>
      </c>
      <c r="C30" s="46"/>
      <c r="D30" s="47"/>
    </row>
    <row r="31" spans="1:4">
      <c r="A31" s="6" t="s">
        <v>5</v>
      </c>
      <c r="B31" s="6" t="s">
        <v>6</v>
      </c>
      <c r="C31" s="6" t="s">
        <v>7</v>
      </c>
      <c r="D31" s="6" t="s">
        <v>8</v>
      </c>
    </row>
    <row r="32" spans="1:4">
      <c r="A32" s="7">
        <v>1</v>
      </c>
      <c r="B32" s="7">
        <v>2059</v>
      </c>
      <c r="C32" s="7">
        <v>1688</v>
      </c>
      <c r="D32" s="7">
        <v>371</v>
      </c>
    </row>
    <row r="33" spans="1:4">
      <c r="A33" s="7">
        <v>2</v>
      </c>
      <c r="B33" s="7">
        <v>2443</v>
      </c>
      <c r="C33" s="7">
        <v>2027</v>
      </c>
      <c r="D33" s="7">
        <v>416</v>
      </c>
    </row>
    <row r="34" spans="1:4">
      <c r="A34" s="7">
        <v>3</v>
      </c>
      <c r="B34" s="7">
        <v>2077</v>
      </c>
      <c r="C34" s="7">
        <v>1667</v>
      </c>
      <c r="D34" s="7">
        <v>410</v>
      </c>
    </row>
    <row r="35" spans="1:4">
      <c r="A35" s="7">
        <v>4</v>
      </c>
      <c r="B35" s="7">
        <v>2151</v>
      </c>
      <c r="C35" s="7">
        <v>1643</v>
      </c>
      <c r="D35" s="7">
        <v>508</v>
      </c>
    </row>
    <row r="36" spans="1:4">
      <c r="A36" s="7">
        <v>5</v>
      </c>
      <c r="B36" s="7">
        <v>504</v>
      </c>
      <c r="C36" s="7">
        <v>384</v>
      </c>
      <c r="D36" s="7">
        <v>120</v>
      </c>
    </row>
    <row r="37" spans="1:4">
      <c r="A37" s="19" t="s">
        <v>10</v>
      </c>
      <c r="B37" s="20">
        <f>SUM(B32:B36)</f>
        <v>9234</v>
      </c>
      <c r="C37" s="20">
        <f>SUM(C32:C36)</f>
        <v>7409</v>
      </c>
      <c r="D37" s="20">
        <f>SUM(D32:D36)</f>
        <v>1825</v>
      </c>
    </row>
    <row r="38" spans="1:4">
      <c r="A38" s="6" t="s">
        <v>11</v>
      </c>
      <c r="B38" s="7">
        <f>C38+D38</f>
        <v>100</v>
      </c>
      <c r="C38" s="7">
        <f>(C37*100)/B37</f>
        <v>80.236084037253633</v>
      </c>
      <c r="D38" s="7">
        <f>(D37*100)/B37</f>
        <v>19.763915962746371</v>
      </c>
    </row>
    <row r="39" spans="1:4" ht="30">
      <c r="A39" s="54" t="s">
        <v>14</v>
      </c>
      <c r="B39" s="8" t="s">
        <v>6</v>
      </c>
      <c r="C39" s="8" t="s">
        <v>7</v>
      </c>
      <c r="D39" s="8" t="s">
        <v>8</v>
      </c>
    </row>
    <row r="40" spans="1:4">
      <c r="A40" s="55"/>
      <c r="B40" s="7">
        <f>B13+B25+B37</f>
        <v>33254</v>
      </c>
      <c r="C40" s="7">
        <f>C13+C25+C37</f>
        <v>24953</v>
      </c>
      <c r="D40" s="7">
        <f>D13+D25+D37</f>
        <v>8301</v>
      </c>
    </row>
    <row r="41" spans="1:4">
      <c r="A41" s="6" t="s">
        <v>11</v>
      </c>
      <c r="B41" s="7">
        <f>C41+D41</f>
        <v>100</v>
      </c>
      <c r="C41" s="7">
        <f>(C40*100)/B40</f>
        <v>75.037589462921758</v>
      </c>
      <c r="D41" s="7">
        <f>(D40*100)/B40</f>
        <v>24.962410537078245</v>
      </c>
    </row>
    <row r="42" spans="1:4">
      <c r="A42" s="5"/>
      <c r="B42" s="5"/>
      <c r="C42" s="5"/>
      <c r="D42" s="5"/>
    </row>
    <row r="43" spans="1:4">
      <c r="A43" s="5"/>
      <c r="B43" s="5"/>
      <c r="C43" s="5"/>
      <c r="D43" s="5"/>
    </row>
    <row r="44" spans="1:4">
      <c r="A44" s="5"/>
      <c r="B44" s="5"/>
      <c r="C44" s="5"/>
      <c r="D44" s="5"/>
    </row>
    <row r="45" spans="1:4">
      <c r="A45" s="5"/>
      <c r="B45" s="5"/>
      <c r="C45" s="5"/>
      <c r="D45" s="5"/>
    </row>
    <row r="46" spans="1:4">
      <c r="A46" s="10"/>
      <c r="B46" s="10"/>
      <c r="C46" s="10"/>
      <c r="D46" s="10"/>
    </row>
    <row r="47" spans="1:4">
      <c r="A47" s="48" t="s">
        <v>15</v>
      </c>
      <c r="B47" s="49"/>
      <c r="C47" s="49"/>
      <c r="D47" s="49"/>
    </row>
    <row r="48" spans="1:4">
      <c r="A48" s="48"/>
      <c r="B48" s="49"/>
      <c r="C48" s="49"/>
      <c r="D48" s="49"/>
    </row>
    <row r="49" spans="1:4">
      <c r="A49" s="38" t="s">
        <v>1</v>
      </c>
      <c r="B49" s="36" t="s">
        <v>37</v>
      </c>
      <c r="C49" s="38" t="s">
        <v>3</v>
      </c>
      <c r="D49" s="35" t="s">
        <v>16</v>
      </c>
    </row>
    <row r="50" spans="1:4">
      <c r="A50" s="17"/>
      <c r="B50" s="51" t="s">
        <v>27</v>
      </c>
      <c r="C50" s="52"/>
      <c r="D50" s="53"/>
    </row>
    <row r="51" spans="1:4">
      <c r="A51" s="6" t="s">
        <v>5</v>
      </c>
      <c r="B51" s="6" t="s">
        <v>6</v>
      </c>
      <c r="C51" s="6" t="s">
        <v>7</v>
      </c>
      <c r="D51" s="6" t="s">
        <v>8</v>
      </c>
    </row>
    <row r="52" spans="1:4">
      <c r="A52" s="7">
        <v>1</v>
      </c>
      <c r="B52" s="7">
        <v>1121</v>
      </c>
      <c r="C52" s="7">
        <v>621</v>
      </c>
      <c r="D52" s="7">
        <v>500</v>
      </c>
    </row>
    <row r="53" spans="1:4">
      <c r="A53" s="7">
        <v>2</v>
      </c>
      <c r="B53" s="7">
        <v>1486</v>
      </c>
      <c r="C53" s="7">
        <v>771</v>
      </c>
      <c r="D53" s="7">
        <v>715</v>
      </c>
    </row>
    <row r="54" spans="1:4">
      <c r="A54" s="7">
        <v>3</v>
      </c>
      <c r="B54" s="7">
        <v>1365</v>
      </c>
      <c r="C54" s="7">
        <v>823</v>
      </c>
      <c r="D54" s="29">
        <v>542</v>
      </c>
    </row>
    <row r="55" spans="1:4">
      <c r="A55" s="7">
        <v>4</v>
      </c>
      <c r="B55" s="7">
        <v>1437</v>
      </c>
      <c r="C55" s="5">
        <v>923</v>
      </c>
      <c r="D55" s="28">
        <v>514</v>
      </c>
    </row>
    <row r="56" spans="1:4">
      <c r="A56" s="7">
        <v>5</v>
      </c>
      <c r="B56" s="5">
        <v>1333</v>
      </c>
      <c r="C56" s="7">
        <v>893</v>
      </c>
      <c r="D56" s="30">
        <v>440</v>
      </c>
    </row>
    <row r="57" spans="1:4">
      <c r="A57" s="19" t="s">
        <v>10</v>
      </c>
      <c r="B57" s="20">
        <f>SUM(B52:B56)</f>
        <v>6742</v>
      </c>
      <c r="C57" s="20">
        <f>SUM(C52:C56)</f>
        <v>4031</v>
      </c>
      <c r="D57" s="20">
        <f>SUM(D52:D56)</f>
        <v>2711</v>
      </c>
    </row>
    <row r="58" spans="1:4">
      <c r="A58" s="6" t="s">
        <v>11</v>
      </c>
      <c r="B58" s="7">
        <f>C58+D58</f>
        <v>100</v>
      </c>
      <c r="C58" s="7">
        <f>(C57*100)/B57</f>
        <v>59.789380005932955</v>
      </c>
      <c r="D58" s="7">
        <f>(D57*100)/B57</f>
        <v>40.210619994067045</v>
      </c>
    </row>
    <row r="59" spans="1:4">
      <c r="A59" s="18"/>
      <c r="B59" s="12"/>
      <c r="C59" s="12"/>
      <c r="D59" s="12"/>
    </row>
    <row r="60" spans="1:4">
      <c r="A60" s="18"/>
      <c r="B60" s="12"/>
      <c r="C60" s="12"/>
      <c r="D60" s="12"/>
    </row>
    <row r="61" spans="1:4">
      <c r="A61" s="38" t="s">
        <v>1</v>
      </c>
      <c r="B61" s="35" t="s">
        <v>38</v>
      </c>
      <c r="C61" s="38" t="s">
        <v>3</v>
      </c>
      <c r="D61" s="35" t="s">
        <v>16</v>
      </c>
    </row>
    <row r="62" spans="1:4">
      <c r="A62" s="22"/>
      <c r="B62" s="51" t="s">
        <v>27</v>
      </c>
      <c r="C62" s="52"/>
      <c r="D62" s="53"/>
    </row>
    <row r="63" spans="1:4">
      <c r="A63" s="17" t="s">
        <v>5</v>
      </c>
      <c r="B63" s="31" t="s">
        <v>6</v>
      </c>
      <c r="C63" s="31" t="s">
        <v>7</v>
      </c>
      <c r="D63" s="17" t="s">
        <v>8</v>
      </c>
    </row>
    <row r="64" spans="1:4">
      <c r="A64" s="37">
        <v>1</v>
      </c>
      <c r="B64" s="32">
        <v>1333</v>
      </c>
      <c r="C64" s="28">
        <v>893</v>
      </c>
      <c r="D64" s="5">
        <v>440</v>
      </c>
    </row>
    <row r="65" spans="1:4">
      <c r="A65" s="7">
        <v>2</v>
      </c>
      <c r="B65" s="30">
        <v>1020</v>
      </c>
      <c r="C65" s="30">
        <v>488</v>
      </c>
      <c r="D65" s="7">
        <v>532</v>
      </c>
    </row>
    <row r="66" spans="1:4">
      <c r="A66" s="7">
        <v>3</v>
      </c>
      <c r="B66" s="7">
        <v>1209</v>
      </c>
      <c r="C66" s="7">
        <v>829</v>
      </c>
      <c r="D66" s="7">
        <v>380</v>
      </c>
    </row>
    <row r="67" spans="1:4">
      <c r="A67" s="7">
        <v>4</v>
      </c>
      <c r="B67" s="7">
        <v>847</v>
      </c>
      <c r="C67" s="7">
        <v>619</v>
      </c>
      <c r="D67" s="7">
        <v>228</v>
      </c>
    </row>
    <row r="68" spans="1:4">
      <c r="A68" s="7">
        <v>5</v>
      </c>
      <c r="B68" s="7">
        <v>997</v>
      </c>
      <c r="C68" s="7">
        <v>738</v>
      </c>
      <c r="D68" s="7">
        <v>259</v>
      </c>
    </row>
    <row r="69" spans="1:4">
      <c r="A69" s="19" t="s">
        <v>10</v>
      </c>
      <c r="B69" s="20">
        <f>SUM(B64:B68)</f>
        <v>5406</v>
      </c>
      <c r="C69" s="20">
        <f>SUM(C64:C68)</f>
        <v>3567</v>
      </c>
      <c r="D69" s="20">
        <f>SUM(D64:D68)</f>
        <v>1839</v>
      </c>
    </row>
    <row r="70" spans="1:4">
      <c r="A70" s="6" t="s">
        <v>11</v>
      </c>
      <c r="B70" s="7">
        <f>C70+D70</f>
        <v>100</v>
      </c>
      <c r="C70" s="7">
        <f>(C69*100)/B69</f>
        <v>65.982241953385127</v>
      </c>
      <c r="D70" s="7">
        <f>(D69*100)/B69</f>
        <v>34.017758046614873</v>
      </c>
    </row>
    <row r="71" spans="1:4">
      <c r="A71" s="18"/>
      <c r="B71" s="12"/>
      <c r="C71" s="12"/>
      <c r="D71" s="12"/>
    </row>
    <row r="72" spans="1:4">
      <c r="A72" s="18"/>
      <c r="B72" s="12"/>
      <c r="C72" s="12"/>
      <c r="D72" s="12"/>
    </row>
    <row r="73" spans="1:4">
      <c r="A73" s="6" t="s">
        <v>1</v>
      </c>
      <c r="B73" s="38" t="s">
        <v>39</v>
      </c>
      <c r="C73" s="38" t="s">
        <v>3</v>
      </c>
      <c r="D73" s="35" t="s">
        <v>16</v>
      </c>
    </row>
    <row r="74" spans="1:4">
      <c r="A74" s="6"/>
      <c r="B74" s="51" t="s">
        <v>27</v>
      </c>
      <c r="C74" s="52"/>
      <c r="D74" s="53"/>
    </row>
    <row r="75" spans="1:4">
      <c r="A75" s="6" t="s">
        <v>5</v>
      </c>
      <c r="B75" s="6" t="s">
        <v>6</v>
      </c>
      <c r="C75" s="17" t="s">
        <v>7</v>
      </c>
      <c r="D75" s="17" t="s">
        <v>8</v>
      </c>
    </row>
    <row r="76" spans="1:4">
      <c r="A76" s="7">
        <v>1</v>
      </c>
      <c r="B76" s="7">
        <v>1000</v>
      </c>
      <c r="C76" s="7">
        <v>740</v>
      </c>
      <c r="D76" s="7">
        <v>260</v>
      </c>
    </row>
    <row r="77" spans="1:4">
      <c r="A77" s="7">
        <v>2</v>
      </c>
      <c r="B77" s="7">
        <v>1018</v>
      </c>
      <c r="C77" s="7">
        <v>727</v>
      </c>
      <c r="D77" s="7">
        <v>291</v>
      </c>
    </row>
    <row r="78" spans="1:4">
      <c r="A78" s="7">
        <v>3</v>
      </c>
      <c r="B78" s="7">
        <v>957</v>
      </c>
      <c r="C78" s="7">
        <v>644</v>
      </c>
      <c r="D78" s="7">
        <v>313</v>
      </c>
    </row>
    <row r="79" spans="1:4">
      <c r="A79" s="7">
        <v>4</v>
      </c>
      <c r="B79" s="7">
        <v>1050</v>
      </c>
      <c r="C79" s="7">
        <v>691</v>
      </c>
      <c r="D79" s="7">
        <v>359</v>
      </c>
    </row>
    <row r="80" spans="1:4">
      <c r="A80" s="7">
        <v>5</v>
      </c>
      <c r="B80" s="7">
        <v>223</v>
      </c>
      <c r="C80" s="7">
        <v>177</v>
      </c>
      <c r="D80" s="7">
        <v>46</v>
      </c>
    </row>
    <row r="81" spans="1:4">
      <c r="A81" s="19" t="s">
        <v>10</v>
      </c>
      <c r="B81" s="20">
        <f>SUM(B76:B80)</f>
        <v>4248</v>
      </c>
      <c r="C81" s="20">
        <f>SUM(C76:C80)</f>
        <v>2979</v>
      </c>
      <c r="D81" s="20">
        <f>SUM(D76:D80)</f>
        <v>1269</v>
      </c>
    </row>
    <row r="82" spans="1:4">
      <c r="A82" s="6" t="s">
        <v>11</v>
      </c>
      <c r="B82" s="7">
        <f>C82+D82</f>
        <v>100</v>
      </c>
      <c r="C82" s="7">
        <f>(C81*100)/B81</f>
        <v>70.127118644067792</v>
      </c>
      <c r="D82" s="7">
        <f>(D81*100)/B81</f>
        <v>29.872881355932204</v>
      </c>
    </row>
    <row r="83" spans="1:4" ht="30">
      <c r="A83" s="5"/>
      <c r="B83" s="8" t="s">
        <v>6</v>
      </c>
      <c r="C83" s="8" t="s">
        <v>7</v>
      </c>
      <c r="D83" s="8" t="s">
        <v>8</v>
      </c>
    </row>
    <row r="84" spans="1:4">
      <c r="A84" s="8" t="s">
        <v>14</v>
      </c>
      <c r="B84" s="7">
        <f>B57+B69+B81</f>
        <v>16396</v>
      </c>
      <c r="C84" s="7">
        <f>C57+C69+C81</f>
        <v>10577</v>
      </c>
      <c r="D84" s="7">
        <f>D57+D69+D81</f>
        <v>5819</v>
      </c>
    </row>
    <row r="85" spans="1:4">
      <c r="A85" s="6" t="s">
        <v>11</v>
      </c>
      <c r="B85" s="7">
        <f>C85+D85</f>
        <v>100</v>
      </c>
      <c r="C85" s="7">
        <f>(C84*100)/B84</f>
        <v>64.50963649670652</v>
      </c>
      <c r="D85" s="7">
        <f>(D84*100)/B84</f>
        <v>35.490363503293487</v>
      </c>
    </row>
    <row r="86" spans="1:4">
      <c r="A86" s="5"/>
      <c r="B86" s="5"/>
      <c r="C86" s="5"/>
      <c r="D86" s="5"/>
    </row>
    <row r="87" spans="1:4">
      <c r="A87" s="5"/>
      <c r="B87" s="5"/>
      <c r="C87" s="5"/>
      <c r="D87" s="5"/>
    </row>
    <row r="88" spans="1:4">
      <c r="A88" s="5"/>
      <c r="B88" s="5"/>
      <c r="C88" s="5"/>
      <c r="D88" s="5"/>
    </row>
    <row r="89" spans="1:4">
      <c r="A89" s="5"/>
      <c r="B89" s="5"/>
      <c r="C89" s="5"/>
      <c r="D89" s="5"/>
    </row>
    <row r="90" spans="1:4">
      <c r="A90" s="5"/>
      <c r="B90" s="5"/>
      <c r="C90" s="5"/>
      <c r="D90" s="5"/>
    </row>
    <row r="91" spans="1:4">
      <c r="A91" s="5"/>
      <c r="B91" s="5"/>
      <c r="C91" s="5"/>
      <c r="D91" s="5"/>
    </row>
    <row r="92" spans="1:4">
      <c r="A92" s="10"/>
      <c r="B92" s="10"/>
      <c r="C92" s="10"/>
      <c r="D92" s="10"/>
    </row>
    <row r="93" spans="1:4">
      <c r="A93" s="48" t="s">
        <v>17</v>
      </c>
      <c r="B93" s="49"/>
      <c r="C93" s="49"/>
      <c r="D93" s="49"/>
    </row>
    <row r="94" spans="1:4">
      <c r="A94" s="48"/>
      <c r="B94" s="49"/>
      <c r="C94" s="49"/>
      <c r="D94" s="49"/>
    </row>
    <row r="95" spans="1:4">
      <c r="A95" s="38" t="s">
        <v>1</v>
      </c>
      <c r="B95" s="36" t="s">
        <v>37</v>
      </c>
      <c r="C95" s="38" t="s">
        <v>3</v>
      </c>
      <c r="D95" s="35" t="s">
        <v>17</v>
      </c>
    </row>
    <row r="96" spans="1:4">
      <c r="A96" s="22"/>
      <c r="B96" s="51" t="s">
        <v>27</v>
      </c>
      <c r="C96" s="52"/>
      <c r="D96" s="53"/>
    </row>
    <row r="97" spans="1:4">
      <c r="A97" s="17" t="s">
        <v>5</v>
      </c>
      <c r="B97" s="17" t="s">
        <v>6</v>
      </c>
      <c r="C97" s="17" t="s">
        <v>7</v>
      </c>
      <c r="D97" s="17" t="s">
        <v>8</v>
      </c>
    </row>
    <row r="98" spans="1:4">
      <c r="A98" s="7">
        <v>1</v>
      </c>
      <c r="B98" s="7">
        <v>138</v>
      </c>
      <c r="C98" s="7">
        <v>87</v>
      </c>
      <c r="D98" s="7">
        <v>51</v>
      </c>
    </row>
    <row r="99" spans="1:4">
      <c r="A99" s="7">
        <v>2</v>
      </c>
      <c r="B99" s="7">
        <v>213</v>
      </c>
      <c r="C99" s="7">
        <v>140</v>
      </c>
      <c r="D99" s="7">
        <v>73</v>
      </c>
    </row>
    <row r="100" spans="1:4">
      <c r="A100" s="7">
        <v>3</v>
      </c>
      <c r="B100" s="7">
        <v>197</v>
      </c>
      <c r="C100" s="7">
        <v>131</v>
      </c>
      <c r="D100" s="7">
        <v>66</v>
      </c>
    </row>
    <row r="101" spans="1:4">
      <c r="A101" s="7">
        <v>4</v>
      </c>
      <c r="B101" s="7">
        <v>158</v>
      </c>
      <c r="C101" s="7">
        <v>106</v>
      </c>
      <c r="D101" s="7">
        <v>52</v>
      </c>
    </row>
    <row r="102" spans="1:4">
      <c r="A102" s="7">
        <v>5</v>
      </c>
      <c r="B102" s="7">
        <v>181</v>
      </c>
      <c r="C102" s="7">
        <v>116</v>
      </c>
      <c r="D102" s="7">
        <v>65</v>
      </c>
    </row>
    <row r="103" spans="1:4">
      <c r="A103" s="23" t="s">
        <v>10</v>
      </c>
      <c r="B103" s="24">
        <f>SUM(B98:B102)</f>
        <v>887</v>
      </c>
      <c r="C103" s="24">
        <f>SUM(C98:C102)</f>
        <v>580</v>
      </c>
      <c r="D103" s="24">
        <f>SUM(D98:D102)</f>
        <v>307</v>
      </c>
    </row>
    <row r="104" spans="1:4">
      <c r="A104" s="6" t="s">
        <v>11</v>
      </c>
      <c r="B104" s="7">
        <f>C104+D104</f>
        <v>100</v>
      </c>
      <c r="C104" s="7">
        <f>(C103*100)/B103</f>
        <v>65.388951521984211</v>
      </c>
      <c r="D104" s="7">
        <f>(D103*100)/B103</f>
        <v>34.611048478015782</v>
      </c>
    </row>
    <row r="105" spans="1:4">
      <c r="A105" s="18"/>
      <c r="B105" s="12"/>
      <c r="C105" s="12"/>
      <c r="D105" s="12"/>
    </row>
    <row r="106" spans="1:4">
      <c r="A106" s="18"/>
      <c r="B106" s="12"/>
      <c r="C106" s="12"/>
      <c r="D106" s="12"/>
    </row>
    <row r="107" spans="1:4">
      <c r="A107" s="6" t="s">
        <v>1</v>
      </c>
      <c r="B107" s="6" t="s">
        <v>38</v>
      </c>
      <c r="C107" s="6" t="s">
        <v>3</v>
      </c>
      <c r="D107" s="6" t="s">
        <v>17</v>
      </c>
    </row>
    <row r="108" spans="1:4">
      <c r="A108" s="6"/>
      <c r="B108" s="51" t="s">
        <v>27</v>
      </c>
      <c r="C108" s="52"/>
      <c r="D108" s="53"/>
    </row>
    <row r="109" spans="1:4">
      <c r="A109" s="6" t="s">
        <v>5</v>
      </c>
      <c r="B109" s="6" t="s">
        <v>6</v>
      </c>
      <c r="C109" s="6" t="s">
        <v>7</v>
      </c>
      <c r="D109" s="6" t="s">
        <v>8</v>
      </c>
    </row>
    <row r="110" spans="1:4">
      <c r="A110" s="7">
        <v>1</v>
      </c>
      <c r="B110" s="7">
        <v>181</v>
      </c>
      <c r="C110" s="7">
        <v>116</v>
      </c>
      <c r="D110" s="7">
        <v>65</v>
      </c>
    </row>
    <row r="111" spans="1:4">
      <c r="A111" s="7">
        <v>2</v>
      </c>
      <c r="B111" s="7">
        <v>152</v>
      </c>
      <c r="C111" s="7">
        <v>50</v>
      </c>
      <c r="D111" s="7">
        <v>102</v>
      </c>
    </row>
    <row r="112" spans="1:4">
      <c r="A112" s="7">
        <v>3</v>
      </c>
      <c r="B112" s="7">
        <v>192</v>
      </c>
      <c r="C112" s="7">
        <v>130</v>
      </c>
      <c r="D112" s="7">
        <v>62</v>
      </c>
    </row>
    <row r="113" spans="1:4">
      <c r="A113" s="7">
        <v>4</v>
      </c>
      <c r="B113" s="7">
        <v>152</v>
      </c>
      <c r="C113" s="7">
        <v>103</v>
      </c>
      <c r="D113" s="7">
        <v>49</v>
      </c>
    </row>
    <row r="114" spans="1:4">
      <c r="A114" s="7">
        <v>5</v>
      </c>
      <c r="B114" s="7">
        <v>165</v>
      </c>
      <c r="C114" s="7">
        <v>105</v>
      </c>
      <c r="D114" s="7">
        <v>60</v>
      </c>
    </row>
    <row r="115" spans="1:4">
      <c r="A115" s="19" t="s">
        <v>10</v>
      </c>
      <c r="B115" s="20">
        <f>SUM(B110:B114)</f>
        <v>842</v>
      </c>
      <c r="C115" s="20">
        <f>SUM(C110:C114)</f>
        <v>504</v>
      </c>
      <c r="D115" s="20">
        <f>SUM(D110:D114)</f>
        <v>338</v>
      </c>
    </row>
    <row r="116" spans="1:4">
      <c r="A116" s="6" t="s">
        <v>11</v>
      </c>
      <c r="B116" s="7">
        <f>C116+D116</f>
        <v>100</v>
      </c>
      <c r="C116" s="7">
        <f>(C115*100)/B115</f>
        <v>59.857482185273156</v>
      </c>
      <c r="D116" s="7">
        <f>(D115*100)/B115</f>
        <v>40.142517814726844</v>
      </c>
    </row>
    <row r="117" spans="1:4">
      <c r="A117" s="18"/>
      <c r="B117" s="12"/>
      <c r="C117" s="12"/>
      <c r="D117" s="12"/>
    </row>
    <row r="118" spans="1:4">
      <c r="A118" s="18"/>
      <c r="B118" s="12"/>
      <c r="C118" s="12"/>
      <c r="D118" s="12"/>
    </row>
    <row r="119" spans="1:4">
      <c r="A119" s="6" t="s">
        <v>1</v>
      </c>
      <c r="B119" s="6" t="s">
        <v>39</v>
      </c>
      <c r="C119" s="6" t="s">
        <v>3</v>
      </c>
      <c r="D119" s="6" t="s">
        <v>17</v>
      </c>
    </row>
    <row r="120" spans="1:4">
      <c r="A120" s="6"/>
      <c r="B120" s="51" t="s">
        <v>27</v>
      </c>
      <c r="C120" s="52"/>
      <c r="D120" s="53"/>
    </row>
    <row r="121" spans="1:4">
      <c r="A121" s="6" t="s">
        <v>5</v>
      </c>
      <c r="B121" s="6" t="s">
        <v>6</v>
      </c>
      <c r="C121" s="6" t="s">
        <v>7</v>
      </c>
      <c r="D121" s="6" t="s">
        <v>8</v>
      </c>
    </row>
    <row r="122" spans="1:4">
      <c r="A122" s="2">
        <v>1</v>
      </c>
      <c r="B122" s="7">
        <v>142</v>
      </c>
      <c r="C122" s="16">
        <v>102</v>
      </c>
      <c r="D122" s="16">
        <v>40</v>
      </c>
    </row>
    <row r="123" spans="1:4">
      <c r="A123" s="2">
        <v>2</v>
      </c>
      <c r="B123" s="7">
        <v>149</v>
      </c>
      <c r="C123" s="16">
        <v>107</v>
      </c>
      <c r="D123" s="16">
        <v>42</v>
      </c>
    </row>
    <row r="124" spans="1:4">
      <c r="A124" s="2">
        <v>3</v>
      </c>
      <c r="B124" s="7">
        <v>126</v>
      </c>
      <c r="C124" s="16">
        <v>68</v>
      </c>
      <c r="D124" s="16">
        <v>58</v>
      </c>
    </row>
    <row r="125" spans="1:4">
      <c r="A125" s="2">
        <v>4</v>
      </c>
      <c r="B125" s="7">
        <v>166</v>
      </c>
      <c r="C125" s="16">
        <v>90</v>
      </c>
      <c r="D125" s="16">
        <v>76</v>
      </c>
    </row>
    <row r="126" spans="1:4">
      <c r="A126" s="2">
        <v>5</v>
      </c>
      <c r="B126" s="7">
        <v>31</v>
      </c>
      <c r="C126" s="16">
        <v>22</v>
      </c>
      <c r="D126" s="16">
        <v>9</v>
      </c>
    </row>
    <row r="127" spans="1:4">
      <c r="A127" s="25" t="s">
        <v>10</v>
      </c>
      <c r="B127" s="20">
        <f>SUM(B122:B126)</f>
        <v>614</v>
      </c>
      <c r="C127" s="20">
        <f>SUM(C122:C126)</f>
        <v>389</v>
      </c>
      <c r="D127" s="20">
        <f>SUM(D122:D126)</f>
        <v>225</v>
      </c>
    </row>
    <row r="128" spans="1:4">
      <c r="A128" s="6" t="s">
        <v>11</v>
      </c>
      <c r="B128" s="7">
        <f>C128+D128</f>
        <v>100</v>
      </c>
      <c r="C128" s="7">
        <f>(C127*100)/B127</f>
        <v>63.355048859934854</v>
      </c>
      <c r="D128" s="7">
        <f>(D127*100)/B127</f>
        <v>36.644951140065146</v>
      </c>
    </row>
    <row r="129" spans="1:4" ht="30">
      <c r="A129" s="54" t="s">
        <v>14</v>
      </c>
      <c r="B129" s="8" t="s">
        <v>6</v>
      </c>
      <c r="C129" s="8" t="s">
        <v>7</v>
      </c>
      <c r="D129" s="8" t="s">
        <v>8</v>
      </c>
    </row>
    <row r="130" spans="1:4">
      <c r="A130" s="55"/>
      <c r="B130" s="7">
        <f>B103+B115+B127</f>
        <v>2343</v>
      </c>
      <c r="C130" s="7">
        <f>C103+C115+C127</f>
        <v>1473</v>
      </c>
      <c r="D130" s="7">
        <f>D103+D115+D127</f>
        <v>870</v>
      </c>
    </row>
    <row r="131" spans="1:4">
      <c r="A131" s="6" t="s">
        <v>11</v>
      </c>
      <c r="B131" s="7">
        <f>C131+D131</f>
        <v>100</v>
      </c>
      <c r="C131" s="7">
        <f>(C130*100)/B130</f>
        <v>62.868117797695263</v>
      </c>
      <c r="D131" s="7">
        <f>(D130*100)/B130</f>
        <v>37.131882202304737</v>
      </c>
    </row>
    <row r="138" spans="1:4">
      <c r="A138" s="10"/>
      <c r="B138" s="10"/>
      <c r="C138" s="10"/>
      <c r="D138" s="10"/>
    </row>
    <row r="139" spans="1:4">
      <c r="A139" s="48" t="s">
        <v>18</v>
      </c>
      <c r="B139" s="49"/>
      <c r="C139" s="49"/>
      <c r="D139" s="49"/>
    </row>
    <row r="140" spans="1:4">
      <c r="A140" s="48"/>
      <c r="B140" s="49"/>
      <c r="C140" s="49"/>
      <c r="D140" s="49"/>
    </row>
    <row r="141" spans="1:4">
      <c r="A141" s="38" t="s">
        <v>1</v>
      </c>
      <c r="B141" s="36" t="s">
        <v>37</v>
      </c>
      <c r="C141" s="38" t="s">
        <v>3</v>
      </c>
      <c r="D141" s="35" t="s">
        <v>19</v>
      </c>
    </row>
    <row r="142" spans="1:4">
      <c r="A142" s="22"/>
      <c r="B142" s="51" t="s">
        <v>27</v>
      </c>
      <c r="C142" s="52"/>
      <c r="D142" s="53"/>
    </row>
    <row r="143" spans="1:4">
      <c r="A143" s="17" t="s">
        <v>5</v>
      </c>
      <c r="B143" s="17" t="s">
        <v>6</v>
      </c>
      <c r="C143" s="17" t="s">
        <v>7</v>
      </c>
      <c r="D143" s="17" t="s">
        <v>8</v>
      </c>
    </row>
    <row r="144" spans="1:4">
      <c r="A144" s="7">
        <v>1</v>
      </c>
      <c r="B144" s="7">
        <v>12</v>
      </c>
      <c r="C144" s="7">
        <v>6</v>
      </c>
      <c r="D144" s="7">
        <v>6</v>
      </c>
    </row>
    <row r="145" spans="1:4">
      <c r="A145" s="7">
        <v>2</v>
      </c>
      <c r="B145" s="7">
        <v>20</v>
      </c>
      <c r="C145" s="7">
        <v>12</v>
      </c>
      <c r="D145" s="7">
        <v>8</v>
      </c>
    </row>
    <row r="146" spans="1:4">
      <c r="A146" s="7">
        <v>3</v>
      </c>
      <c r="B146" s="7">
        <v>13</v>
      </c>
      <c r="C146" s="7">
        <v>8</v>
      </c>
      <c r="D146" s="7">
        <v>5</v>
      </c>
    </row>
    <row r="147" spans="1:4">
      <c r="A147" s="7">
        <v>4</v>
      </c>
      <c r="B147" s="15">
        <v>18</v>
      </c>
      <c r="C147" s="7">
        <v>6</v>
      </c>
      <c r="D147" s="7">
        <v>12</v>
      </c>
    </row>
    <row r="148" spans="1:4">
      <c r="A148" s="7">
        <v>5</v>
      </c>
      <c r="B148" s="7">
        <v>16</v>
      </c>
      <c r="C148" s="7">
        <v>9</v>
      </c>
      <c r="D148" s="7">
        <v>7</v>
      </c>
    </row>
    <row r="149" spans="1:4">
      <c r="A149" s="19" t="s">
        <v>10</v>
      </c>
      <c r="B149" s="20">
        <f>SUM(B144:B148)</f>
        <v>79</v>
      </c>
      <c r="C149" s="20">
        <f>SUM(C144:C148)</f>
        <v>41</v>
      </c>
      <c r="D149" s="20">
        <f>SUM(D144:D148)</f>
        <v>38</v>
      </c>
    </row>
    <row r="150" spans="1:4">
      <c r="A150" s="6" t="s">
        <v>11</v>
      </c>
      <c r="B150" s="7">
        <f>C150+D150</f>
        <v>100</v>
      </c>
      <c r="C150" s="7">
        <f>(C149*100)/B149</f>
        <v>51.898734177215189</v>
      </c>
      <c r="D150" s="7">
        <f>(D149*100)/B149</f>
        <v>48.101265822784811</v>
      </c>
    </row>
    <row r="151" spans="1:4">
      <c r="A151" s="18"/>
      <c r="B151" s="12"/>
      <c r="C151" s="12"/>
      <c r="D151" s="12"/>
    </row>
    <row r="152" spans="1:4">
      <c r="A152" s="18"/>
      <c r="B152" s="12"/>
      <c r="C152" s="12"/>
      <c r="D152" s="12"/>
    </row>
    <row r="153" spans="1:4">
      <c r="A153" s="6" t="s">
        <v>1</v>
      </c>
      <c r="B153" s="7" t="s">
        <v>38</v>
      </c>
      <c r="C153" s="6" t="s">
        <v>3</v>
      </c>
      <c r="D153" s="6" t="s">
        <v>19</v>
      </c>
    </row>
    <row r="154" spans="1:4">
      <c r="A154" s="6"/>
      <c r="B154" s="51" t="s">
        <v>27</v>
      </c>
      <c r="C154" s="52"/>
      <c r="D154" s="53"/>
    </row>
    <row r="155" spans="1:4">
      <c r="A155" s="6" t="s">
        <v>5</v>
      </c>
      <c r="B155" s="6" t="s">
        <v>6</v>
      </c>
      <c r="C155" s="6" t="s">
        <v>7</v>
      </c>
      <c r="D155" s="6" t="s">
        <v>8</v>
      </c>
    </row>
    <row r="156" spans="1:4">
      <c r="A156" s="7">
        <v>1</v>
      </c>
      <c r="B156" s="7">
        <v>16</v>
      </c>
      <c r="C156" s="7">
        <v>9</v>
      </c>
      <c r="D156" s="7">
        <v>7</v>
      </c>
    </row>
    <row r="157" spans="1:4">
      <c r="A157" s="7">
        <v>2</v>
      </c>
      <c r="B157" s="7">
        <v>12</v>
      </c>
      <c r="C157" s="7">
        <v>2</v>
      </c>
      <c r="D157" s="7">
        <v>10</v>
      </c>
    </row>
    <row r="158" spans="1:4">
      <c r="A158" s="7">
        <v>3</v>
      </c>
      <c r="B158" s="7">
        <v>20</v>
      </c>
      <c r="C158" s="7">
        <v>10</v>
      </c>
      <c r="D158" s="7">
        <v>10</v>
      </c>
    </row>
    <row r="159" spans="1:4">
      <c r="A159" s="7">
        <v>4</v>
      </c>
      <c r="B159" s="15">
        <v>16</v>
      </c>
      <c r="C159" s="7">
        <v>9</v>
      </c>
      <c r="D159" s="7">
        <v>7</v>
      </c>
    </row>
    <row r="160" spans="1:4">
      <c r="A160" s="7">
        <v>5</v>
      </c>
      <c r="B160" s="7">
        <v>21</v>
      </c>
      <c r="C160" s="7">
        <v>12</v>
      </c>
      <c r="D160" s="7">
        <v>9</v>
      </c>
    </row>
    <row r="161" spans="1:4">
      <c r="A161" s="19" t="s">
        <v>10</v>
      </c>
      <c r="B161" s="20">
        <f>SUM(B156:B160)</f>
        <v>85</v>
      </c>
      <c r="C161" s="20">
        <f>SUM(C156:C160)</f>
        <v>42</v>
      </c>
      <c r="D161" s="20">
        <f>SUM(D156:D160)</f>
        <v>43</v>
      </c>
    </row>
    <row r="162" spans="1:4">
      <c r="A162" s="6" t="s">
        <v>11</v>
      </c>
      <c r="B162" s="7">
        <f>C162+D162</f>
        <v>100</v>
      </c>
      <c r="C162" s="7">
        <f>(C161*100)/B161</f>
        <v>49.411764705882355</v>
      </c>
      <c r="D162" s="7">
        <f>(D161*100)/B161</f>
        <v>50.588235294117645</v>
      </c>
    </row>
    <row r="163" spans="1:4">
      <c r="A163" s="18"/>
      <c r="B163" s="12"/>
      <c r="C163" s="12"/>
      <c r="D163" s="12"/>
    </row>
    <row r="164" spans="1:4">
      <c r="A164" s="18"/>
      <c r="B164" s="12"/>
      <c r="C164" s="12"/>
      <c r="D164" s="12"/>
    </row>
    <row r="165" spans="1:4">
      <c r="A165" s="6" t="s">
        <v>1</v>
      </c>
      <c r="B165" s="6" t="s">
        <v>39</v>
      </c>
      <c r="C165" s="6" t="s">
        <v>3</v>
      </c>
      <c r="D165" s="6" t="s">
        <v>19</v>
      </c>
    </row>
    <row r="166" spans="1:4">
      <c r="A166" s="6"/>
      <c r="B166" s="51" t="s">
        <v>27</v>
      </c>
      <c r="C166" s="52"/>
      <c r="D166" s="53"/>
    </row>
    <row r="167" spans="1:4">
      <c r="A167" s="6" t="s">
        <v>5</v>
      </c>
      <c r="B167" s="6" t="s">
        <v>6</v>
      </c>
      <c r="C167" s="6" t="s">
        <v>7</v>
      </c>
      <c r="D167" s="6" t="s">
        <v>8</v>
      </c>
    </row>
    <row r="168" spans="1:4">
      <c r="A168" s="2">
        <v>1</v>
      </c>
      <c r="B168" s="16">
        <v>11</v>
      </c>
      <c r="C168" s="16">
        <v>7</v>
      </c>
      <c r="D168" s="16">
        <v>4</v>
      </c>
    </row>
    <row r="169" spans="1:4">
      <c r="A169" s="2">
        <v>2</v>
      </c>
      <c r="B169" s="16">
        <v>12</v>
      </c>
      <c r="C169" s="16">
        <v>7</v>
      </c>
      <c r="D169" s="16">
        <v>5</v>
      </c>
    </row>
    <row r="170" spans="1:4">
      <c r="A170" s="2">
        <v>3</v>
      </c>
      <c r="B170" s="16">
        <v>18</v>
      </c>
      <c r="C170" s="16">
        <v>13</v>
      </c>
      <c r="D170" s="16">
        <v>5</v>
      </c>
    </row>
    <row r="171" spans="1:4">
      <c r="A171" s="2">
        <v>4</v>
      </c>
      <c r="B171" s="16">
        <v>18</v>
      </c>
      <c r="C171" s="16">
        <v>14</v>
      </c>
      <c r="D171" s="16">
        <v>4</v>
      </c>
    </row>
    <row r="172" spans="1:4">
      <c r="A172" s="2">
        <v>5</v>
      </c>
      <c r="B172" s="7">
        <v>8</v>
      </c>
      <c r="C172" s="16">
        <v>5</v>
      </c>
      <c r="D172" s="16">
        <v>3</v>
      </c>
    </row>
    <row r="173" spans="1:4">
      <c r="A173" s="25" t="s">
        <v>10</v>
      </c>
      <c r="B173" s="27">
        <f>SUM(B168:B172)</f>
        <v>67</v>
      </c>
      <c r="C173" s="27">
        <f>SUM(C168:C172)</f>
        <v>46</v>
      </c>
      <c r="D173" s="27">
        <f>SUM(D168:D172)</f>
        <v>21</v>
      </c>
    </row>
    <row r="174" spans="1:4">
      <c r="A174" s="6" t="s">
        <v>11</v>
      </c>
      <c r="B174" s="7">
        <f>C174+D174</f>
        <v>100</v>
      </c>
      <c r="C174" s="7">
        <f>(C173*100)/B173</f>
        <v>68.656716417910445</v>
      </c>
      <c r="D174" s="7">
        <f>(D173*100)/B173</f>
        <v>31.343283582089551</v>
      </c>
    </row>
    <row r="175" spans="1:4" ht="30">
      <c r="B175" s="8" t="s">
        <v>6</v>
      </c>
      <c r="C175" s="8" t="s">
        <v>7</v>
      </c>
      <c r="D175" s="8" t="s">
        <v>8</v>
      </c>
    </row>
    <row r="176" spans="1:4">
      <c r="A176" s="8" t="s">
        <v>14</v>
      </c>
      <c r="B176" s="7">
        <f>B149+B161+B173</f>
        <v>231</v>
      </c>
      <c r="C176" s="7">
        <f>C149+C161+C173</f>
        <v>129</v>
      </c>
      <c r="D176" s="7">
        <f>D149+D161+D173</f>
        <v>102</v>
      </c>
    </row>
    <row r="177" spans="1:4">
      <c r="A177" s="6" t="s">
        <v>11</v>
      </c>
      <c r="B177" s="7">
        <f>C177+D177</f>
        <v>100</v>
      </c>
      <c r="C177" s="7">
        <f>(C176*100)/B176</f>
        <v>55.844155844155843</v>
      </c>
      <c r="D177" s="7">
        <f>(D176*100)/B176</f>
        <v>44.155844155844157</v>
      </c>
    </row>
    <row r="184" spans="1:4">
      <c r="A184" s="4"/>
      <c r="B184" s="4"/>
      <c r="C184" s="4"/>
      <c r="D184" s="4"/>
    </row>
    <row r="185" spans="1:4">
      <c r="A185" s="48" t="s">
        <v>20</v>
      </c>
      <c r="B185" s="49"/>
      <c r="C185" s="49"/>
      <c r="D185" s="49"/>
    </row>
    <row r="186" spans="1:4">
      <c r="A186" s="48"/>
      <c r="B186" s="49"/>
      <c r="C186" s="49"/>
      <c r="D186" s="49"/>
    </row>
    <row r="187" spans="1:4">
      <c r="A187" s="6" t="s">
        <v>31</v>
      </c>
      <c r="B187" s="7" t="s">
        <v>40</v>
      </c>
      <c r="C187" s="6" t="s">
        <v>3</v>
      </c>
      <c r="D187" s="7" t="s">
        <v>22</v>
      </c>
    </row>
    <row r="188" spans="1:4">
      <c r="A188" s="6" t="s">
        <v>5</v>
      </c>
      <c r="B188" s="6" t="s">
        <v>6</v>
      </c>
      <c r="C188" s="6" t="s">
        <v>7</v>
      </c>
      <c r="D188" s="6" t="s">
        <v>8</v>
      </c>
    </row>
    <row r="189" spans="1:4">
      <c r="A189" s="7" t="s">
        <v>23</v>
      </c>
      <c r="B189" s="7">
        <f>B40+B84+B130+B176</f>
        <v>52224</v>
      </c>
      <c r="C189" s="7">
        <f>C40+C84+C130+C176</f>
        <v>37132</v>
      </c>
      <c r="D189" s="7">
        <f>D40+D84+D130+D176</f>
        <v>15092</v>
      </c>
    </row>
    <row r="190" spans="1:4">
      <c r="A190" s="6" t="s">
        <v>11</v>
      </c>
      <c r="B190" s="7">
        <f>C190+D190</f>
        <v>100</v>
      </c>
      <c r="C190" s="7">
        <f>(C189*100)/B189</f>
        <v>71.101409313725483</v>
      </c>
      <c r="D190" s="7">
        <f>(D189*100)/B189</f>
        <v>28.89859068627451</v>
      </c>
    </row>
    <row r="191" spans="1:4">
      <c r="A191" s="18"/>
      <c r="B191" s="12"/>
      <c r="C191" s="12"/>
      <c r="D191" s="12"/>
    </row>
    <row r="194" spans="1:3">
      <c r="A194" s="39" t="s">
        <v>43</v>
      </c>
      <c r="B194" t="s">
        <v>47</v>
      </c>
      <c r="C194" t="s">
        <v>49</v>
      </c>
    </row>
    <row r="195" spans="1:3">
      <c r="A195" s="41" t="s">
        <v>44</v>
      </c>
      <c r="B195" t="s">
        <v>48</v>
      </c>
      <c r="C195" t="s">
        <v>49</v>
      </c>
    </row>
    <row r="196" spans="1:3">
      <c r="A196" s="41" t="s">
        <v>45</v>
      </c>
      <c r="B196" t="s">
        <v>50</v>
      </c>
      <c r="C196" t="s">
        <v>51</v>
      </c>
    </row>
    <row r="197" spans="1:3">
      <c r="A197" s="41" t="s">
        <v>46</v>
      </c>
      <c r="B197" t="s">
        <v>52</v>
      </c>
    </row>
    <row r="198" spans="1:3">
      <c r="A198" s="57" t="s">
        <v>53</v>
      </c>
    </row>
    <row r="199" spans="1:3">
      <c r="A199" s="40"/>
    </row>
    <row r="200" spans="1:3">
      <c r="A200" s="40"/>
    </row>
  </sheetData>
  <mergeCells count="20">
    <mergeCell ref="B154:D154"/>
    <mergeCell ref="B166:D166"/>
    <mergeCell ref="A185:D186"/>
    <mergeCell ref="B108:D108"/>
    <mergeCell ref="B120:D120"/>
    <mergeCell ref="A129:A130"/>
    <mergeCell ref="A139:D140"/>
    <mergeCell ref="B142:D142"/>
    <mergeCell ref="A1:D2"/>
    <mergeCell ref="A3:D4"/>
    <mergeCell ref="B6:D6"/>
    <mergeCell ref="B18:D18"/>
    <mergeCell ref="B96:D96"/>
    <mergeCell ref="B30:D30"/>
    <mergeCell ref="A39:A40"/>
    <mergeCell ref="A47:D48"/>
    <mergeCell ref="B50:D50"/>
    <mergeCell ref="B62:D62"/>
    <mergeCell ref="B74:D74"/>
    <mergeCell ref="A93:D94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4</vt:i4>
      </vt:variant>
    </vt:vector>
  </HeadingPairs>
  <TitlesOfParts>
    <vt:vector size="4" baseType="lpstr">
      <vt:lpstr>2018 - 4to Trimestre</vt:lpstr>
      <vt:lpstr>2019 - 1er Trimestre</vt:lpstr>
      <vt:lpstr>2019 - 2do Trimestre</vt:lpstr>
      <vt:lpstr>2019 - 3er Trimestre</vt:lpstr>
    </vt:vector>
  </TitlesOfParts>
  <LinksUpToDate>false</LinksUpToDate>
  <SharedDoc>false</SharedDoc>
  <HyperlinkBase/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Juan Sebastian Gomez Eugenio</dc:creator>
  <cp:lastModifiedBy>iquiceno</cp:lastModifiedBy>
  <cp:revision/>
  <dcterms:created xsi:type="dcterms:W3CDTF">2018-12-27T19:27:15Z</dcterms:created>
  <dcterms:modified xsi:type="dcterms:W3CDTF">2019-11-12T15:24:52Z</dcterms:modified>
</cp:coreProperties>
</file>