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2019 - 4to Trimestre" sheetId="6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6" i="6"/>
  <c r="C166"/>
  <c r="B166"/>
  <c r="D154"/>
  <c r="C154"/>
  <c r="B154"/>
  <c r="D142"/>
  <c r="C142"/>
  <c r="B142"/>
  <c r="D123"/>
  <c r="C123"/>
  <c r="B123"/>
  <c r="D111"/>
  <c r="C111"/>
  <c r="B111"/>
  <c r="D99"/>
  <c r="C99"/>
  <c r="B99"/>
  <c r="D81"/>
  <c r="C81"/>
  <c r="B81"/>
  <c r="D69"/>
  <c r="C69"/>
  <c r="B69"/>
  <c r="D57"/>
  <c r="C57"/>
  <c r="B57"/>
  <c r="D39"/>
  <c r="C39"/>
  <c r="B39"/>
  <c r="D27"/>
  <c r="C27"/>
  <c r="B27"/>
  <c r="D15"/>
  <c r="C15"/>
  <c r="B15"/>
  <c r="B84" l="1"/>
  <c r="B169"/>
  <c r="B42"/>
  <c r="B126"/>
  <c r="C42"/>
  <c r="C16"/>
  <c r="D42"/>
  <c r="D16"/>
  <c r="C28"/>
  <c r="D28"/>
  <c r="C40"/>
  <c r="D40"/>
  <c r="C84"/>
  <c r="C85" s="1"/>
  <c r="C58"/>
  <c r="D84"/>
  <c r="D85" s="1"/>
  <c r="D58"/>
  <c r="C70"/>
  <c r="D70"/>
  <c r="C82"/>
  <c r="D82"/>
  <c r="C126"/>
  <c r="C100"/>
  <c r="D126"/>
  <c r="D100"/>
  <c r="C112"/>
  <c r="D112"/>
  <c r="C124"/>
  <c r="D124"/>
  <c r="C169"/>
  <c r="C170" s="1"/>
  <c r="C143"/>
  <c r="D169"/>
  <c r="D170" s="1"/>
  <c r="D143"/>
  <c r="C155"/>
  <c r="D155"/>
  <c r="C167"/>
  <c r="D167"/>
  <c r="B178" l="1"/>
  <c r="D127"/>
  <c r="C127"/>
  <c r="B167"/>
  <c r="B155"/>
  <c r="B143"/>
  <c r="B170"/>
  <c r="B124"/>
  <c r="B112"/>
  <c r="B100"/>
  <c r="B127"/>
  <c r="B82"/>
  <c r="B70"/>
  <c r="B58"/>
  <c r="B85"/>
  <c r="B40"/>
  <c r="B28"/>
  <c r="D178"/>
  <c r="D43"/>
  <c r="B16"/>
  <c r="C178"/>
  <c r="C179" s="1"/>
  <c r="C43"/>
  <c r="D179" l="1"/>
  <c r="B179" s="1"/>
  <c r="B43"/>
</calcChain>
</file>

<file path=xl/sharedStrings.xml><?xml version="1.0" encoding="utf-8"?>
<sst xmlns="http://schemas.openxmlformats.org/spreadsheetml/2006/main" count="174" uniqueCount="34">
  <si>
    <t>Mes</t>
  </si>
  <si>
    <t>Cola</t>
  </si>
  <si>
    <t>Información Ciudadana</t>
  </si>
  <si>
    <t>Semana</t>
  </si>
  <si>
    <t>Llamadas Recibidas</t>
  </si>
  <si>
    <t>Llamadas contestadas</t>
  </si>
  <si>
    <t>Llamadas abandonadas</t>
  </si>
  <si>
    <t>Total</t>
  </si>
  <si>
    <t>TOTAL %</t>
  </si>
  <si>
    <t>TOTAL TRIMESTRE</t>
  </si>
  <si>
    <t>TODAS</t>
  </si>
  <si>
    <t>N.A</t>
  </si>
  <si>
    <t>Mes:</t>
  </si>
  <si>
    <t>Cola:</t>
  </si>
  <si>
    <t>Indicadores por llamada</t>
  </si>
  <si>
    <t>Trimestre</t>
  </si>
  <si>
    <t>3er Trimestre 2019</t>
  </si>
  <si>
    <t>OCTUBRE</t>
  </si>
  <si>
    <t>NOVIEMBRE</t>
  </si>
  <si>
    <t>DICIEMBRE</t>
  </si>
  <si>
    <t>Aprobó. Erwin Gaeth Mera. Líder equipo SIAC.</t>
  </si>
  <si>
    <t>Elaborado por:  Christian Camilo Fajardo. Apoyo a la gestión contratista SIAC.</t>
  </si>
  <si>
    <t>Fecha de elaboración. Enero 2020</t>
  </si>
  <si>
    <t>Subdirecciones Locales</t>
  </si>
  <si>
    <t>Línea Administrativa</t>
  </si>
  <si>
    <t>Línea administrativa</t>
  </si>
  <si>
    <t>Línea PQRS</t>
  </si>
  <si>
    <t>Línea Denuncias por presuntos hechos de corrupción</t>
  </si>
  <si>
    <t>Línea Denuncias</t>
  </si>
  <si>
    <t>Atención General - Telefonía SIAC</t>
  </si>
  <si>
    <t xml:space="preserve">SECRETARÍA DISTRITAL DE INTEGRACIÓN SOCIAL </t>
  </si>
  <si>
    <t xml:space="preserve">SUBSECREATARÍA 
SERVICIO INTEGRAL DE ATENCIÓN A LA CIUDADANÍA-SIAC 
</t>
  </si>
  <si>
    <t>ANEXO 6
INFORME ATENCIÓN TELEFÓNICA CUARTO TRIMESTRE - 2019</t>
  </si>
  <si>
    <t>Fuente. Aplicativo Denwa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</si>
</sst>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1" xfId="0" applyFont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/>
    <xf numFmtId="0" fontId="0" fillId="6" borderId="3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1" xfId="0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4</xdr:row>
      <xdr:rowOff>0</xdr:rowOff>
    </xdr:from>
    <xdr:to>
      <xdr:col>13</xdr:col>
      <xdr:colOff>485775</xdr:colOff>
      <xdr:row>21</xdr:row>
      <xdr:rowOff>66675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F2B16152-636B-446A-AAD0-059F46F7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7425" y="161925"/>
          <a:ext cx="5724525" cy="3495675"/>
        </a:xfrm>
        <a:prstGeom prst="rect">
          <a:avLst/>
        </a:prstGeom>
      </xdr:spPr>
    </xdr:pic>
    <xdr:clientData/>
  </xdr:twoCellAnchor>
  <xdr:twoCellAnchor editAs="oneCell">
    <xdr:from>
      <xdr:col>14</xdr:col>
      <xdr:colOff>123825</xdr:colOff>
      <xdr:row>4</xdr:row>
      <xdr:rowOff>0</xdr:rowOff>
    </xdr:from>
    <xdr:to>
      <xdr:col>23</xdr:col>
      <xdr:colOff>381000</xdr:colOff>
      <xdr:row>21</xdr:row>
      <xdr:rowOff>57150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5290968-D36F-4089-8CA5-69296C9F06D1}"/>
            </a:ext>
            <a:ext uri="{147F2762-F138-4A5C-976F-8EAC2B608ADB}">
              <a16:predDERef xmlns="" xmlns:a16="http://schemas.microsoft.com/office/drawing/2014/main" pred="{F2B16152-636B-446A-AAD0-059F46F7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39600" y="180975"/>
          <a:ext cx="5743575" cy="348615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21</xdr:row>
      <xdr:rowOff>171450</xdr:rowOff>
    </xdr:from>
    <xdr:to>
      <xdr:col>13</xdr:col>
      <xdr:colOff>514350</xdr:colOff>
      <xdr:row>40</xdr:row>
      <xdr:rowOff>9525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F650B6C4-102D-4B27-854E-F660C7B5C529}"/>
            </a:ext>
            <a:ext uri="{147F2762-F138-4A5C-976F-8EAC2B608ADB}">
              <a16:predDERef xmlns="" xmlns:a16="http://schemas.microsoft.com/office/drawing/2014/main" pred="{85290968-D36F-4089-8CA5-69296C9F0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05525" y="3790950"/>
          <a:ext cx="5715000" cy="345757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45</xdr:row>
      <xdr:rowOff>0</xdr:rowOff>
    </xdr:from>
    <xdr:to>
      <xdr:col>13</xdr:col>
      <xdr:colOff>485775</xdr:colOff>
      <xdr:row>62</xdr:row>
      <xdr:rowOff>171450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73F0F7B5-249D-4537-A674-8F69F53ECBCD}"/>
            </a:ext>
            <a:ext uri="{147F2762-F138-4A5C-976F-8EAC2B608ADB}">
              <a16:predDERef xmlns="" xmlns:a16="http://schemas.microsoft.com/office/drawing/2014/main" pred="{F650B6C4-102D-4B27-854E-F660C7B5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72200" y="9144000"/>
          <a:ext cx="5619750" cy="3409950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44</xdr:row>
      <xdr:rowOff>180975</xdr:rowOff>
    </xdr:from>
    <xdr:to>
      <xdr:col>23</xdr:col>
      <xdr:colOff>333375</xdr:colOff>
      <xdr:row>62</xdr:row>
      <xdr:rowOff>142875</xdr:rowOff>
    </xdr:to>
    <xdr:pic>
      <xdr:nvPicPr>
        <xdr:cNvPr id="9" name="8 Imagen">
          <a:extLst>
            <a:ext uri="{FF2B5EF4-FFF2-40B4-BE49-F238E27FC236}">
              <a16:creationId xmlns="" xmlns:a16="http://schemas.microsoft.com/office/drawing/2014/main" id="{B63A8AD7-180A-4B79-B0DC-4D78721C1925}"/>
            </a:ext>
            <a:ext uri="{147F2762-F138-4A5C-976F-8EAC2B608ADB}">
              <a16:predDERef xmlns="" xmlns:a16="http://schemas.microsoft.com/office/drawing/2014/main" pred="{73F0F7B5-249D-4537-A674-8F69F53EC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153900" y="9134475"/>
          <a:ext cx="5581650" cy="339090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63</xdr:row>
      <xdr:rowOff>180975</xdr:rowOff>
    </xdr:from>
    <xdr:to>
      <xdr:col>13</xdr:col>
      <xdr:colOff>542925</xdr:colOff>
      <xdr:row>82</xdr:row>
      <xdr:rowOff>0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E18544F2-7CD6-4AD8-9DAF-8A9D55AA59CB}"/>
            </a:ext>
            <a:ext uri="{147F2762-F138-4A5C-976F-8EAC2B608ADB}">
              <a16:predDERef xmlns="" xmlns:a16="http://schemas.microsoft.com/office/drawing/2014/main" pred="{B63A8AD7-180A-4B79-B0DC-4D78721C1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72200" y="12753975"/>
          <a:ext cx="5676900" cy="343852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87</xdr:row>
      <xdr:rowOff>19050</xdr:rowOff>
    </xdr:from>
    <xdr:to>
      <xdr:col>14</xdr:col>
      <xdr:colOff>0</xdr:colOff>
      <xdr:row>105</xdr:row>
      <xdr:rowOff>95250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62F1A6B0-FCE4-44E2-9DE1-60059A161B44}"/>
            </a:ext>
            <a:ext uri="{147F2762-F138-4A5C-976F-8EAC2B608ADB}">
              <a16:predDERef xmlns="" xmlns:a16="http://schemas.microsoft.com/office/drawing/2014/main" pred="{E18544F2-7CD6-4AD8-9DAF-8A9D55AA5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72200" y="18116550"/>
          <a:ext cx="5743575" cy="3505200"/>
        </a:xfrm>
        <a:prstGeom prst="rect">
          <a:avLst/>
        </a:prstGeom>
      </xdr:spPr>
    </xdr:pic>
    <xdr:clientData/>
  </xdr:twoCellAnchor>
  <xdr:twoCellAnchor editAs="oneCell">
    <xdr:from>
      <xdr:col>14</xdr:col>
      <xdr:colOff>323850</xdr:colOff>
      <xdr:row>87</xdr:row>
      <xdr:rowOff>0</xdr:rowOff>
    </xdr:from>
    <xdr:to>
      <xdr:col>23</xdr:col>
      <xdr:colOff>561975</xdr:colOff>
      <xdr:row>105</xdr:row>
      <xdr:rowOff>28575</xdr:rowOff>
    </xdr:to>
    <xdr:pic>
      <xdr:nvPicPr>
        <xdr:cNvPr id="15" name="14 Imagen">
          <a:extLst>
            <a:ext uri="{FF2B5EF4-FFF2-40B4-BE49-F238E27FC236}">
              <a16:creationId xmlns="" xmlns:a16="http://schemas.microsoft.com/office/drawing/2014/main" id="{6E39022E-9B24-4BC5-B234-59EBCF87A640}"/>
            </a:ext>
            <a:ext uri="{147F2762-F138-4A5C-976F-8EAC2B608ADB}">
              <a16:predDERef xmlns="" xmlns:a16="http://schemas.microsoft.com/office/drawing/2014/main" pred="{62F1A6B0-FCE4-44E2-9DE1-60059A161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239625" y="18097500"/>
          <a:ext cx="5724525" cy="345757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107</xdr:row>
      <xdr:rowOff>28575</xdr:rowOff>
    </xdr:from>
    <xdr:to>
      <xdr:col>14</xdr:col>
      <xdr:colOff>0</xdr:colOff>
      <xdr:row>124</xdr:row>
      <xdr:rowOff>266700</xdr:rowOff>
    </xdr:to>
    <xdr:pic>
      <xdr:nvPicPr>
        <xdr:cNvPr id="17" name="16 Imagen">
          <a:extLst>
            <a:ext uri="{FF2B5EF4-FFF2-40B4-BE49-F238E27FC236}">
              <a16:creationId xmlns="" xmlns:a16="http://schemas.microsoft.com/office/drawing/2014/main" id="{618C430E-B8B5-49AE-9703-E488E31ABB6D}"/>
            </a:ext>
            <a:ext uri="{147F2762-F138-4A5C-976F-8EAC2B608ADB}">
              <a16:predDERef xmlns="" xmlns:a16="http://schemas.microsoft.com/office/drawing/2014/main" pred="{6E39022E-9B24-4BC5-B234-59EBCF87A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191250" y="21936075"/>
          <a:ext cx="5724525" cy="34766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129</xdr:row>
      <xdr:rowOff>171450</xdr:rowOff>
    </xdr:from>
    <xdr:to>
      <xdr:col>14</xdr:col>
      <xdr:colOff>0</xdr:colOff>
      <xdr:row>148</xdr:row>
      <xdr:rowOff>9525</xdr:rowOff>
    </xdr:to>
    <xdr:pic>
      <xdr:nvPicPr>
        <xdr:cNvPr id="19" name="18 Imagen">
          <a:extLst>
            <a:ext uri="{FF2B5EF4-FFF2-40B4-BE49-F238E27FC236}">
              <a16:creationId xmlns="" xmlns:a16="http://schemas.microsoft.com/office/drawing/2014/main" id="{65E38BCA-1734-44D5-891F-4A6EA4A0F31A}"/>
            </a:ext>
            <a:ext uri="{147F2762-F138-4A5C-976F-8EAC2B608ADB}">
              <a16:predDERef xmlns="" xmlns:a16="http://schemas.microsoft.com/office/drawing/2014/main" pred="{618C430E-B8B5-49AE-9703-E488E31AB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191250" y="27031950"/>
          <a:ext cx="5724525" cy="3457575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129</xdr:row>
      <xdr:rowOff>142875</xdr:rowOff>
    </xdr:from>
    <xdr:to>
      <xdr:col>23</xdr:col>
      <xdr:colOff>457200</xdr:colOff>
      <xdr:row>147</xdr:row>
      <xdr:rowOff>142875</xdr:rowOff>
    </xdr:to>
    <xdr:pic>
      <xdr:nvPicPr>
        <xdr:cNvPr id="23" name="22 Imagen">
          <a:extLst>
            <a:ext uri="{FF2B5EF4-FFF2-40B4-BE49-F238E27FC236}">
              <a16:creationId xmlns="" xmlns:a16="http://schemas.microsoft.com/office/drawing/2014/main" id="{A01F0C6E-D8EE-4E98-B99F-EB74EDC7DB77}"/>
            </a:ext>
            <a:ext uri="{147F2762-F138-4A5C-976F-8EAC2B608ADB}">
              <a16:predDERef xmlns="" xmlns:a16="http://schemas.microsoft.com/office/drawing/2014/main" pred="{65E38BCA-1734-44D5-891F-4A6EA4A0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220575" y="27003375"/>
          <a:ext cx="5638800" cy="3429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150</xdr:row>
      <xdr:rowOff>28575</xdr:rowOff>
    </xdr:from>
    <xdr:to>
      <xdr:col>13</xdr:col>
      <xdr:colOff>600075</xdr:colOff>
      <xdr:row>167</xdr:row>
      <xdr:rowOff>266700</xdr:rowOff>
    </xdr:to>
    <xdr:pic>
      <xdr:nvPicPr>
        <xdr:cNvPr id="25" name="24 Imagen">
          <a:extLst>
            <a:ext uri="{FF2B5EF4-FFF2-40B4-BE49-F238E27FC236}">
              <a16:creationId xmlns="" xmlns:a16="http://schemas.microsoft.com/office/drawing/2014/main" id="{D786E3D3-7810-42AD-A16C-1A6B839A5AAD}"/>
            </a:ext>
            <a:ext uri="{147F2762-F138-4A5C-976F-8EAC2B608ADB}">
              <a16:predDERef xmlns="" xmlns:a16="http://schemas.microsoft.com/office/drawing/2014/main" pred="{A01F0C6E-D8EE-4E98-B99F-EB74EDC7D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181725" y="30889575"/>
          <a:ext cx="5724525" cy="347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topLeftCell="A163" workbookViewId="0">
      <selection activeCell="B190" sqref="B190"/>
    </sheetView>
  </sheetViews>
  <sheetFormatPr baseColWidth="10" defaultColWidth="9.140625" defaultRowHeight="15"/>
  <cols>
    <col min="1" max="1" width="12.28515625" customWidth="1"/>
    <col min="2" max="2" width="23.5703125" customWidth="1"/>
    <col min="3" max="3" width="31.7109375" customWidth="1"/>
    <col min="4" max="4" width="21" customWidth="1"/>
  </cols>
  <sheetData>
    <row r="1" spans="1:12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0" customFormat="1" ht="30.7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0" customFormat="1" ht="45.75" customHeight="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>
      <c r="A5" s="33" t="s">
        <v>23</v>
      </c>
      <c r="B5" s="34"/>
      <c r="C5" s="34"/>
      <c r="D5" s="34"/>
    </row>
    <row r="6" spans="1:12">
      <c r="A6" s="33"/>
      <c r="B6" s="34"/>
      <c r="C6" s="34"/>
      <c r="D6" s="34"/>
    </row>
    <row r="7" spans="1:12">
      <c r="A7" s="25" t="s">
        <v>12</v>
      </c>
      <c r="B7" s="28" t="s">
        <v>17</v>
      </c>
      <c r="C7" s="25" t="s">
        <v>13</v>
      </c>
      <c r="D7" s="4" t="s">
        <v>2</v>
      </c>
    </row>
    <row r="8" spans="1:12">
      <c r="A8" s="11"/>
      <c r="B8" s="40" t="s">
        <v>14</v>
      </c>
      <c r="C8" s="41"/>
      <c r="D8" s="42"/>
    </row>
    <row r="9" spans="1:12" ht="30">
      <c r="A9" s="6" t="s">
        <v>3</v>
      </c>
      <c r="B9" s="6" t="s">
        <v>4</v>
      </c>
      <c r="C9" s="6" t="s">
        <v>5</v>
      </c>
      <c r="D9" s="6" t="s">
        <v>6</v>
      </c>
    </row>
    <row r="10" spans="1:12">
      <c r="A10" s="5">
        <v>1</v>
      </c>
      <c r="B10" s="5">
        <v>2170</v>
      </c>
      <c r="C10" s="5">
        <v>1516</v>
      </c>
      <c r="D10" s="5">
        <v>654</v>
      </c>
    </row>
    <row r="11" spans="1:12">
      <c r="A11" s="5">
        <v>2</v>
      </c>
      <c r="B11" s="5">
        <v>2265</v>
      </c>
      <c r="C11" s="5">
        <v>1574</v>
      </c>
      <c r="D11" s="5">
        <v>691</v>
      </c>
    </row>
    <row r="12" spans="1:12">
      <c r="A12" s="5">
        <v>3</v>
      </c>
      <c r="B12" s="5">
        <v>2339</v>
      </c>
      <c r="C12" s="5">
        <v>1760</v>
      </c>
      <c r="D12" s="5">
        <v>579</v>
      </c>
    </row>
    <row r="13" spans="1:12">
      <c r="A13" s="5">
        <v>4</v>
      </c>
      <c r="B13" s="5">
        <v>1756</v>
      </c>
      <c r="C13" s="5">
        <v>1136</v>
      </c>
      <c r="D13" s="5">
        <v>620</v>
      </c>
    </row>
    <row r="14" spans="1:12">
      <c r="A14" s="5">
        <v>5</v>
      </c>
      <c r="B14" s="5">
        <v>1411</v>
      </c>
      <c r="C14" s="5">
        <v>1083</v>
      </c>
      <c r="D14" s="5">
        <v>328</v>
      </c>
    </row>
    <row r="15" spans="1:12">
      <c r="A15" s="13" t="s">
        <v>7</v>
      </c>
      <c r="B15" s="14">
        <f>SUM(B10:B14)</f>
        <v>9941</v>
      </c>
      <c r="C15" s="14">
        <f>SUM(C10:C14)</f>
        <v>7069</v>
      </c>
      <c r="D15" s="14">
        <f>SUM(D10:D14)</f>
        <v>2872</v>
      </c>
    </row>
    <row r="16" spans="1:12">
      <c r="A16" s="4" t="s">
        <v>8</v>
      </c>
      <c r="B16" s="5">
        <f>C16+D16</f>
        <v>100</v>
      </c>
      <c r="C16" s="5">
        <f>(C15*100)/B15</f>
        <v>71.109546323307512</v>
      </c>
      <c r="D16" s="5">
        <f>(D15*100)/B15</f>
        <v>28.890453676692484</v>
      </c>
    </row>
    <row r="17" spans="1:4">
      <c r="A17" s="12"/>
      <c r="B17" s="8"/>
      <c r="C17" s="8"/>
      <c r="D17" s="8"/>
    </row>
    <row r="18" spans="1:4">
      <c r="A18" s="12"/>
      <c r="B18" s="8"/>
      <c r="C18" s="8"/>
      <c r="D18" s="8"/>
    </row>
    <row r="19" spans="1:4">
      <c r="A19" s="4" t="s">
        <v>12</v>
      </c>
      <c r="B19" s="4" t="s">
        <v>18</v>
      </c>
      <c r="C19" s="4" t="s">
        <v>13</v>
      </c>
      <c r="D19" s="25" t="s">
        <v>2</v>
      </c>
    </row>
    <row r="20" spans="1:4">
      <c r="A20" s="4"/>
      <c r="B20" s="40" t="s">
        <v>14</v>
      </c>
      <c r="C20" s="41"/>
      <c r="D20" s="42"/>
    </row>
    <row r="21" spans="1:4">
      <c r="A21" s="4" t="s">
        <v>3</v>
      </c>
      <c r="B21" s="4" t="s">
        <v>4</v>
      </c>
      <c r="C21" s="4" t="s">
        <v>5</v>
      </c>
      <c r="D21" s="4" t="s">
        <v>6</v>
      </c>
    </row>
    <row r="22" spans="1:4">
      <c r="A22" s="5">
        <v>1</v>
      </c>
      <c r="B22" s="5">
        <v>1411</v>
      </c>
      <c r="C22" s="5">
        <v>1083</v>
      </c>
      <c r="D22" s="5">
        <v>328</v>
      </c>
    </row>
    <row r="23" spans="1:4">
      <c r="A23" s="5">
        <v>2</v>
      </c>
      <c r="B23" s="3">
        <v>2137</v>
      </c>
      <c r="C23" s="5">
        <v>1566</v>
      </c>
      <c r="D23" s="5">
        <v>571</v>
      </c>
    </row>
    <row r="24" spans="1:4">
      <c r="A24" s="5">
        <v>3</v>
      </c>
      <c r="B24" s="5">
        <v>2762</v>
      </c>
      <c r="C24" s="5">
        <v>2126</v>
      </c>
      <c r="D24" s="5">
        <v>636</v>
      </c>
    </row>
    <row r="25" spans="1:4">
      <c r="A25" s="5">
        <v>4</v>
      </c>
      <c r="B25" s="5">
        <v>3475</v>
      </c>
      <c r="C25" s="5">
        <v>2071</v>
      </c>
      <c r="D25" s="5">
        <v>1404</v>
      </c>
    </row>
    <row r="26" spans="1:4">
      <c r="A26" s="5">
        <v>5</v>
      </c>
      <c r="B26" s="5">
        <v>2118</v>
      </c>
      <c r="C26" s="5">
        <v>1345</v>
      </c>
      <c r="D26" s="5">
        <v>773</v>
      </c>
    </row>
    <row r="27" spans="1:4">
      <c r="A27" s="13" t="s">
        <v>7</v>
      </c>
      <c r="B27" s="14">
        <f>SUM(B22:B26)</f>
        <v>11903</v>
      </c>
      <c r="C27" s="14">
        <f>SUM(C22:C26)</f>
        <v>8191</v>
      </c>
      <c r="D27" s="14">
        <f>SUM(D22:D26)</f>
        <v>3712</v>
      </c>
    </row>
    <row r="28" spans="1:4">
      <c r="A28" s="4" t="s">
        <v>8</v>
      </c>
      <c r="B28" s="5">
        <f>C28+D28</f>
        <v>100</v>
      </c>
      <c r="C28" s="5">
        <f>(C27*100)/B27</f>
        <v>68.814584558514653</v>
      </c>
      <c r="D28" s="5">
        <f>(D27*100)/B27</f>
        <v>31.18541544148534</v>
      </c>
    </row>
    <row r="29" spans="1:4">
      <c r="A29" s="12"/>
      <c r="B29" s="8"/>
      <c r="C29" s="8"/>
      <c r="D29" s="8"/>
    </row>
    <row r="30" spans="1:4">
      <c r="A30" s="12"/>
      <c r="B30" s="8"/>
      <c r="C30" s="8"/>
      <c r="D30" s="8"/>
    </row>
    <row r="31" spans="1:4">
      <c r="A31" s="4" t="s">
        <v>0</v>
      </c>
      <c r="B31" s="4" t="s">
        <v>19</v>
      </c>
      <c r="C31" s="4" t="s">
        <v>1</v>
      </c>
      <c r="D31" s="25" t="s">
        <v>2</v>
      </c>
    </row>
    <row r="32" spans="1:4">
      <c r="A32" s="4"/>
      <c r="B32" s="40" t="s">
        <v>14</v>
      </c>
      <c r="C32" s="41"/>
      <c r="D32" s="42"/>
    </row>
    <row r="33" spans="1:4">
      <c r="A33" s="4" t="s">
        <v>3</v>
      </c>
      <c r="B33" s="4" t="s">
        <v>4</v>
      </c>
      <c r="C33" s="4" t="s">
        <v>5</v>
      </c>
      <c r="D33" s="4" t="s">
        <v>6</v>
      </c>
    </row>
    <row r="34" spans="1:4">
      <c r="A34" s="5">
        <v>1</v>
      </c>
      <c r="B34" s="5">
        <v>3108</v>
      </c>
      <c r="C34" s="5">
        <v>2410</v>
      </c>
      <c r="D34" s="5">
        <v>698</v>
      </c>
    </row>
    <row r="35" spans="1:4">
      <c r="A35" s="5">
        <v>2</v>
      </c>
      <c r="B35" s="5">
        <v>2352</v>
      </c>
      <c r="C35" s="5">
        <v>1726</v>
      </c>
      <c r="D35" s="5">
        <v>626</v>
      </c>
    </row>
    <row r="36" spans="1:4">
      <c r="A36" s="5">
        <v>3</v>
      </c>
      <c r="B36" s="5">
        <v>1496</v>
      </c>
      <c r="C36" s="5">
        <v>1202</v>
      </c>
      <c r="D36" s="5">
        <v>294</v>
      </c>
    </row>
    <row r="37" spans="1:4">
      <c r="A37" s="5">
        <v>4</v>
      </c>
      <c r="B37" s="5">
        <v>992</v>
      </c>
      <c r="C37" s="5">
        <v>773</v>
      </c>
      <c r="D37" s="5">
        <v>219</v>
      </c>
    </row>
    <row r="38" spans="1:4">
      <c r="A38" s="5">
        <v>5</v>
      </c>
      <c r="B38" s="5">
        <v>485</v>
      </c>
      <c r="C38" s="5">
        <v>308</v>
      </c>
      <c r="D38" s="5">
        <v>182</v>
      </c>
    </row>
    <row r="39" spans="1:4">
      <c r="A39" s="13" t="s">
        <v>7</v>
      </c>
      <c r="B39" s="14">
        <f>SUM(B34:B38)</f>
        <v>8433</v>
      </c>
      <c r="C39" s="14">
        <f>SUM(C34:C38)</f>
        <v>6419</v>
      </c>
      <c r="D39" s="14">
        <f>SUM(D34:D38)</f>
        <v>2019</v>
      </c>
    </row>
    <row r="40" spans="1:4">
      <c r="A40" s="4" t="s">
        <v>8</v>
      </c>
      <c r="B40" s="5">
        <f>C40+D40</f>
        <v>100.05929088106249</v>
      </c>
      <c r="C40" s="5">
        <f>(C39*100)/B39</f>
        <v>76.117633108027988</v>
      </c>
      <c r="D40" s="5">
        <f>(D39*100)/B39</f>
        <v>23.941657773034507</v>
      </c>
    </row>
    <row r="41" spans="1:4" ht="30">
      <c r="A41" s="38" t="s">
        <v>9</v>
      </c>
      <c r="B41" s="6" t="s">
        <v>4</v>
      </c>
      <c r="C41" s="6" t="s">
        <v>5</v>
      </c>
      <c r="D41" s="6" t="s">
        <v>6</v>
      </c>
    </row>
    <row r="42" spans="1:4">
      <c r="A42" s="39"/>
      <c r="B42" s="5">
        <f>B15+B27+B39</f>
        <v>30277</v>
      </c>
      <c r="C42" s="5">
        <f>C15+C27+C39</f>
        <v>21679</v>
      </c>
      <c r="D42" s="5">
        <f>D15+D27+D39</f>
        <v>8603</v>
      </c>
    </row>
    <row r="43" spans="1:4">
      <c r="A43" s="4" t="s">
        <v>8</v>
      </c>
      <c r="B43" s="5">
        <f>C43+D43</f>
        <v>100.01651418568551</v>
      </c>
      <c r="C43" s="5">
        <f>(C42*100)/B42</f>
        <v>71.60220629520758</v>
      </c>
      <c r="D43" s="5">
        <f>(D42*100)/B42</f>
        <v>28.414307890477922</v>
      </c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7"/>
      <c r="B46" s="7"/>
      <c r="C46" s="7"/>
      <c r="D46" s="7"/>
    </row>
    <row r="47" spans="1:4">
      <c r="A47" s="33" t="s">
        <v>24</v>
      </c>
      <c r="B47" s="34"/>
      <c r="C47" s="34"/>
      <c r="D47" s="34"/>
    </row>
    <row r="48" spans="1:4">
      <c r="A48" s="33"/>
      <c r="B48" s="34"/>
      <c r="C48" s="34"/>
      <c r="D48" s="34"/>
    </row>
    <row r="49" spans="1:4">
      <c r="A49" s="25" t="s">
        <v>0</v>
      </c>
      <c r="B49" s="26" t="s">
        <v>17</v>
      </c>
      <c r="C49" s="25" t="s">
        <v>1</v>
      </c>
      <c r="D49" s="29" t="s">
        <v>25</v>
      </c>
    </row>
    <row r="50" spans="1:4">
      <c r="A50" s="11"/>
      <c r="B50" s="35" t="s">
        <v>14</v>
      </c>
      <c r="C50" s="36"/>
      <c r="D50" s="37"/>
    </row>
    <row r="51" spans="1:4">
      <c r="A51" s="4" t="s">
        <v>3</v>
      </c>
      <c r="B51" s="4" t="s">
        <v>4</v>
      </c>
      <c r="C51" s="4" t="s">
        <v>5</v>
      </c>
      <c r="D51" s="4" t="s">
        <v>6</v>
      </c>
    </row>
    <row r="52" spans="1:4">
      <c r="A52" s="5">
        <v>1</v>
      </c>
      <c r="B52" s="5">
        <v>1048</v>
      </c>
      <c r="C52" s="5">
        <v>668</v>
      </c>
      <c r="D52" s="5">
        <v>380</v>
      </c>
    </row>
    <row r="53" spans="1:4">
      <c r="A53" s="5">
        <v>2</v>
      </c>
      <c r="B53" s="5">
        <v>966</v>
      </c>
      <c r="C53" s="5">
        <v>681</v>
      </c>
      <c r="D53" s="5">
        <v>285</v>
      </c>
    </row>
    <row r="54" spans="1:4">
      <c r="A54" s="5">
        <v>3</v>
      </c>
      <c r="B54" s="5">
        <v>912</v>
      </c>
      <c r="C54" s="5">
        <v>655</v>
      </c>
      <c r="D54" s="21">
        <v>257</v>
      </c>
    </row>
    <row r="55" spans="1:4">
      <c r="A55" s="5">
        <v>4</v>
      </c>
      <c r="B55" s="5">
        <v>964</v>
      </c>
      <c r="C55" s="3">
        <v>726</v>
      </c>
      <c r="D55" s="20">
        <v>238</v>
      </c>
    </row>
    <row r="56" spans="1:4">
      <c r="A56" s="5">
        <v>5</v>
      </c>
      <c r="B56" s="3">
        <v>797</v>
      </c>
      <c r="C56" s="5">
        <v>605</v>
      </c>
      <c r="D56" s="22">
        <v>192</v>
      </c>
    </row>
    <row r="57" spans="1:4">
      <c r="A57" s="13" t="s">
        <v>7</v>
      </c>
      <c r="B57" s="14">
        <f>SUM(B52:B56)</f>
        <v>4687</v>
      </c>
      <c r="C57" s="14">
        <f>SUM(C52:C56)</f>
        <v>3335</v>
      </c>
      <c r="D57" s="14">
        <f>SUM(D52:D56)</f>
        <v>1352</v>
      </c>
    </row>
    <row r="58" spans="1:4">
      <c r="A58" s="4" t="s">
        <v>8</v>
      </c>
      <c r="B58" s="5">
        <f>C58+D58</f>
        <v>100</v>
      </c>
      <c r="C58" s="5">
        <f>(C57*100)/B57</f>
        <v>71.154256454021763</v>
      </c>
      <c r="D58" s="5">
        <f>(D57*100)/B57</f>
        <v>28.845743545978237</v>
      </c>
    </row>
    <row r="59" spans="1:4">
      <c r="A59" s="12"/>
      <c r="B59" s="8"/>
      <c r="C59" s="8"/>
      <c r="D59" s="8"/>
    </row>
    <row r="60" spans="1:4">
      <c r="A60" s="12"/>
      <c r="B60" s="8"/>
      <c r="C60" s="8"/>
      <c r="D60" s="8"/>
    </row>
    <row r="61" spans="1:4">
      <c r="A61" s="25" t="s">
        <v>0</v>
      </c>
      <c r="B61" s="28" t="s">
        <v>18</v>
      </c>
      <c r="C61" s="25" t="s">
        <v>1</v>
      </c>
      <c r="D61" s="29" t="s">
        <v>25</v>
      </c>
    </row>
    <row r="62" spans="1:4">
      <c r="A62" s="15"/>
      <c r="B62" s="35" t="s">
        <v>14</v>
      </c>
      <c r="C62" s="36"/>
      <c r="D62" s="37"/>
    </row>
    <row r="63" spans="1:4">
      <c r="A63" s="11" t="s">
        <v>3</v>
      </c>
      <c r="B63" s="23" t="s">
        <v>4</v>
      </c>
      <c r="C63" s="23" t="s">
        <v>5</v>
      </c>
      <c r="D63" s="11" t="s">
        <v>6</v>
      </c>
    </row>
    <row r="64" spans="1:4">
      <c r="A64" s="27">
        <v>1</v>
      </c>
      <c r="B64" s="24">
        <v>797</v>
      </c>
      <c r="C64" s="20">
        <v>605</v>
      </c>
      <c r="D64" s="3">
        <v>192</v>
      </c>
    </row>
    <row r="65" spans="1:4">
      <c r="A65" s="5">
        <v>2</v>
      </c>
      <c r="B65" s="22">
        <v>928</v>
      </c>
      <c r="C65" s="22">
        <v>640</v>
      </c>
      <c r="D65" s="5">
        <v>288</v>
      </c>
    </row>
    <row r="66" spans="1:4">
      <c r="A66" s="5">
        <v>3</v>
      </c>
      <c r="B66" s="5">
        <v>1136</v>
      </c>
      <c r="C66" s="5">
        <v>658</v>
      </c>
      <c r="D66" s="5">
        <v>478</v>
      </c>
    </row>
    <row r="67" spans="1:4">
      <c r="A67" s="5">
        <v>4</v>
      </c>
      <c r="B67" s="5">
        <v>1588</v>
      </c>
      <c r="C67" s="5">
        <v>681</v>
      </c>
      <c r="D67" s="5">
        <v>907</v>
      </c>
    </row>
    <row r="68" spans="1:4">
      <c r="A68" s="5">
        <v>5</v>
      </c>
      <c r="B68" s="5">
        <v>1200</v>
      </c>
      <c r="C68" s="5">
        <v>613</v>
      </c>
      <c r="D68" s="5">
        <v>587</v>
      </c>
    </row>
    <row r="69" spans="1:4">
      <c r="A69" s="13" t="s">
        <v>7</v>
      </c>
      <c r="B69" s="14">
        <f>SUM(B64:B68)</f>
        <v>5649</v>
      </c>
      <c r="C69" s="14">
        <f>SUM(C64:C68)</f>
        <v>3197</v>
      </c>
      <c r="D69" s="14">
        <f>SUM(D64:D68)</f>
        <v>2452</v>
      </c>
    </row>
    <row r="70" spans="1:4">
      <c r="A70" s="4" t="s">
        <v>8</v>
      </c>
      <c r="B70" s="5">
        <f>C70+D70</f>
        <v>100</v>
      </c>
      <c r="C70" s="5">
        <f>(C69*100)/B69</f>
        <v>56.594087449106034</v>
      </c>
      <c r="D70" s="5">
        <f>(D69*100)/B69</f>
        <v>43.405912550893966</v>
      </c>
    </row>
    <row r="71" spans="1:4">
      <c r="A71" s="12"/>
      <c r="B71" s="8"/>
      <c r="C71" s="8"/>
      <c r="D71" s="8"/>
    </row>
    <row r="72" spans="1:4">
      <c r="A72" s="12"/>
      <c r="B72" s="8"/>
      <c r="C72" s="8"/>
      <c r="D72" s="8"/>
    </row>
    <row r="73" spans="1:4">
      <c r="A73" s="4" t="s">
        <v>0</v>
      </c>
      <c r="B73" s="25" t="s">
        <v>19</v>
      </c>
      <c r="C73" s="25" t="s">
        <v>1</v>
      </c>
      <c r="D73" s="29" t="s">
        <v>25</v>
      </c>
    </row>
    <row r="74" spans="1:4">
      <c r="A74" s="4"/>
      <c r="B74" s="35" t="s">
        <v>14</v>
      </c>
      <c r="C74" s="36"/>
      <c r="D74" s="37"/>
    </row>
    <row r="75" spans="1:4">
      <c r="A75" s="4" t="s">
        <v>3</v>
      </c>
      <c r="B75" s="4" t="s">
        <v>4</v>
      </c>
      <c r="C75" s="11" t="s">
        <v>5</v>
      </c>
      <c r="D75" s="11" t="s">
        <v>6</v>
      </c>
    </row>
    <row r="76" spans="1:4">
      <c r="A76" s="5">
        <v>1</v>
      </c>
      <c r="B76" s="5">
        <v>1093</v>
      </c>
      <c r="C76" s="5">
        <v>652</v>
      </c>
      <c r="D76" s="5">
        <v>441</v>
      </c>
    </row>
    <row r="77" spans="1:4">
      <c r="A77" s="5">
        <v>2</v>
      </c>
      <c r="B77" s="5">
        <v>1120</v>
      </c>
      <c r="C77" s="5">
        <v>708</v>
      </c>
      <c r="D77" s="5">
        <v>412</v>
      </c>
    </row>
    <row r="78" spans="1:4">
      <c r="A78" s="5">
        <v>3</v>
      </c>
      <c r="B78" s="5">
        <v>850</v>
      </c>
      <c r="C78" s="5">
        <v>613</v>
      </c>
      <c r="D78" s="5">
        <v>237</v>
      </c>
    </row>
    <row r="79" spans="1:4">
      <c r="A79" s="5">
        <v>4</v>
      </c>
      <c r="B79" s="5">
        <v>538</v>
      </c>
      <c r="C79" s="5">
        <v>308</v>
      </c>
      <c r="D79" s="5">
        <v>230</v>
      </c>
    </row>
    <row r="80" spans="1:4">
      <c r="A80" s="5">
        <v>5</v>
      </c>
      <c r="B80" s="5">
        <v>229</v>
      </c>
      <c r="C80" s="5">
        <v>169</v>
      </c>
      <c r="D80" s="5">
        <v>78</v>
      </c>
    </row>
    <row r="81" spans="1:4">
      <c r="A81" s="13" t="s">
        <v>7</v>
      </c>
      <c r="B81" s="14">
        <f>SUM(B76:B80)</f>
        <v>3830</v>
      </c>
      <c r="C81" s="14">
        <f>SUM(C76:C80)</f>
        <v>2450</v>
      </c>
      <c r="D81" s="14">
        <f>SUM(D76:D80)</f>
        <v>1398</v>
      </c>
    </row>
    <row r="82" spans="1:4">
      <c r="A82" s="4" t="s">
        <v>8</v>
      </c>
      <c r="B82" s="5">
        <f>C82+D82</f>
        <v>100.46997389033942</v>
      </c>
      <c r="C82" s="5">
        <f>(C81*100)/B81</f>
        <v>63.968668407310702</v>
      </c>
      <c r="D82" s="5">
        <f>(D81*100)/B81</f>
        <v>36.501305483028723</v>
      </c>
    </row>
    <row r="83" spans="1:4" ht="30">
      <c r="A83" s="3"/>
      <c r="B83" s="6" t="s">
        <v>4</v>
      </c>
      <c r="C83" s="6" t="s">
        <v>5</v>
      </c>
      <c r="D83" s="6" t="s">
        <v>6</v>
      </c>
    </row>
    <row r="84" spans="1:4" ht="30">
      <c r="A84" s="6" t="s">
        <v>9</v>
      </c>
      <c r="B84" s="5">
        <f>B57+B69+B81</f>
        <v>14166</v>
      </c>
      <c r="C84" s="5">
        <f>C57+C69+C81</f>
        <v>8982</v>
      </c>
      <c r="D84" s="5">
        <f>D57+D69+D81</f>
        <v>5202</v>
      </c>
    </row>
    <row r="85" spans="1:4">
      <c r="A85" s="4" t="s">
        <v>8</v>
      </c>
      <c r="B85" s="5">
        <f>C85+D85</f>
        <v>100.12706480304956</v>
      </c>
      <c r="C85" s="5">
        <f>(C84*100)/B84</f>
        <v>63.405336721728084</v>
      </c>
      <c r="D85" s="5">
        <f>(D84*100)/B84</f>
        <v>36.721728081321473</v>
      </c>
    </row>
    <row r="86" spans="1:4">
      <c r="A86" s="3"/>
      <c r="B86" s="3"/>
      <c r="C86" s="3"/>
      <c r="D86" s="3"/>
    </row>
    <row r="87" spans="1:4">
      <c r="A87" s="3"/>
      <c r="B87" s="3"/>
      <c r="C87" s="3"/>
      <c r="D87" s="3"/>
    </row>
    <row r="88" spans="1:4">
      <c r="A88" s="7"/>
      <c r="B88" s="7"/>
      <c r="C88" s="7"/>
      <c r="D88" s="7"/>
    </row>
    <row r="89" spans="1:4">
      <c r="A89" s="33" t="s">
        <v>26</v>
      </c>
      <c r="B89" s="34"/>
      <c r="C89" s="34"/>
      <c r="D89" s="34"/>
    </row>
    <row r="90" spans="1:4">
      <c r="A90" s="33"/>
      <c r="B90" s="34"/>
      <c r="C90" s="34"/>
      <c r="D90" s="34"/>
    </row>
    <row r="91" spans="1:4">
      <c r="A91" s="25" t="s">
        <v>0</v>
      </c>
      <c r="B91" s="26" t="s">
        <v>17</v>
      </c>
      <c r="C91" s="25" t="s">
        <v>1</v>
      </c>
      <c r="D91" s="29" t="s">
        <v>26</v>
      </c>
    </row>
    <row r="92" spans="1:4">
      <c r="A92" s="15"/>
      <c r="B92" s="35" t="s">
        <v>14</v>
      </c>
      <c r="C92" s="36"/>
      <c r="D92" s="37"/>
    </row>
    <row r="93" spans="1:4">
      <c r="A93" s="11" t="s">
        <v>3</v>
      </c>
      <c r="B93" s="11" t="s">
        <v>4</v>
      </c>
      <c r="C93" s="11" t="s">
        <v>5</v>
      </c>
      <c r="D93" s="11" t="s">
        <v>6</v>
      </c>
    </row>
    <row r="94" spans="1:4">
      <c r="A94" s="5">
        <v>1</v>
      </c>
      <c r="B94" s="5">
        <v>159</v>
      </c>
      <c r="C94" s="5">
        <v>85</v>
      </c>
      <c r="D94" s="5">
        <v>74</v>
      </c>
    </row>
    <row r="95" spans="1:4">
      <c r="A95" s="5">
        <v>2</v>
      </c>
      <c r="B95" s="5">
        <v>119</v>
      </c>
      <c r="C95" s="5">
        <v>69</v>
      </c>
      <c r="D95" s="5">
        <v>50</v>
      </c>
    </row>
    <row r="96" spans="1:4">
      <c r="A96" s="5">
        <v>3</v>
      </c>
      <c r="B96" s="5">
        <v>93</v>
      </c>
      <c r="C96" s="5">
        <v>63</v>
      </c>
      <c r="D96" s="5">
        <v>30</v>
      </c>
    </row>
    <row r="97" spans="1:4">
      <c r="A97" s="5">
        <v>4</v>
      </c>
      <c r="B97" s="5">
        <v>139</v>
      </c>
      <c r="C97" s="5">
        <v>105</v>
      </c>
      <c r="D97" s="5">
        <v>34</v>
      </c>
    </row>
    <row r="98" spans="1:4">
      <c r="A98" s="5">
        <v>5</v>
      </c>
      <c r="B98" s="5">
        <v>140</v>
      </c>
      <c r="C98" s="5">
        <v>96</v>
      </c>
      <c r="D98" s="5">
        <v>44</v>
      </c>
    </row>
    <row r="99" spans="1:4">
      <c r="A99" s="16" t="s">
        <v>7</v>
      </c>
      <c r="B99" s="17">
        <f>SUM(B94:B98)</f>
        <v>650</v>
      </c>
      <c r="C99" s="17">
        <f>SUM(C94:C98)</f>
        <v>418</v>
      </c>
      <c r="D99" s="17">
        <f>SUM(D94:D98)</f>
        <v>232</v>
      </c>
    </row>
    <row r="100" spans="1:4">
      <c r="A100" s="4" t="s">
        <v>8</v>
      </c>
      <c r="B100" s="5">
        <f>C100+D100</f>
        <v>100</v>
      </c>
      <c r="C100" s="5">
        <f>(C99*100)/B99</f>
        <v>64.307692307692307</v>
      </c>
      <c r="D100" s="5">
        <f>(D99*100)/B99</f>
        <v>35.692307692307693</v>
      </c>
    </row>
    <row r="101" spans="1:4">
      <c r="A101" s="12"/>
      <c r="B101" s="8"/>
      <c r="C101" s="8"/>
      <c r="D101" s="8"/>
    </row>
    <row r="102" spans="1:4">
      <c r="A102" s="12"/>
      <c r="B102" s="8"/>
      <c r="C102" s="8"/>
      <c r="D102" s="8"/>
    </row>
    <row r="103" spans="1:4">
      <c r="A103" s="4" t="s">
        <v>0</v>
      </c>
      <c r="B103" s="4" t="s">
        <v>18</v>
      </c>
      <c r="C103" s="4" t="s">
        <v>1</v>
      </c>
      <c r="D103" s="4" t="s">
        <v>26</v>
      </c>
    </row>
    <row r="104" spans="1:4">
      <c r="A104" s="4"/>
      <c r="B104" s="35" t="s">
        <v>14</v>
      </c>
      <c r="C104" s="36"/>
      <c r="D104" s="37"/>
    </row>
    <row r="105" spans="1:4">
      <c r="A105" s="4" t="s">
        <v>3</v>
      </c>
      <c r="B105" s="4" t="s">
        <v>4</v>
      </c>
      <c r="C105" s="4" t="s">
        <v>5</v>
      </c>
      <c r="D105" s="4" t="s">
        <v>6</v>
      </c>
    </row>
    <row r="106" spans="1:4">
      <c r="A106" s="5">
        <v>1</v>
      </c>
      <c r="B106" s="5">
        <v>140</v>
      </c>
      <c r="C106" s="5">
        <v>96</v>
      </c>
      <c r="D106" s="5">
        <v>44</v>
      </c>
    </row>
    <row r="107" spans="1:4">
      <c r="A107" s="5">
        <v>2</v>
      </c>
      <c r="B107" s="5">
        <v>175</v>
      </c>
      <c r="C107" s="5">
        <v>106</v>
      </c>
      <c r="D107" s="5">
        <v>69</v>
      </c>
    </row>
    <row r="108" spans="1:4">
      <c r="A108" s="5">
        <v>3</v>
      </c>
      <c r="B108" s="5">
        <v>163</v>
      </c>
      <c r="C108" s="5">
        <v>106</v>
      </c>
      <c r="D108" s="5">
        <v>57</v>
      </c>
    </row>
    <row r="109" spans="1:4">
      <c r="A109" s="5">
        <v>4</v>
      </c>
      <c r="B109" s="5">
        <v>223</v>
      </c>
      <c r="C109" s="5">
        <v>125</v>
      </c>
      <c r="D109" s="5">
        <v>98</v>
      </c>
    </row>
    <row r="110" spans="1:4">
      <c r="A110" s="5">
        <v>5</v>
      </c>
      <c r="B110" s="5">
        <v>165</v>
      </c>
      <c r="C110" s="5">
        <v>90</v>
      </c>
      <c r="D110" s="5">
        <v>75</v>
      </c>
    </row>
    <row r="111" spans="1:4">
      <c r="A111" s="13" t="s">
        <v>7</v>
      </c>
      <c r="B111" s="14">
        <f>SUM(B106:B110)</f>
        <v>866</v>
      </c>
      <c r="C111" s="14">
        <f>SUM(C106:C110)</f>
        <v>523</v>
      </c>
      <c r="D111" s="14">
        <f>SUM(D106:D110)</f>
        <v>343</v>
      </c>
    </row>
    <row r="112" spans="1:4">
      <c r="A112" s="4" t="s">
        <v>8</v>
      </c>
      <c r="B112" s="5">
        <f>C112+D112</f>
        <v>100</v>
      </c>
      <c r="C112" s="5">
        <f>(C111*100)/B111</f>
        <v>60.392609699769054</v>
      </c>
      <c r="D112" s="5">
        <f>(D111*100)/B111</f>
        <v>39.607390300230946</v>
      </c>
    </row>
    <row r="113" spans="1:4">
      <c r="A113" s="12"/>
      <c r="B113" s="8"/>
      <c r="C113" s="8"/>
      <c r="D113" s="8"/>
    </row>
    <row r="114" spans="1:4">
      <c r="A114" s="12"/>
      <c r="B114" s="8"/>
      <c r="C114" s="8"/>
      <c r="D114" s="8"/>
    </row>
    <row r="115" spans="1:4">
      <c r="A115" s="4" t="s">
        <v>0</v>
      </c>
      <c r="B115" s="4" t="s">
        <v>19</v>
      </c>
      <c r="C115" s="4" t="s">
        <v>1</v>
      </c>
      <c r="D115" s="4" t="s">
        <v>26</v>
      </c>
    </row>
    <row r="116" spans="1:4">
      <c r="A116" s="4"/>
      <c r="B116" s="35" t="s">
        <v>14</v>
      </c>
      <c r="C116" s="36"/>
      <c r="D116" s="37"/>
    </row>
    <row r="117" spans="1:4">
      <c r="A117" s="4" t="s">
        <v>3</v>
      </c>
      <c r="B117" s="4" t="s">
        <v>4</v>
      </c>
      <c r="C117" s="4" t="s">
        <v>5</v>
      </c>
      <c r="D117" s="4" t="s">
        <v>6</v>
      </c>
    </row>
    <row r="118" spans="1:4">
      <c r="A118" s="1">
        <v>1</v>
      </c>
      <c r="B118" s="5">
        <v>144</v>
      </c>
      <c r="C118" s="10">
        <v>89</v>
      </c>
      <c r="D118" s="10">
        <v>55</v>
      </c>
    </row>
    <row r="119" spans="1:4">
      <c r="A119" s="1">
        <v>2</v>
      </c>
      <c r="B119" s="5">
        <v>157</v>
      </c>
      <c r="C119" s="10">
        <v>91</v>
      </c>
      <c r="D119" s="10">
        <v>66</v>
      </c>
    </row>
    <row r="120" spans="1:4">
      <c r="A120" s="1">
        <v>3</v>
      </c>
      <c r="B120" s="5">
        <v>78</v>
      </c>
      <c r="C120" s="10">
        <v>49</v>
      </c>
      <c r="D120" s="10">
        <v>29</v>
      </c>
    </row>
    <row r="121" spans="1:4">
      <c r="A121" s="1">
        <v>4</v>
      </c>
      <c r="B121" s="5">
        <v>67</v>
      </c>
      <c r="C121" s="10">
        <v>0</v>
      </c>
      <c r="D121" s="10">
        <v>67</v>
      </c>
    </row>
    <row r="122" spans="1:4">
      <c r="A122" s="1">
        <v>5</v>
      </c>
      <c r="B122" s="5">
        <v>46</v>
      </c>
      <c r="C122" s="10">
        <v>27</v>
      </c>
      <c r="D122" s="10">
        <v>19</v>
      </c>
    </row>
    <row r="123" spans="1:4">
      <c r="A123" s="18" t="s">
        <v>7</v>
      </c>
      <c r="B123" s="14">
        <f>SUM(B118:B122)</f>
        <v>492</v>
      </c>
      <c r="C123" s="14">
        <f>SUM(C118:C122)</f>
        <v>256</v>
      </c>
      <c r="D123" s="14">
        <f>SUM(D118:D122)</f>
        <v>236</v>
      </c>
    </row>
    <row r="124" spans="1:4">
      <c r="A124" s="4" t="s">
        <v>8</v>
      </c>
      <c r="B124" s="5">
        <f>C124+D124</f>
        <v>100</v>
      </c>
      <c r="C124" s="5">
        <f>(C123*100)/B123</f>
        <v>52.032520325203251</v>
      </c>
      <c r="D124" s="5">
        <f>(D123*100)/B123</f>
        <v>47.967479674796749</v>
      </c>
    </row>
    <row r="125" spans="1:4" ht="30">
      <c r="A125" s="38" t="s">
        <v>9</v>
      </c>
      <c r="B125" s="6" t="s">
        <v>4</v>
      </c>
      <c r="C125" s="6" t="s">
        <v>5</v>
      </c>
      <c r="D125" s="6" t="s">
        <v>6</v>
      </c>
    </row>
    <row r="126" spans="1:4">
      <c r="A126" s="39"/>
      <c r="B126" s="5">
        <f>B99+B111+B123</f>
        <v>2008</v>
      </c>
      <c r="C126" s="5">
        <f>C99+C111+C123</f>
        <v>1197</v>
      </c>
      <c r="D126" s="5">
        <f>D99+D111+D123</f>
        <v>811</v>
      </c>
    </row>
    <row r="127" spans="1:4">
      <c r="A127" s="4" t="s">
        <v>8</v>
      </c>
      <c r="B127" s="5">
        <f>C127+D127</f>
        <v>100</v>
      </c>
      <c r="C127" s="5">
        <f>(C126*100)/B126</f>
        <v>59.611553784860561</v>
      </c>
      <c r="D127" s="5">
        <f>(D126*100)/B126</f>
        <v>40.388446215139439</v>
      </c>
    </row>
    <row r="131" spans="1:4">
      <c r="A131" s="7"/>
      <c r="B131" s="7"/>
      <c r="C131" s="7"/>
      <c r="D131" s="7"/>
    </row>
    <row r="132" spans="1:4">
      <c r="A132" s="33" t="s">
        <v>27</v>
      </c>
      <c r="B132" s="34"/>
      <c r="C132" s="34"/>
      <c r="D132" s="34"/>
    </row>
    <row r="133" spans="1:4">
      <c r="A133" s="33"/>
      <c r="B133" s="34"/>
      <c r="C133" s="34"/>
      <c r="D133" s="34"/>
    </row>
    <row r="134" spans="1:4">
      <c r="A134" s="25" t="s">
        <v>0</v>
      </c>
      <c r="B134" s="26" t="s">
        <v>17</v>
      </c>
      <c r="C134" s="25" t="s">
        <v>1</v>
      </c>
      <c r="D134" s="29" t="s">
        <v>28</v>
      </c>
    </row>
    <row r="135" spans="1:4">
      <c r="A135" s="15"/>
      <c r="B135" s="35" t="s">
        <v>14</v>
      </c>
      <c r="C135" s="36"/>
      <c r="D135" s="37"/>
    </row>
    <row r="136" spans="1:4">
      <c r="A136" s="11" t="s">
        <v>3</v>
      </c>
      <c r="B136" s="11" t="s">
        <v>4</v>
      </c>
      <c r="C136" s="11" t="s">
        <v>5</v>
      </c>
      <c r="D136" s="11" t="s">
        <v>6</v>
      </c>
    </row>
    <row r="137" spans="1:4">
      <c r="A137" s="5">
        <v>1</v>
      </c>
      <c r="B137" s="5">
        <v>20</v>
      </c>
      <c r="C137" s="5">
        <v>12</v>
      </c>
      <c r="D137" s="5">
        <v>8</v>
      </c>
    </row>
    <row r="138" spans="1:4">
      <c r="A138" s="5">
        <v>2</v>
      </c>
      <c r="B138" s="5">
        <v>19</v>
      </c>
      <c r="C138" s="5">
        <v>11</v>
      </c>
      <c r="D138" s="5">
        <v>8</v>
      </c>
    </row>
    <row r="139" spans="1:4">
      <c r="A139" s="5">
        <v>3</v>
      </c>
      <c r="B139" s="5">
        <v>14</v>
      </c>
      <c r="C139" s="5">
        <v>10</v>
      </c>
      <c r="D139" s="5">
        <v>4</v>
      </c>
    </row>
    <row r="140" spans="1:4">
      <c r="A140" s="5">
        <v>4</v>
      </c>
      <c r="B140" s="9">
        <v>18</v>
      </c>
      <c r="C140" s="5">
        <v>11</v>
      </c>
      <c r="D140" s="5">
        <v>7</v>
      </c>
    </row>
    <row r="141" spans="1:4">
      <c r="A141" s="5">
        <v>5</v>
      </c>
      <c r="B141" s="5">
        <v>19</v>
      </c>
      <c r="C141" s="5">
        <v>14</v>
      </c>
      <c r="D141" s="5">
        <v>5</v>
      </c>
    </row>
    <row r="142" spans="1:4">
      <c r="A142" s="13" t="s">
        <v>7</v>
      </c>
      <c r="B142" s="14">
        <f>SUM(B137:B141)</f>
        <v>90</v>
      </c>
      <c r="C142" s="14">
        <f>SUM(C137:C141)</f>
        <v>58</v>
      </c>
      <c r="D142" s="14">
        <f>SUM(D137:D141)</f>
        <v>32</v>
      </c>
    </row>
    <row r="143" spans="1:4">
      <c r="A143" s="4" t="s">
        <v>8</v>
      </c>
      <c r="B143" s="5">
        <f>C143+D143</f>
        <v>100</v>
      </c>
      <c r="C143" s="5">
        <f>(C142*100)/B142</f>
        <v>64.444444444444443</v>
      </c>
      <c r="D143" s="5">
        <f>(D142*100)/B142</f>
        <v>35.555555555555557</v>
      </c>
    </row>
    <row r="144" spans="1:4">
      <c r="A144" s="12"/>
      <c r="B144" s="8"/>
      <c r="C144" s="8"/>
      <c r="D144" s="8"/>
    </row>
    <row r="145" spans="1:4">
      <c r="A145" s="12"/>
      <c r="B145" s="8"/>
      <c r="C145" s="8"/>
      <c r="D145" s="8"/>
    </row>
    <row r="146" spans="1:4">
      <c r="A146" s="4" t="s">
        <v>0</v>
      </c>
      <c r="B146" s="5" t="s">
        <v>18</v>
      </c>
      <c r="C146" s="4" t="s">
        <v>1</v>
      </c>
      <c r="D146" s="4" t="s">
        <v>28</v>
      </c>
    </row>
    <row r="147" spans="1:4">
      <c r="A147" s="4"/>
      <c r="B147" s="35" t="s">
        <v>14</v>
      </c>
      <c r="C147" s="36"/>
      <c r="D147" s="37"/>
    </row>
    <row r="148" spans="1:4">
      <c r="A148" s="4" t="s">
        <v>3</v>
      </c>
      <c r="B148" s="4" t="s">
        <v>4</v>
      </c>
      <c r="C148" s="4" t="s">
        <v>5</v>
      </c>
      <c r="D148" s="4" t="s">
        <v>6</v>
      </c>
    </row>
    <row r="149" spans="1:4">
      <c r="A149" s="5">
        <v>1</v>
      </c>
      <c r="B149" s="5">
        <v>19</v>
      </c>
      <c r="C149" s="5">
        <v>14</v>
      </c>
      <c r="D149" s="5">
        <v>5</v>
      </c>
    </row>
    <row r="150" spans="1:4">
      <c r="A150" s="5">
        <v>2</v>
      </c>
      <c r="B150" s="5">
        <v>17</v>
      </c>
      <c r="C150" s="5">
        <v>8</v>
      </c>
      <c r="D150" s="5">
        <v>9</v>
      </c>
    </row>
    <row r="151" spans="1:4">
      <c r="A151" s="5">
        <v>3</v>
      </c>
      <c r="B151" s="5">
        <v>15</v>
      </c>
      <c r="C151" s="5">
        <v>11</v>
      </c>
      <c r="D151" s="5">
        <v>4</v>
      </c>
    </row>
    <row r="152" spans="1:4">
      <c r="A152" s="5">
        <v>4</v>
      </c>
      <c r="B152" s="9">
        <v>18</v>
      </c>
      <c r="C152" s="5">
        <v>10</v>
      </c>
      <c r="D152" s="5">
        <v>8</v>
      </c>
    </row>
    <row r="153" spans="1:4">
      <c r="A153" s="5">
        <v>5</v>
      </c>
      <c r="B153" s="5">
        <v>14</v>
      </c>
      <c r="C153" s="5">
        <v>5</v>
      </c>
      <c r="D153" s="5">
        <v>9</v>
      </c>
    </row>
    <row r="154" spans="1:4">
      <c r="A154" s="13" t="s">
        <v>7</v>
      </c>
      <c r="B154" s="14">
        <f>SUM(B149:B153)</f>
        <v>83</v>
      </c>
      <c r="C154" s="14">
        <f>SUM(C149:C153)</f>
        <v>48</v>
      </c>
      <c r="D154" s="14">
        <f>SUM(D149:D153)</f>
        <v>35</v>
      </c>
    </row>
    <row r="155" spans="1:4">
      <c r="A155" s="4" t="s">
        <v>8</v>
      </c>
      <c r="B155" s="5">
        <f>C155+D155</f>
        <v>100</v>
      </c>
      <c r="C155" s="5">
        <f>(C154*100)/B154</f>
        <v>57.831325301204821</v>
      </c>
      <c r="D155" s="5">
        <f>(D154*100)/B154</f>
        <v>42.168674698795179</v>
      </c>
    </row>
    <row r="156" spans="1:4">
      <c r="A156" s="12"/>
      <c r="B156" s="8"/>
      <c r="C156" s="8"/>
      <c r="D156" s="8"/>
    </row>
    <row r="157" spans="1:4">
      <c r="A157" s="12"/>
      <c r="B157" s="8"/>
      <c r="C157" s="8"/>
      <c r="D157" s="8"/>
    </row>
    <row r="158" spans="1:4">
      <c r="A158" s="4" t="s">
        <v>0</v>
      </c>
      <c r="B158" s="4" t="s">
        <v>19</v>
      </c>
      <c r="C158" s="4" t="s">
        <v>1</v>
      </c>
      <c r="D158" s="4" t="s">
        <v>28</v>
      </c>
    </row>
    <row r="159" spans="1:4">
      <c r="A159" s="4"/>
      <c r="B159" s="35" t="s">
        <v>14</v>
      </c>
      <c r="C159" s="36"/>
      <c r="D159" s="37"/>
    </row>
    <row r="160" spans="1:4">
      <c r="A160" s="4" t="s">
        <v>3</v>
      </c>
      <c r="B160" s="4" t="s">
        <v>4</v>
      </c>
      <c r="C160" s="4" t="s">
        <v>5</v>
      </c>
      <c r="D160" s="4" t="s">
        <v>6</v>
      </c>
    </row>
    <row r="161" spans="1:4">
      <c r="A161" s="1">
        <v>1</v>
      </c>
      <c r="B161" s="10">
        <v>18</v>
      </c>
      <c r="C161" s="10">
        <v>11</v>
      </c>
      <c r="D161" s="10">
        <v>7</v>
      </c>
    </row>
    <row r="162" spans="1:4">
      <c r="A162" s="1">
        <v>2</v>
      </c>
      <c r="B162" s="10">
        <v>11</v>
      </c>
      <c r="C162" s="10">
        <v>6</v>
      </c>
      <c r="D162" s="10">
        <v>5</v>
      </c>
    </row>
    <row r="163" spans="1:4">
      <c r="A163" s="1">
        <v>3</v>
      </c>
      <c r="B163" s="10">
        <v>3</v>
      </c>
      <c r="C163" s="10">
        <v>3</v>
      </c>
      <c r="D163" s="10">
        <v>0</v>
      </c>
    </row>
    <row r="164" spans="1:4">
      <c r="A164" s="1">
        <v>4</v>
      </c>
      <c r="B164" s="10">
        <v>5</v>
      </c>
      <c r="C164" s="10">
        <v>0</v>
      </c>
      <c r="D164" s="10">
        <v>5</v>
      </c>
    </row>
    <row r="165" spans="1:4">
      <c r="A165" s="1">
        <v>5</v>
      </c>
      <c r="B165" s="5">
        <v>4</v>
      </c>
      <c r="C165" s="10">
        <v>3</v>
      </c>
      <c r="D165" s="10">
        <v>1</v>
      </c>
    </row>
    <row r="166" spans="1:4">
      <c r="A166" s="18" t="s">
        <v>7</v>
      </c>
      <c r="B166" s="19">
        <f>SUM(B161:B165)</f>
        <v>41</v>
      </c>
      <c r="C166" s="19">
        <f>SUM(C161:C165)</f>
        <v>23</v>
      </c>
      <c r="D166" s="19">
        <f>SUM(D161:D165)</f>
        <v>18</v>
      </c>
    </row>
    <row r="167" spans="1:4">
      <c r="A167" s="4" t="s">
        <v>8</v>
      </c>
      <c r="B167" s="5">
        <f>C167+D167</f>
        <v>100</v>
      </c>
      <c r="C167" s="5">
        <f>(C166*100)/B166</f>
        <v>56.097560975609753</v>
      </c>
      <c r="D167" s="5">
        <f>(D166*100)/B166</f>
        <v>43.902439024390247</v>
      </c>
    </row>
    <row r="168" spans="1:4" ht="30">
      <c r="B168" s="6" t="s">
        <v>4</v>
      </c>
      <c r="C168" s="6" t="s">
        <v>5</v>
      </c>
      <c r="D168" s="6" t="s">
        <v>6</v>
      </c>
    </row>
    <row r="169" spans="1:4" ht="30">
      <c r="A169" s="6" t="s">
        <v>9</v>
      </c>
      <c r="B169" s="5">
        <f>B142+B154+B166</f>
        <v>214</v>
      </c>
      <c r="C169" s="5">
        <f>C142+C154+C166</f>
        <v>129</v>
      </c>
      <c r="D169" s="5">
        <f>D142+D154+D166</f>
        <v>85</v>
      </c>
    </row>
    <row r="170" spans="1:4">
      <c r="A170" s="4" t="s">
        <v>8</v>
      </c>
      <c r="B170" s="5">
        <f>C170+D170</f>
        <v>100</v>
      </c>
      <c r="C170" s="5">
        <f>(C169*100)/B169</f>
        <v>60.280373831775698</v>
      </c>
      <c r="D170" s="5">
        <f>(D169*100)/B169</f>
        <v>39.719626168224302</v>
      </c>
    </row>
    <row r="173" spans="1:4">
      <c r="A173" s="2"/>
      <c r="B173" s="2"/>
      <c r="C173" s="2"/>
      <c r="D173" s="2"/>
    </row>
    <row r="174" spans="1:4">
      <c r="A174" s="33" t="s">
        <v>29</v>
      </c>
      <c r="B174" s="34"/>
      <c r="C174" s="34"/>
      <c r="D174" s="34"/>
    </row>
    <row r="175" spans="1:4">
      <c r="A175" s="33"/>
      <c r="B175" s="34"/>
      <c r="C175" s="34"/>
      <c r="D175" s="34"/>
    </row>
    <row r="176" spans="1:4">
      <c r="A176" s="4" t="s">
        <v>15</v>
      </c>
      <c r="B176" s="5" t="s">
        <v>16</v>
      </c>
      <c r="C176" s="4" t="s">
        <v>1</v>
      </c>
      <c r="D176" s="5" t="s">
        <v>10</v>
      </c>
    </row>
    <row r="177" spans="1:4">
      <c r="A177" s="4" t="s">
        <v>3</v>
      </c>
      <c r="B177" s="4" t="s">
        <v>4</v>
      </c>
      <c r="C177" s="4" t="s">
        <v>5</v>
      </c>
      <c r="D177" s="4" t="s">
        <v>6</v>
      </c>
    </row>
    <row r="178" spans="1:4">
      <c r="A178" s="5" t="s">
        <v>11</v>
      </c>
      <c r="B178" s="5">
        <f>B42+B84+B126+B169</f>
        <v>46665</v>
      </c>
      <c r="C178" s="5">
        <f>C42+C84+C126+C169</f>
        <v>31987</v>
      </c>
      <c r="D178" s="5">
        <f>D42+D84+D126+D169</f>
        <v>14701</v>
      </c>
    </row>
    <row r="179" spans="1:4">
      <c r="A179" s="4" t="s">
        <v>8</v>
      </c>
      <c r="B179" s="5">
        <f>C179+D179</f>
        <v>100.04928747455267</v>
      </c>
      <c r="C179" s="5">
        <f>(C178*100)/B178</f>
        <v>68.54601950069646</v>
      </c>
      <c r="D179" s="5">
        <f>(D178*100)/B178</f>
        <v>31.503267973856211</v>
      </c>
    </row>
    <row r="182" spans="1:4">
      <c r="A182" s="43" t="s">
        <v>21</v>
      </c>
      <c r="B182" s="43"/>
      <c r="C182" s="43"/>
    </row>
    <row r="183" spans="1:4">
      <c r="A183" s="43" t="s">
        <v>20</v>
      </c>
      <c r="B183" s="43"/>
      <c r="C183" s="43"/>
    </row>
    <row r="184" spans="1:4">
      <c r="A184" s="47" t="s">
        <v>22</v>
      </c>
      <c r="B184" s="47"/>
      <c r="C184" s="47"/>
    </row>
    <row r="185" spans="1:4">
      <c r="A185" s="44" t="s">
        <v>33</v>
      </c>
      <c r="B185" s="45"/>
      <c r="C185" s="46"/>
    </row>
  </sheetData>
  <mergeCells count="24">
    <mergeCell ref="B92:D92"/>
    <mergeCell ref="A184:C184"/>
    <mergeCell ref="A185:C185"/>
    <mergeCell ref="A47:D48"/>
    <mergeCell ref="B50:D50"/>
    <mergeCell ref="B62:D62"/>
    <mergeCell ref="B74:D74"/>
    <mergeCell ref="A89:D90"/>
    <mergeCell ref="A2:L2"/>
    <mergeCell ref="A3:L3"/>
    <mergeCell ref="A1:L1"/>
    <mergeCell ref="A174:D175"/>
    <mergeCell ref="B116:D116"/>
    <mergeCell ref="A125:A126"/>
    <mergeCell ref="A132:D133"/>
    <mergeCell ref="B135:D135"/>
    <mergeCell ref="B147:D147"/>
    <mergeCell ref="B159:D159"/>
    <mergeCell ref="B104:D104"/>
    <mergeCell ref="A5:D6"/>
    <mergeCell ref="B8:D8"/>
    <mergeCell ref="B20:D20"/>
    <mergeCell ref="B32:D32"/>
    <mergeCell ref="A41:A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2019 - 4to Trimestre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Gomez Eugenio</dc:creator>
  <cp:lastModifiedBy>iquiceno</cp:lastModifiedBy>
  <cp:revision/>
  <dcterms:created xsi:type="dcterms:W3CDTF">2018-12-27T19:27:15Z</dcterms:created>
  <dcterms:modified xsi:type="dcterms:W3CDTF">2020-01-24T20:12:04Z</dcterms:modified>
</cp:coreProperties>
</file>