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PAltamar\Documents\7. Plan de Acción\PAI_Formulación 2018\"/>
    </mc:Choice>
  </mc:AlternateContent>
  <bookViews>
    <workbookView xWindow="-30" yWindow="15" windowWidth="10275" windowHeight="8130"/>
  </bookViews>
  <sheets>
    <sheet name="FormulaciónInversión" sheetId="12" r:id="rId1"/>
    <sheet name="HojaControlInversión" sheetId="4" state="hidden" r:id="rId2"/>
    <sheet name="FormulaciónGestión" sheetId="9" r:id="rId3"/>
    <sheet name="HojaControlGestión" sheetId="11" state="hidden" r:id="rId4"/>
  </sheets>
  <definedNames>
    <definedName name="_xlnm._FilterDatabase" localSheetId="2" hidden="1">FormulaciónGestión!$B$11:$BK$11</definedName>
    <definedName name="_xlnm._FilterDatabase" localSheetId="0" hidden="1">FormulaciónInversión!$A$11:$ET$613</definedName>
    <definedName name="_xlnm._FilterDatabase" localSheetId="1" hidden="1">HojaControlInversión!$B$19:$B$51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M211" i="12" l="1"/>
  <c r="EM199" i="12"/>
  <c r="EM189" i="12"/>
  <c r="EM186" i="12"/>
  <c r="EM177" i="12"/>
  <c r="ET610" i="12"/>
  <c r="ET611" i="12"/>
  <c r="ET612" i="12"/>
  <c r="ET613" i="12"/>
  <c r="ET430" i="12" l="1"/>
  <c r="ET503" i="12"/>
  <c r="ET502" i="12"/>
  <c r="ET501" i="12"/>
  <c r="ET500" i="12"/>
  <c r="ET499" i="12"/>
  <c r="ET498" i="12"/>
  <c r="ET497" i="12"/>
  <c r="ET496" i="12"/>
  <c r="ET495" i="12"/>
  <c r="ET494" i="12"/>
  <c r="ET493" i="12"/>
  <c r="ET492" i="12"/>
  <c r="ET491" i="12"/>
  <c r="ET490" i="12"/>
  <c r="ET489" i="12"/>
  <c r="ET488" i="12"/>
  <c r="ET487" i="12"/>
  <c r="ET486" i="12"/>
  <c r="ET485" i="12"/>
  <c r="ET484" i="12"/>
  <c r="ET483" i="12"/>
  <c r="ET482" i="12"/>
  <c r="ET481" i="12"/>
  <c r="ET480" i="12"/>
  <c r="ET479" i="12"/>
  <c r="ET478" i="12"/>
  <c r="ET477" i="12"/>
  <c r="ET476" i="12"/>
  <c r="ET475" i="12"/>
  <c r="ET474" i="12"/>
  <c r="ET473" i="12"/>
  <c r="ET472" i="12"/>
  <c r="ET471" i="12"/>
  <c r="ET470" i="12"/>
  <c r="ET469" i="12"/>
  <c r="ET468" i="12"/>
  <c r="ET467" i="12"/>
  <c r="ET466" i="12"/>
  <c r="ET465" i="12"/>
  <c r="ET464" i="12"/>
  <c r="ET463" i="12"/>
  <c r="ET462" i="12"/>
  <c r="ET461" i="12"/>
  <c r="ET460" i="12"/>
  <c r="ET459" i="12"/>
  <c r="ET458" i="12"/>
  <c r="ET457" i="12"/>
  <c r="ET456" i="12"/>
  <c r="ET455" i="12"/>
  <c r="ET454" i="12"/>
  <c r="ET453" i="12"/>
  <c r="ET452" i="12"/>
  <c r="ET451" i="12"/>
  <c r="ET450" i="12"/>
  <c r="ET449" i="12"/>
  <c r="ET448" i="12"/>
  <c r="ET447" i="12"/>
  <c r="ET446" i="12"/>
  <c r="ET445" i="12"/>
  <c r="ET444" i="12"/>
  <c r="ET443" i="12"/>
  <c r="ET442" i="12"/>
  <c r="ET441" i="12"/>
  <c r="ET440" i="12"/>
  <c r="ET439" i="12"/>
  <c r="ET438" i="12"/>
  <c r="ET437" i="12"/>
  <c r="ET436" i="12"/>
  <c r="ET435" i="12"/>
  <c r="ET434" i="12"/>
  <c r="ET433" i="12"/>
  <c r="ET432" i="12"/>
  <c r="ET431" i="12"/>
  <c r="ET13" i="12" l="1"/>
  <c r="ET14" i="12"/>
  <c r="ET15" i="12"/>
  <c r="ET16" i="12"/>
  <c r="ET17" i="12"/>
  <c r="ET18" i="12"/>
  <c r="ET19" i="12"/>
  <c r="ET20" i="12"/>
  <c r="ET21" i="12"/>
  <c r="ET22" i="12"/>
  <c r="ET23" i="12"/>
  <c r="ET24" i="12"/>
  <c r="ET25" i="12"/>
  <c r="ET26" i="12"/>
  <c r="ET27" i="12"/>
  <c r="ET28" i="12"/>
  <c r="ET29" i="12"/>
  <c r="ET30" i="12"/>
  <c r="ET31" i="12"/>
  <c r="ET32" i="12"/>
  <c r="ET33" i="12"/>
  <c r="ET34" i="12"/>
  <c r="ET35" i="12"/>
  <c r="ET36" i="12"/>
  <c r="ET37" i="12"/>
  <c r="ET38" i="12"/>
  <c r="ET39" i="12"/>
  <c r="ET40" i="12"/>
  <c r="ET41" i="12"/>
  <c r="ET42" i="12"/>
  <c r="ET43" i="12"/>
  <c r="ET44" i="12"/>
  <c r="ET45" i="12"/>
  <c r="ET46" i="12"/>
  <c r="ET47" i="12"/>
  <c r="ET48" i="12"/>
  <c r="ET49" i="12"/>
  <c r="ET50" i="12"/>
  <c r="ET51" i="12"/>
  <c r="ET52" i="12"/>
  <c r="ET53" i="12"/>
  <c r="ET54" i="12"/>
  <c r="ET55" i="12"/>
  <c r="ET56" i="12"/>
  <c r="ET57" i="12"/>
  <c r="ET58" i="12"/>
  <c r="ET59" i="12"/>
  <c r="ET60" i="12"/>
  <c r="ET61" i="12"/>
  <c r="ET62" i="12"/>
  <c r="ET63" i="12"/>
  <c r="ET64" i="12"/>
  <c r="ET65" i="12"/>
  <c r="ET66" i="12"/>
  <c r="ET67" i="12"/>
  <c r="ET68" i="12"/>
  <c r="ET69" i="12"/>
  <c r="ET70" i="12"/>
  <c r="ET71" i="12"/>
  <c r="ET72" i="12"/>
  <c r="ET73" i="12"/>
  <c r="ET74" i="12"/>
  <c r="ET75" i="12"/>
  <c r="ET76" i="12"/>
  <c r="ET77" i="12"/>
  <c r="ET78" i="12"/>
  <c r="ET79" i="12"/>
  <c r="ET80" i="12"/>
  <c r="ET81" i="12"/>
  <c r="ET82" i="12"/>
  <c r="ET83" i="12"/>
  <c r="ET84" i="12"/>
  <c r="ET85" i="12"/>
  <c r="ET86" i="12"/>
  <c r="ET87" i="12"/>
  <c r="ET88" i="12"/>
  <c r="ET89" i="12"/>
  <c r="ET90" i="12"/>
  <c r="ET91" i="12"/>
  <c r="ET92" i="12"/>
  <c r="ET93" i="12"/>
  <c r="ET94" i="12"/>
  <c r="ET95" i="12"/>
  <c r="ET96" i="12"/>
  <c r="ET97" i="12"/>
  <c r="ET98" i="12"/>
  <c r="ET99" i="12"/>
  <c r="ET100" i="12"/>
  <c r="ET101" i="12"/>
  <c r="ET102" i="12"/>
  <c r="ET103" i="12"/>
  <c r="ET104" i="12"/>
  <c r="ET105" i="12"/>
  <c r="ET106" i="12"/>
  <c r="ET107" i="12"/>
  <c r="ET108" i="12"/>
  <c r="ET109" i="12"/>
  <c r="ET110" i="12"/>
  <c r="ET111" i="12"/>
  <c r="ET112" i="12"/>
  <c r="ET113" i="12"/>
  <c r="ET114" i="12"/>
  <c r="ET115" i="12"/>
  <c r="ET116" i="12"/>
  <c r="ET117" i="12"/>
  <c r="ET118" i="12"/>
  <c r="ET119" i="12"/>
  <c r="ET120" i="12"/>
  <c r="ET121" i="12"/>
  <c r="ET122" i="12"/>
  <c r="ET123" i="12"/>
  <c r="ET124" i="12"/>
  <c r="ET125" i="12"/>
  <c r="ET126" i="12"/>
  <c r="ET127" i="12"/>
  <c r="ET128" i="12"/>
  <c r="ET129" i="12"/>
  <c r="ET130" i="12"/>
  <c r="ET131" i="12"/>
  <c r="ET132" i="12"/>
  <c r="ET133" i="12"/>
  <c r="ET134" i="12"/>
  <c r="ET135" i="12"/>
  <c r="ET136" i="12"/>
  <c r="ET137" i="12"/>
  <c r="ET138" i="12"/>
  <c r="ET139" i="12"/>
  <c r="ET140" i="12"/>
  <c r="ET141" i="12"/>
  <c r="ET142" i="12"/>
  <c r="ET143" i="12"/>
  <c r="ET144" i="12"/>
  <c r="ET145" i="12"/>
  <c r="ET146" i="12"/>
  <c r="ET147" i="12"/>
  <c r="ET148" i="12"/>
  <c r="ET149" i="12"/>
  <c r="ET150" i="12"/>
  <c r="ET151" i="12"/>
  <c r="ET152" i="12"/>
  <c r="ET153" i="12"/>
  <c r="ET154" i="12"/>
  <c r="ET155" i="12"/>
  <c r="ET156" i="12"/>
  <c r="ET157" i="12"/>
  <c r="ET158" i="12"/>
  <c r="ET159" i="12"/>
  <c r="ET160" i="12"/>
  <c r="ET161" i="12"/>
  <c r="ET162" i="12"/>
  <c r="ET163" i="12"/>
  <c r="ET164" i="12"/>
  <c r="ET165" i="12"/>
  <c r="ET166" i="12"/>
  <c r="ET167" i="12"/>
  <c r="ET168" i="12"/>
  <c r="ET169" i="12"/>
  <c r="ET170" i="12"/>
  <c r="ET171" i="12"/>
  <c r="ET172" i="12"/>
  <c r="ET173" i="12"/>
  <c r="ET174" i="12"/>
  <c r="ET175" i="12"/>
  <c r="ET176" i="12"/>
  <c r="ET177" i="12"/>
  <c r="ET178" i="12"/>
  <c r="ET179" i="12"/>
  <c r="ET180" i="12"/>
  <c r="ET181" i="12"/>
  <c r="ET182" i="12"/>
  <c r="ET183" i="12"/>
  <c r="ET184" i="12"/>
  <c r="ET185" i="12"/>
  <c r="ET186" i="12"/>
  <c r="ET187" i="12"/>
  <c r="ET188" i="12"/>
  <c r="ET189" i="12"/>
  <c r="ET190" i="12"/>
  <c r="ET191" i="12"/>
  <c r="ET192" i="12"/>
  <c r="ET193" i="12"/>
  <c r="ET194" i="12"/>
  <c r="ET195" i="12"/>
  <c r="ET196" i="12"/>
  <c r="ET197" i="12"/>
  <c r="ET198" i="12"/>
  <c r="ET199" i="12"/>
  <c r="ET200" i="12"/>
  <c r="ET201" i="12"/>
  <c r="ET202" i="12"/>
  <c r="ET203" i="12"/>
  <c r="ET204" i="12"/>
  <c r="ET205" i="12"/>
  <c r="ET206" i="12"/>
  <c r="ET207" i="12"/>
  <c r="ET208" i="12"/>
  <c r="ET209" i="12"/>
  <c r="ET210" i="12"/>
  <c r="ET211" i="12"/>
  <c r="ET212" i="12"/>
  <c r="ET213" i="12"/>
  <c r="ET214" i="12"/>
  <c r="ET215" i="12"/>
  <c r="ET216" i="12"/>
  <c r="ET217" i="12"/>
  <c r="ET218" i="12"/>
  <c r="ET219" i="12"/>
  <c r="ET220" i="12"/>
  <c r="ET221" i="12"/>
  <c r="ET222" i="12"/>
  <c r="ET223" i="12"/>
  <c r="ET224" i="12"/>
  <c r="ET225" i="12"/>
  <c r="ET226" i="12"/>
  <c r="ET227" i="12"/>
  <c r="ET228" i="12"/>
  <c r="ET229" i="12"/>
  <c r="ET230" i="12"/>
  <c r="ET231" i="12"/>
  <c r="ET232" i="12"/>
  <c r="ET233" i="12"/>
  <c r="ET234" i="12"/>
  <c r="ET235" i="12"/>
  <c r="ET236" i="12"/>
  <c r="ET237" i="12"/>
  <c r="ET238" i="12"/>
  <c r="ET239" i="12"/>
  <c r="ET240" i="12"/>
  <c r="ET241" i="12"/>
  <c r="ET242" i="12"/>
  <c r="ET243" i="12"/>
  <c r="ET244" i="12"/>
  <c r="ET245" i="12"/>
  <c r="ET246" i="12"/>
  <c r="ET247" i="12"/>
  <c r="ET248" i="12"/>
  <c r="ET249" i="12"/>
  <c r="ET250" i="12"/>
  <c r="ET251" i="12"/>
  <c r="ET252" i="12"/>
  <c r="ET253" i="12"/>
  <c r="ET254" i="12"/>
  <c r="ET255" i="12"/>
  <c r="ET256" i="12"/>
  <c r="ET257" i="12"/>
  <c r="ET258" i="12"/>
  <c r="ET259" i="12"/>
  <c r="ET260" i="12"/>
  <c r="ET261" i="12"/>
  <c r="ET262" i="12"/>
  <c r="ET263" i="12"/>
  <c r="ET264" i="12"/>
  <c r="ET265" i="12"/>
  <c r="ET266" i="12"/>
  <c r="ET267" i="12"/>
  <c r="ET268" i="12"/>
  <c r="ET269" i="12"/>
  <c r="ET270" i="12"/>
  <c r="ET271" i="12"/>
  <c r="ET272" i="12"/>
  <c r="ET273" i="12"/>
  <c r="ET274" i="12"/>
  <c r="ET275" i="12"/>
  <c r="ET276" i="12"/>
  <c r="ET277" i="12"/>
  <c r="ET278" i="12"/>
  <c r="ET279" i="12"/>
  <c r="ET280" i="12"/>
  <c r="ET281" i="12"/>
  <c r="ET282" i="12"/>
  <c r="ET283" i="12"/>
  <c r="ET284" i="12"/>
  <c r="ET285" i="12"/>
  <c r="ET286" i="12"/>
  <c r="ET287" i="12"/>
  <c r="ET288" i="12"/>
  <c r="ET289" i="12"/>
  <c r="ET290" i="12"/>
  <c r="ET291" i="12"/>
  <c r="ET292" i="12"/>
  <c r="ET293" i="12"/>
  <c r="ET294" i="12"/>
  <c r="ET295" i="12"/>
  <c r="ET296" i="12"/>
  <c r="ET297" i="12"/>
  <c r="ET298" i="12"/>
  <c r="ET299" i="12"/>
  <c r="ET300" i="12"/>
  <c r="ET301" i="12"/>
  <c r="ET302" i="12"/>
  <c r="ET303" i="12"/>
  <c r="ET304" i="12"/>
  <c r="ET305" i="12"/>
  <c r="ET306" i="12"/>
  <c r="ET307" i="12"/>
  <c r="ET308" i="12"/>
  <c r="ET309" i="12"/>
  <c r="ET310" i="12"/>
  <c r="ET311" i="12"/>
  <c r="ET312" i="12"/>
  <c r="ET313" i="12"/>
  <c r="ET314" i="12"/>
  <c r="ET315" i="12"/>
  <c r="ET316" i="12"/>
  <c r="ET317" i="12"/>
  <c r="ET318" i="12"/>
  <c r="ET319" i="12"/>
  <c r="ET320" i="12"/>
  <c r="ET321" i="12"/>
  <c r="ET322" i="12"/>
  <c r="ET323" i="12"/>
  <c r="ET324" i="12"/>
  <c r="ET325" i="12"/>
  <c r="ET326" i="12"/>
  <c r="ET327" i="12"/>
  <c r="ET328" i="12"/>
  <c r="ET329" i="12"/>
  <c r="ET330" i="12"/>
  <c r="ET331" i="12"/>
  <c r="ET332" i="12"/>
  <c r="ET333" i="12"/>
  <c r="ET334" i="12"/>
  <c r="ET335" i="12"/>
  <c r="ET336" i="12"/>
  <c r="ET337" i="12"/>
  <c r="ET338" i="12"/>
  <c r="ET339" i="12"/>
  <c r="ET340" i="12"/>
  <c r="ET341" i="12"/>
  <c r="ET342" i="12"/>
  <c r="ET343" i="12"/>
  <c r="ET344" i="12"/>
  <c r="ET345" i="12"/>
  <c r="ET346" i="12"/>
  <c r="ET347" i="12"/>
  <c r="ET348" i="12"/>
  <c r="ET349" i="12"/>
  <c r="ET350" i="12"/>
  <c r="ET351" i="12"/>
  <c r="ET352" i="12"/>
  <c r="ET353" i="12"/>
  <c r="ET354" i="12"/>
  <c r="ET355" i="12"/>
  <c r="ET356" i="12"/>
  <c r="ET357" i="12"/>
  <c r="ET358" i="12"/>
  <c r="ET359" i="12"/>
  <c r="ET360" i="12"/>
  <c r="ET361" i="12"/>
  <c r="ET362" i="12"/>
  <c r="ET363" i="12"/>
  <c r="ET364" i="12"/>
  <c r="ET365" i="12"/>
  <c r="ET366" i="12"/>
  <c r="ET367" i="12"/>
  <c r="ET368" i="12"/>
  <c r="ET369" i="12"/>
  <c r="ET370" i="12"/>
  <c r="ET371" i="12"/>
  <c r="ET372" i="12"/>
  <c r="ET373" i="12"/>
  <c r="ET374" i="12"/>
  <c r="ET375" i="12"/>
  <c r="ET376" i="12"/>
  <c r="ET377" i="12"/>
  <c r="ET378" i="12"/>
  <c r="ET379" i="12"/>
  <c r="ET380" i="12"/>
  <c r="ET381" i="12"/>
  <c r="ET382" i="12"/>
  <c r="ET383" i="12"/>
  <c r="ET384" i="12"/>
  <c r="ET385" i="12"/>
  <c r="ET386" i="12"/>
  <c r="ET387" i="12"/>
  <c r="ET388" i="12"/>
  <c r="ET389" i="12"/>
  <c r="ET390" i="12"/>
  <c r="ET391" i="12"/>
  <c r="ET392" i="12"/>
  <c r="ET393" i="12"/>
  <c r="ET394" i="12"/>
  <c r="ET395" i="12"/>
  <c r="ET396" i="12"/>
  <c r="ET397" i="12"/>
  <c r="ET398" i="12"/>
  <c r="ET399" i="12"/>
  <c r="ET400" i="12"/>
  <c r="ET401" i="12"/>
  <c r="ET402" i="12"/>
  <c r="ET403" i="12"/>
  <c r="ET404" i="12"/>
  <c r="ET405" i="12"/>
  <c r="ET406" i="12"/>
  <c r="ET407" i="12"/>
  <c r="ET408" i="12"/>
  <c r="ET409" i="12"/>
  <c r="ET410" i="12"/>
  <c r="ET411" i="12"/>
  <c r="ET412" i="12"/>
  <c r="ET413" i="12"/>
  <c r="ET414" i="12"/>
  <c r="ET415" i="12"/>
  <c r="ET416" i="12"/>
  <c r="ET417" i="12"/>
  <c r="ET418" i="12"/>
  <c r="ET419" i="12"/>
  <c r="ET420" i="12"/>
  <c r="ET421" i="12"/>
  <c r="ET422" i="12"/>
  <c r="ET423" i="12"/>
  <c r="ET424" i="12"/>
  <c r="ET425" i="12"/>
  <c r="ET426" i="12"/>
  <c r="ET427" i="12"/>
  <c r="ET428" i="12"/>
  <c r="ET429" i="12"/>
  <c r="ET504" i="12"/>
  <c r="ET505" i="12"/>
  <c r="ET506" i="12"/>
  <c r="ET507" i="12"/>
  <c r="ET508" i="12"/>
  <c r="ET509" i="12"/>
  <c r="ET510" i="12"/>
  <c r="ET511" i="12"/>
  <c r="ET512" i="12"/>
  <c r="ET513" i="12"/>
  <c r="ET514" i="12"/>
  <c r="ET515" i="12"/>
  <c r="ET516" i="12"/>
  <c r="ET517" i="12"/>
  <c r="ET518" i="12"/>
  <c r="ET519" i="12"/>
  <c r="ET520" i="12"/>
  <c r="ET521" i="12"/>
  <c r="ET522" i="12"/>
  <c r="ET523" i="12"/>
  <c r="ET524" i="12"/>
  <c r="ET525" i="12"/>
  <c r="ET526" i="12"/>
  <c r="ET527" i="12"/>
  <c r="ET528" i="12"/>
  <c r="ET529" i="12"/>
  <c r="ET530" i="12"/>
  <c r="ET531" i="12"/>
  <c r="ET532" i="12"/>
  <c r="ET533" i="12"/>
  <c r="ET534" i="12"/>
  <c r="ET535" i="12"/>
  <c r="ET536" i="12"/>
  <c r="ET537" i="12"/>
  <c r="ET538" i="12"/>
  <c r="ET539" i="12"/>
  <c r="ET540" i="12"/>
  <c r="ET541" i="12"/>
  <c r="ET542" i="12"/>
  <c r="ET543" i="12"/>
  <c r="ET544" i="12"/>
  <c r="ET545" i="12"/>
  <c r="ET546" i="12"/>
  <c r="ET547" i="12"/>
  <c r="ET548" i="12"/>
  <c r="ET549" i="12"/>
  <c r="ET550" i="12"/>
  <c r="ET551" i="12"/>
  <c r="ET552" i="12"/>
  <c r="ET553" i="12"/>
  <c r="ET554" i="12"/>
  <c r="ET555" i="12"/>
  <c r="ET556" i="12"/>
  <c r="ET557" i="12"/>
  <c r="ET558" i="12"/>
  <c r="ET559" i="12"/>
  <c r="ET560" i="12"/>
  <c r="ET561" i="12"/>
  <c r="ET562" i="12"/>
  <c r="ET563" i="12"/>
  <c r="ET564" i="12"/>
  <c r="ET565" i="12"/>
  <c r="ET566" i="12"/>
  <c r="ET567" i="12"/>
  <c r="ET568" i="12"/>
  <c r="ET569" i="12"/>
  <c r="ET570" i="12"/>
  <c r="ET571" i="12"/>
  <c r="ET572" i="12"/>
  <c r="ET573" i="12"/>
  <c r="ET574" i="12"/>
  <c r="ET575" i="12"/>
  <c r="ET576" i="12"/>
  <c r="ET577" i="12"/>
  <c r="ET578" i="12"/>
  <c r="ET579" i="12"/>
  <c r="ET580" i="12"/>
  <c r="ET581" i="12"/>
  <c r="ET582" i="12"/>
  <c r="ET583" i="12"/>
  <c r="ET584" i="12"/>
  <c r="ET585" i="12"/>
  <c r="ET586" i="12"/>
  <c r="ET587" i="12"/>
  <c r="ET588" i="12"/>
  <c r="ET589" i="12"/>
  <c r="ET590" i="12"/>
  <c r="ET591" i="12"/>
  <c r="ET592" i="12"/>
  <c r="ET593" i="12"/>
  <c r="ET594" i="12"/>
  <c r="ET595" i="12"/>
  <c r="ET596" i="12"/>
  <c r="ET597" i="12"/>
  <c r="ET598" i="12"/>
  <c r="ET599" i="12"/>
  <c r="ET600" i="12"/>
  <c r="ET601" i="12"/>
  <c r="ET602" i="12"/>
  <c r="ET603" i="12"/>
  <c r="ET604" i="12"/>
  <c r="ET605" i="12"/>
  <c r="ET606" i="12"/>
  <c r="ET607" i="12"/>
  <c r="ET608" i="12"/>
  <c r="ET609" i="12"/>
  <c r="ET12" i="12"/>
  <c r="DZ279" i="12" l="1"/>
  <c r="DY279" i="12"/>
  <c r="DQ279" i="12"/>
  <c r="DP279" i="12"/>
  <c r="DH279" i="12"/>
  <c r="DG279" i="12"/>
  <c r="CX279" i="12"/>
  <c r="CW279" i="12"/>
  <c r="CO279" i="12"/>
  <c r="CN279" i="12"/>
  <c r="CF279" i="12"/>
  <c r="CE279" i="12"/>
  <c r="BV279" i="12"/>
  <c r="BU279" i="12"/>
  <c r="BM279" i="12"/>
  <c r="BL279" i="12"/>
  <c r="BD279" i="12"/>
  <c r="BC279" i="12"/>
  <c r="AT279" i="12"/>
  <c r="AS279" i="12"/>
  <c r="AK279" i="12"/>
  <c r="AJ279" i="12"/>
  <c r="AB279" i="12"/>
  <c r="AA279" i="12"/>
  <c r="DZ269" i="12"/>
  <c r="EE269" i="12" s="1"/>
  <c r="DY269" i="12"/>
  <c r="ED269" i="12" s="1"/>
  <c r="DQ269" i="12"/>
  <c r="DP269" i="12"/>
  <c r="DH269" i="12"/>
  <c r="DL269" i="12" s="1"/>
  <c r="DG269" i="12"/>
  <c r="DK269" i="12" s="1"/>
  <c r="CX269" i="12"/>
  <c r="CW269" i="12"/>
  <c r="DB269" i="12" s="1"/>
  <c r="CO269" i="12"/>
  <c r="CS269" i="12" s="1"/>
  <c r="CN269" i="12"/>
  <c r="CR269" i="12" s="1"/>
  <c r="CF269" i="12"/>
  <c r="CJ269" i="12" s="1"/>
  <c r="CE269" i="12"/>
  <c r="BV269" i="12"/>
  <c r="CA269" i="12" s="1"/>
  <c r="BU269" i="12"/>
  <c r="BZ269" i="12" s="1"/>
  <c r="BM269" i="12"/>
  <c r="BQ269" i="12" s="1"/>
  <c r="BL269" i="12"/>
  <c r="BP269" i="12" s="1"/>
  <c r="BD269" i="12"/>
  <c r="BH269" i="12" s="1"/>
  <c r="BC269" i="12"/>
  <c r="BG269" i="12" s="1"/>
  <c r="AT269" i="12"/>
  <c r="AY269" i="12" s="1"/>
  <c r="AS269" i="12"/>
  <c r="AK269" i="12"/>
  <c r="AO269" i="12" s="1"/>
  <c r="AJ269" i="12"/>
  <c r="AN269" i="12" s="1"/>
  <c r="AB269" i="12"/>
  <c r="AF269" i="12" s="1"/>
  <c r="AA269" i="12"/>
  <c r="AE269" i="12" s="1"/>
  <c r="DZ267" i="12"/>
  <c r="DY267" i="12"/>
  <c r="DQ267" i="12"/>
  <c r="DP267" i="12"/>
  <c r="DH267" i="12"/>
  <c r="DG267" i="12"/>
  <c r="CX267" i="12"/>
  <c r="CW267" i="12"/>
  <c r="CO267" i="12"/>
  <c r="CN267" i="12"/>
  <c r="CF267" i="12"/>
  <c r="CE267" i="12"/>
  <c r="BV267" i="12"/>
  <c r="BU267" i="12"/>
  <c r="BM267" i="12"/>
  <c r="BL267" i="12"/>
  <c r="BD267" i="12"/>
  <c r="BH267" i="12" s="1"/>
  <c r="BC267" i="12"/>
  <c r="AT267" i="12"/>
  <c r="AY267" i="12" s="1"/>
  <c r="AS267" i="12"/>
  <c r="AK267" i="12"/>
  <c r="AO267" i="12" s="1"/>
  <c r="AJ267" i="12"/>
  <c r="AB267" i="12"/>
  <c r="AF267" i="12" s="1"/>
  <c r="AA267" i="12"/>
  <c r="DZ266" i="12"/>
  <c r="DY266" i="12"/>
  <c r="DQ266" i="12"/>
  <c r="DP266" i="12"/>
  <c r="DH266" i="12"/>
  <c r="DG266" i="12"/>
  <c r="CX266" i="12"/>
  <c r="DC267" i="12" s="1"/>
  <c r="CW266" i="12"/>
  <c r="CO266" i="12"/>
  <c r="CN266" i="12"/>
  <c r="CF266" i="12"/>
  <c r="CE266" i="12"/>
  <c r="BV266" i="12"/>
  <c r="BU266" i="12"/>
  <c r="BM266" i="12"/>
  <c r="BL266" i="12"/>
  <c r="BC266" i="12"/>
  <c r="AS266" i="12"/>
  <c r="AJ266" i="12"/>
  <c r="AA266" i="12"/>
  <c r="DZ265" i="12"/>
  <c r="EE265" i="12" s="1"/>
  <c r="DY265" i="12"/>
  <c r="DQ265" i="12"/>
  <c r="DU265" i="12" s="1"/>
  <c r="DP265" i="12"/>
  <c r="DH265" i="12"/>
  <c r="DG265" i="12"/>
  <c r="CX265" i="12"/>
  <c r="CW265" i="12"/>
  <c r="CO265" i="12"/>
  <c r="CN265" i="12"/>
  <c r="CF265" i="12"/>
  <c r="CE265" i="12"/>
  <c r="BV265" i="12"/>
  <c r="BU265" i="12"/>
  <c r="BM265" i="12"/>
  <c r="BL265" i="12"/>
  <c r="BH265" i="12"/>
  <c r="BC265" i="12"/>
  <c r="AY265" i="12"/>
  <c r="AS265" i="12"/>
  <c r="AO265" i="12"/>
  <c r="AJ265" i="12"/>
  <c r="AF265" i="12"/>
  <c r="AA265" i="12"/>
  <c r="DZ263" i="12"/>
  <c r="DY263" i="12"/>
  <c r="DQ263" i="12"/>
  <c r="DP263" i="12"/>
  <c r="DH263" i="12"/>
  <c r="DG263" i="12"/>
  <c r="CX263" i="12"/>
  <c r="CW263" i="12"/>
  <c r="CO263" i="12"/>
  <c r="CN263" i="12"/>
  <c r="CF263" i="12"/>
  <c r="CE263" i="12"/>
  <c r="BV263" i="12"/>
  <c r="BU263" i="12"/>
  <c r="BM263" i="12"/>
  <c r="BL263" i="12"/>
  <c r="BD263" i="12"/>
  <c r="BC263" i="12"/>
  <c r="AT263" i="12"/>
  <c r="AS263" i="12"/>
  <c r="AK263" i="12"/>
  <c r="AJ263" i="12"/>
  <c r="AB263" i="12"/>
  <c r="AA263" i="12"/>
  <c r="DZ262" i="12"/>
  <c r="DY262" i="12"/>
  <c r="DQ262" i="12"/>
  <c r="DU262" i="12" s="1"/>
  <c r="DP262" i="12"/>
  <c r="DT262" i="12" s="1"/>
  <c r="DH262" i="12"/>
  <c r="DG262" i="12"/>
  <c r="CX262" i="12"/>
  <c r="DC262" i="12" s="1"/>
  <c r="CW262" i="12"/>
  <c r="CO262" i="12"/>
  <c r="CN262" i="12"/>
  <c r="CF262" i="12"/>
  <c r="CE262" i="12"/>
  <c r="CI262" i="12" s="1"/>
  <c r="BV262" i="12"/>
  <c r="BU262" i="12"/>
  <c r="BM262" i="12"/>
  <c r="BL262" i="12"/>
  <c r="BP262" i="12" s="1"/>
  <c r="BD262" i="12"/>
  <c r="BC262" i="12"/>
  <c r="AT262" i="12"/>
  <c r="AS262" i="12"/>
  <c r="AX262" i="12" s="1"/>
  <c r="AK262" i="12"/>
  <c r="AJ262" i="12"/>
  <c r="AB262" i="12"/>
  <c r="AF262" i="12" s="1"/>
  <c r="AA262" i="12"/>
  <c r="AE262" i="12" s="1"/>
  <c r="DZ259" i="12"/>
  <c r="DY259" i="12"/>
  <c r="DQ259" i="12"/>
  <c r="DP259" i="12"/>
  <c r="DH259" i="12"/>
  <c r="DG259" i="12"/>
  <c r="CX259" i="12"/>
  <c r="CW259" i="12"/>
  <c r="CO259" i="12"/>
  <c r="CN259" i="12"/>
  <c r="CF259" i="12"/>
  <c r="CE259" i="12"/>
  <c r="BV259" i="12"/>
  <c r="BU259" i="12"/>
  <c r="BM259" i="12"/>
  <c r="BL259" i="12"/>
  <c r="BD259" i="12"/>
  <c r="BC259" i="12"/>
  <c r="AT259" i="12"/>
  <c r="AS259" i="12"/>
  <c r="AK259" i="12"/>
  <c r="AJ259" i="12"/>
  <c r="AB259" i="12"/>
  <c r="AA259" i="12"/>
  <c r="DZ258" i="12"/>
  <c r="EE258" i="12" s="1"/>
  <c r="DY258" i="12"/>
  <c r="DQ258" i="12"/>
  <c r="DU258" i="12" s="1"/>
  <c r="DP258" i="12"/>
  <c r="DT258" i="12" s="1"/>
  <c r="DH258" i="12"/>
  <c r="DL258" i="12" s="1"/>
  <c r="DG258" i="12"/>
  <c r="CX258" i="12"/>
  <c r="DC258" i="12" s="1"/>
  <c r="CW258" i="12"/>
  <c r="CO258" i="12"/>
  <c r="CS258" i="12" s="1"/>
  <c r="CN258" i="12"/>
  <c r="CF258" i="12"/>
  <c r="CE258" i="12"/>
  <c r="BV258" i="12"/>
  <c r="BU258" i="12"/>
  <c r="BM258" i="12"/>
  <c r="BQ258" i="12" s="1"/>
  <c r="BL258" i="12"/>
  <c r="BP258" i="12" s="1"/>
  <c r="BD258" i="12"/>
  <c r="BC258" i="12"/>
  <c r="AT258" i="12"/>
  <c r="AS258" i="12"/>
  <c r="AK258" i="12"/>
  <c r="AJ258" i="12"/>
  <c r="AB258" i="12"/>
  <c r="AA258" i="12"/>
  <c r="DZ256" i="12"/>
  <c r="DY256" i="12"/>
  <c r="DQ256" i="12"/>
  <c r="DP256" i="12"/>
  <c r="DH256" i="12"/>
  <c r="DG256" i="12"/>
  <c r="CX256" i="12"/>
  <c r="CW256" i="12"/>
  <c r="CO256" i="12"/>
  <c r="CN256" i="12"/>
  <c r="CF256" i="12"/>
  <c r="CE256" i="12"/>
  <c r="BV256" i="12"/>
  <c r="BU256" i="12"/>
  <c r="BM256" i="12"/>
  <c r="BL256" i="12"/>
  <c r="BD256" i="12"/>
  <c r="BC256" i="12"/>
  <c r="AT256" i="12"/>
  <c r="AS256" i="12"/>
  <c r="AK256" i="12"/>
  <c r="AJ256" i="12"/>
  <c r="AB256" i="12"/>
  <c r="AA256" i="12"/>
  <c r="DZ255" i="12"/>
  <c r="EE255" i="12" s="1"/>
  <c r="DY255" i="12"/>
  <c r="DQ255" i="12"/>
  <c r="DU255" i="12" s="1"/>
  <c r="DP255" i="12"/>
  <c r="DH255" i="12"/>
  <c r="DG255" i="12"/>
  <c r="CX255" i="12"/>
  <c r="DC255" i="12" s="1"/>
  <c r="CW255" i="12"/>
  <c r="DB255" i="12" s="1"/>
  <c r="CO255" i="12"/>
  <c r="CS255" i="12" s="1"/>
  <c r="CN255" i="12"/>
  <c r="CR255" i="12" s="1"/>
  <c r="CF255" i="12"/>
  <c r="CE255" i="12"/>
  <c r="BV255" i="12"/>
  <c r="CA255" i="12" s="1"/>
  <c r="BU255" i="12"/>
  <c r="BM255" i="12"/>
  <c r="BL255" i="12"/>
  <c r="BD255" i="12"/>
  <c r="BC255" i="12"/>
  <c r="AT255" i="12"/>
  <c r="AS255" i="12"/>
  <c r="AK255" i="12"/>
  <c r="AJ255" i="12"/>
  <c r="AB255" i="12"/>
  <c r="AA255" i="12"/>
  <c r="DZ253" i="12"/>
  <c r="DY253" i="12"/>
  <c r="DQ253" i="12"/>
  <c r="DP253" i="12"/>
  <c r="DH253" i="12"/>
  <c r="DG253" i="12"/>
  <c r="CX253" i="12"/>
  <c r="CW253" i="12"/>
  <c r="CO253" i="12"/>
  <c r="CN253" i="12"/>
  <c r="CF253" i="12"/>
  <c r="CE253" i="12"/>
  <c r="BV253" i="12"/>
  <c r="BU253" i="12"/>
  <c r="BM253" i="12"/>
  <c r="BL253" i="12"/>
  <c r="BD253" i="12"/>
  <c r="BC253" i="12"/>
  <c r="AT253" i="12"/>
  <c r="AS253" i="12"/>
  <c r="AK253" i="12"/>
  <c r="AJ253" i="12"/>
  <c r="AB253" i="12"/>
  <c r="AA253" i="12"/>
  <c r="DZ251" i="12"/>
  <c r="EE251" i="12" s="1"/>
  <c r="DY251" i="12"/>
  <c r="DQ251" i="12"/>
  <c r="DU251" i="12" s="1"/>
  <c r="DP251" i="12"/>
  <c r="DT251" i="12" s="1"/>
  <c r="DH251" i="12"/>
  <c r="DL251" i="12" s="1"/>
  <c r="DG251" i="12"/>
  <c r="CX251" i="12"/>
  <c r="CW251" i="12"/>
  <c r="CO251" i="12"/>
  <c r="CN251" i="12"/>
  <c r="CR251" i="12" s="1"/>
  <c r="CF251" i="12"/>
  <c r="CE251" i="12"/>
  <c r="BV251" i="12"/>
  <c r="CA251" i="12" s="1"/>
  <c r="BU251" i="12"/>
  <c r="BM251" i="12"/>
  <c r="BL251" i="12"/>
  <c r="BE251" i="12"/>
  <c r="BD251" i="12"/>
  <c r="BC251" i="12"/>
  <c r="AT251" i="12"/>
  <c r="AS251" i="12"/>
  <c r="AK251" i="12"/>
  <c r="AJ251" i="12"/>
  <c r="AB251" i="12"/>
  <c r="AA251" i="12"/>
  <c r="I251" i="12"/>
  <c r="DB262" i="12" l="1"/>
  <c r="CI255" i="12"/>
  <c r="DT255" i="12"/>
  <c r="AX258" i="12"/>
  <c r="CJ258" i="12"/>
  <c r="DC269" i="12"/>
  <c r="ED251" i="12"/>
  <c r="EE262" i="12"/>
  <c r="CA258" i="12"/>
  <c r="CJ255" i="12"/>
  <c r="BP265" i="12"/>
  <c r="DU269" i="12"/>
  <c r="DB265" i="12"/>
  <c r="CA265" i="12"/>
  <c r="BZ265" i="12"/>
  <c r="BQ251" i="12"/>
  <c r="AE255" i="12"/>
  <c r="AX255" i="12"/>
  <c r="BP255" i="12"/>
  <c r="AO258" i="12"/>
  <c r="BH258" i="12"/>
  <c r="BQ265" i="12"/>
  <c r="CJ265" i="12"/>
  <c r="AE251" i="12"/>
  <c r="AX251" i="12"/>
  <c r="BG255" i="12"/>
  <c r="AF258" i="12"/>
  <c r="AY258" i="12"/>
  <c r="AN265" i="12"/>
  <c r="BG265" i="12"/>
  <c r="DC265" i="12"/>
  <c r="BP251" i="12"/>
  <c r="CI251" i="12"/>
  <c r="DB251" i="12"/>
  <c r="AO255" i="12"/>
  <c r="AY262" i="12"/>
  <c r="BQ262" i="12"/>
  <c r="CS265" i="12"/>
  <c r="DL265" i="12"/>
  <c r="AX265" i="12"/>
  <c r="DL262" i="12"/>
  <c r="AO251" i="12"/>
  <c r="BH251" i="12"/>
  <c r="CJ251" i="12"/>
  <c r="DC251" i="12"/>
  <c r="BH255" i="12"/>
  <c r="CI258" i="12"/>
  <c r="DB258" i="12"/>
  <c r="CJ262" i="12"/>
  <c r="CR265" i="12"/>
  <c r="DL267" i="12"/>
  <c r="EE267" i="12"/>
  <c r="BG267" i="12"/>
  <c r="BQ267" i="12"/>
  <c r="CJ267" i="12"/>
  <c r="AF255" i="12"/>
  <c r="DL255" i="12"/>
  <c r="AO262" i="12"/>
  <c r="BH262" i="12"/>
  <c r="DK265" i="12"/>
  <c r="CR267" i="12"/>
  <c r="DU267" i="12"/>
  <c r="CS251" i="12"/>
  <c r="AY255" i="12"/>
  <c r="BQ255" i="12"/>
  <c r="AE258" i="12"/>
  <c r="CA262" i="12"/>
  <c r="CS262" i="12"/>
  <c r="ED265" i="12"/>
  <c r="DK267" i="12"/>
  <c r="AN258" i="12"/>
  <c r="BZ258" i="12"/>
  <c r="DK258" i="12"/>
  <c r="AN262" i="12"/>
  <c r="BZ262" i="12"/>
  <c r="DK262" i="12"/>
  <c r="CI267" i="12"/>
  <c r="AF251" i="12"/>
  <c r="AY251" i="12"/>
  <c r="BZ251" i="12"/>
  <c r="DK251" i="12"/>
  <c r="AN255" i="12"/>
  <c r="BZ255" i="12"/>
  <c r="DK255" i="12"/>
  <c r="AE265" i="12"/>
  <c r="CI265" i="12"/>
  <c r="DT265" i="12"/>
  <c r="AX267" i="12"/>
  <c r="DB267" i="12"/>
  <c r="ED267" i="12"/>
  <c r="AX269" i="12"/>
  <c r="CI269" i="12"/>
  <c r="DT269" i="12"/>
  <c r="AE267" i="12"/>
  <c r="BP267" i="12"/>
  <c r="AN251" i="12"/>
  <c r="BG251" i="12"/>
  <c r="ED255" i="12"/>
  <c r="BG258" i="12"/>
  <c r="CR258" i="12"/>
  <c r="ED258" i="12"/>
  <c r="BG262" i="12"/>
  <c r="CR262" i="12"/>
  <c r="ED262" i="12"/>
  <c r="CA267" i="12"/>
  <c r="CS267" i="12"/>
  <c r="AN267" i="12"/>
  <c r="BZ267" i="12"/>
  <c r="DT267" i="12"/>
  <c r="C139" i="9"/>
  <c r="D139" i="9" l="1"/>
  <c r="B15" i="11" l="1"/>
  <c r="B16" i="4" l="1"/>
  <c r="C16" i="4"/>
  <c r="E16" i="4" l="1"/>
  <c r="D16" i="4"/>
</calcChain>
</file>

<file path=xl/comments1.xml><?xml version="1.0" encoding="utf-8"?>
<comments xmlns="http://schemas.openxmlformats.org/spreadsheetml/2006/main">
  <authors>
    <author>Adriana Guerrero Calderon</author>
    <author>Danilo Figueredo Aguilera</author>
  </authors>
  <commentList>
    <comment ref="AL255" authorId="0" shapeId="0">
      <text>
        <r>
          <rPr>
            <b/>
            <sz val="9"/>
            <color indexed="81"/>
            <rFont val="Tahoma"/>
            <family val="2"/>
          </rPr>
          <t>Adriana Guerrero Calderon:</t>
        </r>
        <r>
          <rPr>
            <sz val="9"/>
            <color indexed="81"/>
            <rFont val="Tahoma"/>
            <family val="2"/>
          </rPr>
          <t xml:space="preserve">
Valor total de la contratación para la operación del servicio, se debe dividir en adiciones que se realizan en febrero y contrato nuevo a partir de julio, pero no se tienen las estructuras de costos para especificar los valores</t>
        </r>
      </text>
    </comment>
    <comment ref="BW256" authorId="0" shapeId="0">
      <text>
        <r>
          <rPr>
            <b/>
            <sz val="9"/>
            <color indexed="81"/>
            <rFont val="Tahoma"/>
            <family val="2"/>
          </rPr>
          <t>Adriana Guerrero Calderon:</t>
        </r>
        <r>
          <rPr>
            <sz val="9"/>
            <color indexed="81"/>
            <rFont val="Tahoma"/>
            <family val="2"/>
          </rPr>
          <t xml:space="preserve">
Valor de conjuntas
</t>
        </r>
      </text>
    </comment>
    <comment ref="AL258" authorId="0" shapeId="0">
      <text>
        <r>
          <rPr>
            <b/>
            <sz val="9"/>
            <color indexed="81"/>
            <rFont val="Tahoma"/>
            <family val="2"/>
          </rPr>
          <t>Adriana Guerrero Calderon:</t>
        </r>
        <r>
          <rPr>
            <sz val="9"/>
            <color indexed="81"/>
            <rFont val="Tahoma"/>
            <family val="2"/>
          </rPr>
          <t xml:space="preserve">
Valor total de la contratación para la operación del servicio, se debe dividir en adiciones que se realizan en febrero, abril y mayo y contrato nuevo a partir de julio, pero no se tienen las estructuras de costos para especificar los valores</t>
        </r>
      </text>
    </comment>
    <comment ref="BW259" authorId="0" shapeId="0">
      <text>
        <r>
          <rPr>
            <b/>
            <sz val="9"/>
            <color indexed="81"/>
            <rFont val="Tahoma"/>
            <family val="2"/>
          </rPr>
          <t>Adriana Guerrero Calderon:</t>
        </r>
        <r>
          <rPr>
            <sz val="9"/>
            <color indexed="81"/>
            <rFont val="Tahoma"/>
            <family val="2"/>
          </rPr>
          <t xml:space="preserve">
Valor de conjuntas
</t>
        </r>
      </text>
    </comment>
    <comment ref="AL262" authorId="0" shapeId="0">
      <text>
        <r>
          <rPr>
            <b/>
            <sz val="9"/>
            <color indexed="81"/>
            <rFont val="Tahoma"/>
            <family val="2"/>
          </rPr>
          <t>Adriana Guerrero Calderon:</t>
        </r>
        <r>
          <rPr>
            <sz val="9"/>
            <color indexed="81"/>
            <rFont val="Tahoma"/>
            <family val="2"/>
          </rPr>
          <t xml:space="preserve">
Valor total de la contratación para la operación del servicio, se debe dividir en adiciones que se realizan en febrero y contrato nuevo a partir de julio, pero no se tienen las estructuras de costos para especificar los valores</t>
        </r>
      </text>
    </comment>
    <comment ref="S480" authorId="1" shapeId="0">
      <text>
        <r>
          <rPr>
            <b/>
            <sz val="9"/>
            <color indexed="81"/>
            <rFont val="Tahoma"/>
            <family val="2"/>
          </rPr>
          <t>Danilo Figueredo Aguilera:</t>
        </r>
        <r>
          <rPr>
            <sz val="9"/>
            <color indexed="81"/>
            <rFont val="Tahoma"/>
            <family val="2"/>
          </rPr>
          <t xml:space="preserve">
revisar</t>
        </r>
      </text>
    </comment>
  </commentList>
</comments>
</file>

<file path=xl/sharedStrings.xml><?xml version="1.0" encoding="utf-8"?>
<sst xmlns="http://schemas.openxmlformats.org/spreadsheetml/2006/main" count="14029" uniqueCount="3877">
  <si>
    <t>OBJETIVO ESTRATÉGICO DE LA ENTIDAD</t>
  </si>
  <si>
    <t>METAS</t>
  </si>
  <si>
    <t>ACTIVIDADES</t>
  </si>
  <si>
    <t>JULIO</t>
  </si>
  <si>
    <t>AGOSTO</t>
  </si>
  <si>
    <t>SEPTIEMBRE</t>
  </si>
  <si>
    <t>No. META</t>
  </si>
  <si>
    <t>DESCRIPCIÓN META</t>
  </si>
  <si>
    <t>PONDERACIÓN DE LA META</t>
  </si>
  <si>
    <t>No. ACTIVIDAD</t>
  </si>
  <si>
    <t>DESCRIPCIÓN ACTIVIDAD</t>
  </si>
  <si>
    <t>RESPONSABLE ACTIVIDAD</t>
  </si>
  <si>
    <t>% PONDERACIÓN ACTIVIDAD</t>
  </si>
  <si>
    <t>FECHA INICIO</t>
  </si>
  <si>
    <t xml:space="preserve"> FECHA 
TERMINACION</t>
  </si>
  <si>
    <t>DESCRIPCIÓN TAREAS</t>
  </si>
  <si>
    <t>% PONDERACIÓN TAREA</t>
  </si>
  <si>
    <t>EJECUTADO TAREA</t>
  </si>
  <si>
    <t>PROGRAMADO ACTIVIDAD</t>
  </si>
  <si>
    <t>EJECUTADO ACTIVIDAD</t>
  </si>
  <si>
    <t>EJECUTADO META</t>
  </si>
  <si>
    <t xml:space="preserve">PROGRAMADO </t>
  </si>
  <si>
    <t>EJECUTADO</t>
  </si>
  <si>
    <t>% AVANCE</t>
  </si>
  <si>
    <t>PROGRAMADO</t>
  </si>
  <si>
    <t>Formular e implementar políticas poblacionales mediante un enfoque diferencial y de forma articulada, con el fin de aportar al goce efectivo de los derechos de las poblaciones en el territorio</t>
  </si>
  <si>
    <t>Desarrollar estrategias que contribuyan a la implementación de la Política Pública para las Familias -PPPF</t>
  </si>
  <si>
    <t>Implementar una estrategia de divulgación de la Política Pública para las Familias PPPF</t>
  </si>
  <si>
    <t>Realizar acompañamiento técnico, con cada uno de los sectores de acuerdo a su misionalidad</t>
  </si>
  <si>
    <t>Brindar línea técnica para la implementación del modelo en los servicios de integración social</t>
  </si>
  <si>
    <t>Implementar el plan de acción anualizado de la PPPF a nivel distrital y local</t>
  </si>
  <si>
    <t>Diseñar e implementar estrategias de prevención de forma coordinada con otros sectores, que permitan reducir los factores sociales generadores de violencia y la vulneración de derechos, promoviendo una cultura de convivencia y reconciliación</t>
  </si>
  <si>
    <t>Realizar el diseño de una estrategia comunicativa masiva y constante para la prevención de la violencia intrafamiliar</t>
  </si>
  <si>
    <t>Monitorear y evaluar el impacto de la estrategia y ajuste conceptual de la misma</t>
  </si>
  <si>
    <t>Realizar la Semana del buen trato</t>
  </si>
  <si>
    <t>Orientar 12000 personas en procesos de prevención de la violencia intrafamiliar atendidas por los servicios sociales de la SDIS</t>
  </si>
  <si>
    <t>Identificar las poblaciones objeto de los procesos de formación</t>
  </si>
  <si>
    <t>Convocar la población para cada uno de los procesos de formación</t>
  </si>
  <si>
    <t>Realizar procesos de formación según el cronograma proyectado</t>
  </si>
  <si>
    <t>Proyectar informes periódicos de análisis de resultados del proceso de formación</t>
  </si>
  <si>
    <t>Proyectar una estructura de contenidos de los procesos de formación en temas relacionados con acciones de prevención</t>
  </si>
  <si>
    <t>Diseñar e implementar modelos de atención integral de calidad con un enfoque territorial e intergeneracional, para el desarrollo de capacidades que faciliten la inclusión social y mejoren la calidad de vida de la población en mayor condición de vulnerabilidad</t>
  </si>
  <si>
    <t>Fortalecer la capacidad técnica para la atención y protección de las víctimas de violencias al interior de las familias.</t>
  </si>
  <si>
    <t>Implementar el sistema de justicia oral en al menos 4 comisarías</t>
  </si>
  <si>
    <t>Fortalecer la capacidad institucional y el talento humano a través de la optimización de la operación interna, el mejoramiento de los procesos y los procedimientos, y el desarrollo de competencias con el própósito de incrementar la productividad organizacional y la calidad de los servicios que presta la Secretaría Distrital de Integración Social</t>
  </si>
  <si>
    <t>Alcanzar la oportunidad  en el 100% de los casos de atención y protección a  víctimas de violencias al interior de las familias</t>
  </si>
  <si>
    <t>Atender y/o orientar los casos de usuarios que arriben a las Comisarías de Familia</t>
  </si>
  <si>
    <t>Realizar control y seguimiento de  indicadores de atención, oportunidad y seguimiento</t>
  </si>
  <si>
    <t>Prestar el servicio de orientación y asesoría familiar en el marco de la atención en las Comisarías de Familia</t>
  </si>
  <si>
    <t>Ajustar e implementar el instrumento preliminar de identificación de riesgo para la vida</t>
  </si>
  <si>
    <t>Apoyar la gestión integral</t>
  </si>
  <si>
    <t>Realizar validación e implementación del modelo de seguimiento</t>
  </si>
  <si>
    <t xml:space="preserve">Atender los casos de NNA que arriben a los Centros Proteger </t>
  </si>
  <si>
    <t>Revisar el Modelo de Atención para fortalecer las capacidades de los NNA y sus familias</t>
  </si>
  <si>
    <t>Garantizar la prestación de servicios para la orientación, Referenciación y contrarreferenciación a víctimas y su grupo familiar</t>
  </si>
  <si>
    <t>Implementar la estrategia de mejora en la gestión operacional en los servicios de atención y protección</t>
  </si>
  <si>
    <t>Determinar el avance de las políticas sociales y comunicarlo a los grupos de interés</t>
  </si>
  <si>
    <t>Isabel Viviana Rojas</t>
  </si>
  <si>
    <t>Verificar condiciones de operación en instituciones oficiales y privadas que ofrecen servicios sociales y asistir técnicamente a las áreas para formulación de estándares y el  seguimiento a la implementación de estándares</t>
  </si>
  <si>
    <t>Verificar que 300  jardines  infantiles  de ámbito institucional cumplan mínimo con el 80% de los requisitos de calidad de los servicios sociales</t>
  </si>
  <si>
    <t xml:space="preserve">Garantizar el apoyo a la supervisión del 100% de los contratos o convenios de los servicios sociales tercerizados, asignados a la Subsecretaria. </t>
  </si>
  <si>
    <t>Aumentar en 15% la apropiación de la cultura del servicio, la transparencia, el cuidado de lo público y control social en la SDIS</t>
  </si>
  <si>
    <t xml:space="preserve">Garantizar el soporte administrativo para la ejecución, la  verificación y el control de los procesos de gestión para los servicios sociales </t>
  </si>
  <si>
    <t>Diana García Serrano</t>
  </si>
  <si>
    <t>Diseñar e implementar herramientas formativas para ciudadanos, servidores y contratistas, optimizando el uso de las Tic, como respuesta la implementación de la Ley de Transparencia y lucha contra la corrupción</t>
  </si>
  <si>
    <t>Realizar rendición de cuentas anual, publicación de los resultados y atender los requerimientos de control político</t>
  </si>
  <si>
    <t>Alcanzar el 98% del nivel de satisfacción de la ciudadanía frente a los servicios sociales</t>
  </si>
  <si>
    <t>Realizar la atención ciudadana incluyendo estrategias de divulgación, seguimiento y articulación interna y externa que garanticen respuestas oportunas, eficaces e integrales a las solicitudes ciudadanas.</t>
  </si>
  <si>
    <t xml:space="preserve">Diseñar e implementar modelos de atención integral de calidad con un enfoque territorial e intergeneracional, para el desarrollo de capacidades que faciliten la inclusión social y  mejoren  la calidad de vida de la población en mayor condición de vulnerabilidad.  </t>
  </si>
  <si>
    <t>Formar servidores públicos de la SDIS en derechos sexuales y derechos reproductivos</t>
  </si>
  <si>
    <t>Sí</t>
  </si>
  <si>
    <t>Formar servidores públicos de la SDIS en derechos sexuales y derechos reproductivos como formadores para transversalizar la prevención de la maternidad y la paternidad temprana en los diferentes servicios de la Secretaría.</t>
  </si>
  <si>
    <t>Diseñar e implementar estrategias de prevención de forma coordinada con otros sectores, que permitan reducir los factores sociales generadores de violencia y la vulneración de derechos, promoviendo una cultura de convivencia y recon ciliación.</t>
  </si>
  <si>
    <t>Coordinar y armonizar las estrategias y acciones de  los diferentes sectores que participan en el Programa transectorial de Prevención de Maternidad y Paternidad temprana</t>
  </si>
  <si>
    <t xml:space="preserve">Implementar una estrategia distrital de prevención de la maternidad y lla paternidad temprana </t>
  </si>
  <si>
    <t>Manuela García</t>
  </si>
  <si>
    <t>Implementar las acciones y estrategias de la SDIS para el Programa transectorial de Prevención de Maternidad y Paternidad Temprana</t>
  </si>
  <si>
    <t>NA</t>
  </si>
  <si>
    <t xml:space="preserve">Diseñar e implementar modelos de atención integral de calidad con un enfoque territorial e intergeneracional, para el desarrollo de capacidades que  faciliten la inclusión social y  mejoren  la calidad de vida de la población en mayor condición de vulnerabilidad. </t>
  </si>
  <si>
    <t>Optimizar mecanismos de articulación intra, inter y transectorial.</t>
  </si>
  <si>
    <t>Diseñar e implementar una Ruta Integral de Atenciones desde la gestación hasta la adolescencia.</t>
  </si>
  <si>
    <t>Fortalecer el rol protector y educativo de las familias y cuidadores</t>
  </si>
  <si>
    <t>Diseñar e implementar una metodología de monitoreo y seguimiento a la corresponsabilidad de las familias y cuidadores.</t>
  </si>
  <si>
    <t>Brindar una oferta de servicios y estrategias flexibles de atención integral con calidad y pertinencia  desde el enfoque diferencial</t>
  </si>
  <si>
    <t>Atender integralmente  15.000 mujeres gestantes y niñas y niños de 0 a 2 años con enfoque diferencial.</t>
  </si>
  <si>
    <t>Atender  Integralmente a niñas y niños desde la gestación a través de procesos que den cuenta del cumplimiento de los estándares técnicos requeridos para la operación con calidad de los servicios de educación inicial.</t>
  </si>
  <si>
    <t xml:space="preserve">Diseñar e implementar un plan de cualificación para el talento humano vinculado al servicio  en las Subdirecciones Locales de Integración Social  </t>
  </si>
  <si>
    <t>Atender integralmente a niñas y niños desde la gestación a través de procesos individuales, familiares y comunitarios con enfoque diferencial de atención pedagógica, psicosocial, de nutrición y salubridad como primer espacio de socialización en el desarrollo integral de los niños/as.</t>
  </si>
  <si>
    <t xml:space="preserve">Realizar seguimiento a la implementación de las  acciones grupales e individuales establecidas en el modelo de atención, en las Subdirecciones Locales de Integración Social   </t>
  </si>
  <si>
    <t>Fortalecer los procesos de inclusión de niñas, niños y adolescentes con discapacidad y alteraciones en el desarrollo con enfoque diferencial y de género.</t>
  </si>
  <si>
    <t xml:space="preserve">2.  Diseñar e implementar modelos de atención integral de calidad con un enfoque territorial e intergeneracional, para el desarrollo de capacidades que faciliten la inclusión social y  mejoren  la calidad de vida de la población en mayor condición de vulnerabilidad.  </t>
  </si>
  <si>
    <t>No aplica</t>
  </si>
  <si>
    <t>Iniciar los procesos precontractuales, de acuerdo con las modalidades de contratación establecidas en la normativa legal vigente.</t>
  </si>
  <si>
    <t>Realizar las actividades relacionadas con los procesos administrativos en el marco de la ejecución de los contratos y/o convenios suscritos.</t>
  </si>
  <si>
    <t>Ejecutar las actividades relacionadas con la liquidación de los contratos y/o convenios suscritos que culminen su ejecución.</t>
  </si>
  <si>
    <t>Generar la información relacionada con el suministro alimentario, de conformidad con los requerimientos de la SDIS.</t>
  </si>
  <si>
    <t>Recolectar, sistematizar y evaluar la información relacionada con el suministro alimentario.</t>
  </si>
  <si>
    <t xml:space="preserve">Realizar los ajustes y/o acciones a que haya lugar, generadas como resultado del análisis de la información consolidada, en el marco del seguimiento al abastecimiento y entrega de alimentos. </t>
  </si>
  <si>
    <t>SUB-implementar los procesos requeridos para la dispersión de recursos para la entrega de los apoyos económicos de las personas mayores del distrito</t>
  </si>
  <si>
    <t>SUB-Realizar proceso de implementación y seguimiento a la prestación del servicio social. APOYOS</t>
  </si>
  <si>
    <t>CD-Garantizar los cupos, según la demanda territorial en el distrito para la atención integral de personas mayores en Centros Día.</t>
  </si>
  <si>
    <t>CD-Realizar proceso de implementación y seguimiento a la prestación del servicio social para consolidarlo  en el marco de las disposiciones contenidas en la ley 1276 de 2009.</t>
  </si>
  <si>
    <t>Atender integralmente a 2.226 personas mayores en condición de fragilidad social en la ciudad de Bogotá a través del servicio Centro de Protección Social</t>
  </si>
  <si>
    <t>CPS- Implementar los procesos requeridos para que la ciudad atienda en medio institucional a 1.940 personas mayores con dependencia severa y moderada.</t>
  </si>
  <si>
    <t>CPS-Realizar proceso de implementación y seguimiento a la prestación del servicio social.</t>
  </si>
  <si>
    <t>Atender integralmente a 500 personas mayores en situación de vulnerabilidad asociada a la falta de lugar estable para dormir  en el servicio Centro Noche.</t>
  </si>
  <si>
    <t>CN- Implementar los procesos requeridos para garantizar la atención a 500 personas mayores sin lugar estable para dormir.</t>
  </si>
  <si>
    <t>CN-Realizar proceso de implementación y seguimiento a la prestación del servicio social.</t>
  </si>
  <si>
    <t>Cualificar 500  personas cuidadoras de personas mayores  en el Distrito Capital</t>
  </si>
  <si>
    <t>CUIDA-Implementar los procesos requeridos para que la ciudad cualifique a 500  cuidadores y cuidadoras de personas mayores</t>
  </si>
  <si>
    <t xml:space="preserve">CUIDA-Realizar proceso de implementación y seguimiento a la prestación del servicio social. </t>
  </si>
  <si>
    <t>Formular e implementar políticas poblacionales mediante un enfoque diferencial y de forma articulada, con el fin de aportar al goce efectivo de los derechos de las poblaciones en el territorio. </t>
  </si>
  <si>
    <t>Implementar un (1) sistema de seguimiento y monitoreo de la PPSEV</t>
  </si>
  <si>
    <t>POLSEG-Realizar seguimiento y actualización del sistema de seguimiento y Monitoreo para generar los reportes de la implementación de la PPSEV.</t>
  </si>
  <si>
    <t>Responsable Sistema de Seguimiento y Monitoreo PPSEV</t>
  </si>
  <si>
    <t>Implementar 1 plan de seguimiento del plan del acción de la Política Pública</t>
  </si>
  <si>
    <t>Responsable Política Pública PPSEV</t>
  </si>
  <si>
    <t>Celebrar el mes del envejecimiento y la vejez</t>
  </si>
  <si>
    <t>Diseñar e implementar estrategias de prevención de forma coordinada con otros sectores, que permitan reducir los factores sociales generadores de violencia y la vulneración de derechos, promoviendo una cultura de convivencia y reconciliación.</t>
  </si>
  <si>
    <t>Fortalecer la capacidad institucional y el talento humano a través de la optimización de la operación
interna, el mejoramiento de los procesos y los procedimientos, y el desarrollo de competencias con el
propósito de incrementar la productividad organizacional y la calidad de los servicios que presta la SDIS.</t>
  </si>
  <si>
    <t xml:space="preserve">Construir 13 Jardínes infantiles para la prestación del servicio de ámbito institucional a la primera infancia vulnerable de la ciudad </t>
  </si>
  <si>
    <t>Realizar seguimiento y supervisión a contratos de obra e interventoría adjudicados</t>
  </si>
  <si>
    <t>Realizar proceso de contratación para Estudios, Diseños y Licenciamientos de 10 jardines infantiles (elaboración de estudios previos, anexo técnico, publicación de proceso, adjudicación y legalización del contrato de consultoría e interventoría)</t>
  </si>
  <si>
    <t>Realizar a 7 jardines infantiles el reforzamiento  estructural y/o restitución para la atención integral a la primera infancia, en cumplimiento de la norma NSR-10.</t>
  </si>
  <si>
    <t>Realizar mantenimiento al 70% equipamientos de la SDIS</t>
  </si>
  <si>
    <t>Realizar proceso de contratación para contratos de reparaciones locativas (elaboración de estudios previos, anexo técnico, publicación de proceso, adjudicación y legalización de  contratos e interventoría, y su respectivo seguimiento)</t>
  </si>
  <si>
    <t>Realizar proceso de contratación para otros procesos para el mantenimiento de los equipamientos de la SDIS (elaboración de estudios previos, anexo técnico, publicación de proceso, adjudicación y legalización de contratos)</t>
  </si>
  <si>
    <t>Gestionar los trámites  correspondientes, para atender las dispocisiones administrativos y legales que sean emitidas a la entidad.</t>
  </si>
  <si>
    <t>Realizar Gestión y legalización de suelo, licencias de construcción, delimitaciones, incorporaciones, mutaciones catastrales, Recopilación de pruebas para procesos de pertenencia.</t>
  </si>
  <si>
    <t>Realizar convenios interinstitucionales para el saneamiento urbanístico y jurídico, y avalúos comerciales (renta y compra)</t>
  </si>
  <si>
    <t>Promover el ingreso a procesos de inclusión social de los y las ciudadanas habitantes de calle y las poblaciones en  riesgo de habitar calle</t>
  </si>
  <si>
    <t>Desarrollar procesos de inclusión social con los y las ciudadanas habitantes de calle para su desarrollo personal, formación laboral y vinculación socio-económica</t>
  </si>
  <si>
    <t>Implementación de la Comunidad de Vida El Camino</t>
  </si>
  <si>
    <t>Fortalecer la autonomía, las capacidades y habilidades ocupacionales, así como la constitución o restablecimiento de redes de apoyo de los ciudadanos–as habitantes de calle</t>
  </si>
  <si>
    <t>Poner en marcha  una casa de egreso que permita fortalecer los procesos de autonomía y de inclusión social de las poblaciones próximas a egresar de los procesos de superación</t>
  </si>
  <si>
    <t>Realizar seguimientos a los  ciudadanos y ciudadanas que efectuaron procesos de superación de la habitabilidad en calle</t>
  </si>
  <si>
    <t>Fortalecer la articulación transectorial, el seguimiento de los planes de acción y la generación y difusión de conocimiento para el cumplimiento de los objetivos de las Políticas Públicas de Habitabilidad en Calle y de y para la Adultez</t>
  </si>
  <si>
    <t>Articular  acciones institucionales para la inclusión  de las personas con discapacidad y sus familias.</t>
  </si>
  <si>
    <t>Incrementar a 2.000 personas con discapacidad con procesos de inclusión efectivos en el Distrito.</t>
  </si>
  <si>
    <t>Diseñar una ruta interinstitucional de atención y de inclusión para las personas con discapacidad y sus familias.</t>
  </si>
  <si>
    <t xml:space="preserve">Hacer seguimiento a los  procesos de inclusión en los entornos del Distrito. </t>
  </si>
  <si>
    <t>Vincular a 1500 servidores públicos en procesos de capacitación en competencias para la atención inclusiva a personas con discapacidad</t>
  </si>
  <si>
    <t>Realizar procesos de competencias a servidores públicos en atención inclusiva a personas con discapacidad.</t>
  </si>
  <si>
    <t>Realizar seguimiento al 100% de personas con discapacidad sin redes, cuidadores y cuidadoras que reciben apoyos alimentarios.</t>
  </si>
  <si>
    <t>Consolidar las acciones comunitarias en los territorios para la participación efectiva de las personas con discapacidad y sus familias</t>
  </si>
  <si>
    <t>Hacer seguimiento a las personas con discapacidad sin redes, cuidadoras y cuidadores, que reciben apoyo alimentario por parte de la SDIS.</t>
  </si>
  <si>
    <t xml:space="preserve">Diseñar un modelo de teletrabajo y vinculación productiva para las personas con discapacidad, familias, cuidadoras y cuidadores atendidos en los servicios de la SDIS. </t>
  </si>
  <si>
    <t>Diseñar e implementar modelos de atención integral de calidad con un enfoque territoriale intergeneracional, para el desarrollo de capacidades que faciliten la inclusión social y mejoren la calidad de vida de la población en mayor condición de vulnerabilidad.</t>
  </si>
  <si>
    <t>Atender  oportunamente a las personas con discapacidad desde la primera infancia, durante el transcurrir vital  y a sus familias para el desarrollo de habilidades y  capacidades.</t>
  </si>
  <si>
    <t>Atender 3.289 personas con discapacidad en centros crecer, centros de protección, centro renacer y centros integrarte</t>
  </si>
  <si>
    <t>Validar las condiciones de las personas con discapacidad y sus familias para su orientación a entornos de inclusión o servicios.</t>
  </si>
  <si>
    <t xml:space="preserve">Atender 3.289 personas con discapacidad en centros crecer, centros de protección, centro renacer y centros integrarte 
</t>
  </si>
  <si>
    <t>Atender a  niños, niñas y adolescentes con discapacidad y a sus familias en el proyecto</t>
  </si>
  <si>
    <t>Atender a jóvenes, personas adultas y mayores con discapacidad y a sus familias en el proyecto.</t>
  </si>
  <si>
    <t>Fortalecer la estrategia de vida independiente con apoyos, para el desarrollo de procesos de inclusión de personas con discapacidad</t>
  </si>
  <si>
    <t xml:space="preserve">Desarrollar estrategias para la disminución de barreras actitudinales frente a la discapacidad. </t>
  </si>
  <si>
    <t>Construir una línea base de percepción de barreras actitudinales y sistema de seguimiento.</t>
  </si>
  <si>
    <t>Identificar los sistemas de apoyo que necesitan las personas con discapacidad y sus familias.</t>
  </si>
  <si>
    <t xml:space="preserve">Generar la línea base de percepción de barreras actitudinales y un sistema de seguimiento. </t>
  </si>
  <si>
    <t>Promover el talento joven con la generación de oportunidades para el desarrollo de las competencias.</t>
  </si>
  <si>
    <t>Formular e implementar políticas poblacionales mediante un enfoque diferencial y de forma articulada, con el fin de aportar al goce efectivo de los derechos de las poblaciones en el territorio.</t>
  </si>
  <si>
    <t>Aportar en la garantía  del desarrollo de la ciudadanía juvenil</t>
  </si>
  <si>
    <t>Formular e implementar 1 Política Pública de Juventud 2017-2027</t>
  </si>
  <si>
    <t>Prestar el servicio de vigilancia de conformidad con los requerimientos en materia de seguridad de las unidades operativas y administrativas</t>
  </si>
  <si>
    <t>Prestar el servicio de aseo, cafetería, lavandería y preparación de alimentos, de acuerdo con los requerimientos en las diferentes unidades operativas y administrativas</t>
  </si>
  <si>
    <t>Presar el servicio de fotocopiado con eficiencia, de conformidad con los requerimientos de las diferentes dependencias.</t>
  </si>
  <si>
    <t>Realizar la programación, atención, seguimiento y control de los servicios de lavado de tanques, fumigación y jardinería en las diferentes unidades operativas y administrativas</t>
  </si>
  <si>
    <t>Realizar las actividades de seguimiento y control para verificar las condiciones de calidad, oportunidad y eficiencia de los servicios de apoyo prestados.</t>
  </si>
  <si>
    <t xml:space="preserve">Custodiar los archivos generados por la Entidad </t>
  </si>
  <si>
    <t>Realizar las actividades de seguimiento y control para verificar las condiciones de calidad, oportunidad y eficiencia de la administración documental de la entidad</t>
  </si>
  <si>
    <t xml:space="preserve">Realizar la asesoría, gestión, seguimiento y control del proceso de implementación y sostenibilidad de las normas internacionales de contabilidad para el sector público en la Secretaría. </t>
  </si>
  <si>
    <t>Estados financieros de la Entidad presentados bajo en nuevo marco normativo del Sector Público</t>
  </si>
  <si>
    <t xml:space="preserve"> * DEYSI GUTIERREZ  (Contadora de la entidad)
* NASLY MILENA PISCIOTTI DUQUE (asesora de Recursos Financieros)</t>
  </si>
  <si>
    <t xml:space="preserve">Informes de Ejecución, informes de Supervisión.  </t>
  </si>
  <si>
    <t>* JEFE DE CADA AREA</t>
  </si>
  <si>
    <t>Prestar la asesoría especializada a la gestión para el fortalecimiento de los procesos transversales en el ámbito jurídico, contractual y técnico, entre otros, requeridos por la entidad para su correcto funcionamiento.</t>
  </si>
  <si>
    <t xml:space="preserve">* GIOVANNI ARTURO GONZALEZ ZAPATA </t>
  </si>
  <si>
    <t>Pagar las prestaciones sociales y salarios de 1.934 servidores de planta y de los empleos  de Supernumerarios programados.</t>
  </si>
  <si>
    <t>Soportes de pago de la nomina a servidores</t>
  </si>
  <si>
    <t xml:space="preserve">
* GIOVANNI ARTURO GONZALEZ ZAPATA </t>
  </si>
  <si>
    <t>Realizar mensualmente la liquidación de los factores salariales y prestacionales del personal de nómina, de los aportes patronales y parafiscales y gestionar el trámite de pago.</t>
  </si>
  <si>
    <t>Elaborar un diagnóstico de los perfiles y necesidades de personal por Dependencias y Unidades Operativas</t>
  </si>
  <si>
    <t>Elaborar propuesta de ajustes de los perfiles y necesidades de personal por dependencias y unidades operativas</t>
  </si>
  <si>
    <t>Realizar los ajustes a la planta de personal y al manual de funciones teniendo en cuenta el estudio técnico formulado.</t>
  </si>
  <si>
    <t>Formular un proceso formativo que responda a las necesidades institucionales en función de la cultura organizacional</t>
  </si>
  <si>
    <t xml:space="preserve">* SONIA SERRANO
* GIOVANNI ARTURO GONZALEZ ZAPATA </t>
  </si>
  <si>
    <t xml:space="preserve">Implementar proceso formativo  que responda a las necesidades institucionales en función de la cultura organizacional </t>
  </si>
  <si>
    <t>Realizar el seguimiento al proceso formativo</t>
  </si>
  <si>
    <t xml:space="preserve">Documento " Seguimiento y evaluación a Proceso Formativo Institucional"
</t>
  </si>
  <si>
    <t>Gestionar la implementación del Subsistema de Seguridad y Salud en el trabajo</t>
  </si>
  <si>
    <t>Informe trimestral de Gestión sobre la implementación y mantenimiento del SG-SST</t>
  </si>
  <si>
    <t xml:space="preserve">* MONICA ISABEL NIGRINIS GANTIVAR
* GIOVANNI ARTURO GONZALEZ ZAPATA </t>
  </si>
  <si>
    <t>Hacer seguimiento al Subsistema de Seguridad y Salud en el trabajo</t>
  </si>
  <si>
    <t xml:space="preserve">* ANA JULIETA HERNANDEZ ARANGO
* GIOVANNI ARTURO GONZALEZ ZAPATA </t>
  </si>
  <si>
    <t xml:space="preserve">Implementar el programa integral de Preparación y Acompañamiento para el Retiro Laboral Asistido </t>
  </si>
  <si>
    <t>Hacer seguimiento al programa integral de Preparación y Acompañamiento para el Retiro Laboral Asistido</t>
  </si>
  <si>
    <t>Fortalecer los procesos de planeación y seguimiento institucional</t>
  </si>
  <si>
    <t xml:space="preserve">Actualizar 1 proceso de direccionamiento estratégico, alineado a la nueva apuesta de la SDIS </t>
  </si>
  <si>
    <t>Desarrollar evaluaciones de los servicios sociales que presta la SDIS para contar con información pertinente que permita la adecuada toma de decisiones de política pública social</t>
  </si>
  <si>
    <t>Realizar  3 evaluaciones a modalidades de atención o servicios sociales que presta la SDIS</t>
  </si>
  <si>
    <t>Desarrollar y promover la producción de conocimiento pertinente</t>
  </si>
  <si>
    <t>Desarrollar 1 estrategia de gestión del conocimiento para la adecuada toma de decisiones</t>
  </si>
  <si>
    <t>Desarrollar y promover producción del conocimiento acorde con los servicios sociales que presta la Entidad</t>
  </si>
  <si>
    <t>Fortalecer las tecnologías de la información y las comunicaciones para la optimización de procesos, incremento de la productividad y el seguimiento y control de la gestión de la entidad.</t>
  </si>
  <si>
    <t>Objetivo 4
Generar información oportuna, veraz y de calidad mediante el desarrollo de un sistema de información y de gestión del conocimiento con el propósito de soportar la toma de decisiones, realizar el seguimiento, la evaluación de la gestión y la rendición de cuentas institucional.</t>
  </si>
  <si>
    <t>Actualizar el 100% de los sistemas de información estratégicos y de apoyo de la entidad</t>
  </si>
  <si>
    <t>Fortalecer la implementación del Sistema Integrado de Gestión</t>
  </si>
  <si>
    <t>Implementar el 100% del Sistema Integrado de Gestión en la Secretaría Distrital de Integración Social y sus subdirecciones locales</t>
  </si>
  <si>
    <t>Realizar planeación estratégica del SIG</t>
  </si>
  <si>
    <t xml:space="preserve">Implementar el SIG
</t>
  </si>
  <si>
    <t xml:space="preserve">Monitorear el SIG
</t>
  </si>
  <si>
    <t>Realizar seguimiento al grado de cumplimiento de los requisitos NTD vigente, por cada Subsistema.</t>
  </si>
  <si>
    <t>Articular las acciones de comunicaciones internas y externas de la entidad</t>
  </si>
  <si>
    <t>1086 - Una ciudad para las familias</t>
  </si>
  <si>
    <t>1091 - Integración eficiente y transparente para todos</t>
  </si>
  <si>
    <t>1098 - Bogotá te nutre</t>
  </si>
  <si>
    <t>1096 - Desarrollo integral desde la gestación hasta la adolescencia</t>
  </si>
  <si>
    <t>1099 - Envejecimiento digno, activo y feliz</t>
  </si>
  <si>
    <t>Avanzar en el 100% de la etapa de preconstrucción para nuevos Jardines Infantiles</t>
  </si>
  <si>
    <t>Avanzar en el 100% en la etapa de Preconstrucción para nuevos Centros de Atención Adulto Mayor</t>
  </si>
  <si>
    <t>Realizar convenios para Estudios, Diseños, Licenciamientos y construcción de nuevos centros de atención al adulto mayor</t>
  </si>
  <si>
    <t>Avanzar en el 100% en la etapa de Preconstrucción para nuevo Centro Crecer para personas con discapacidad</t>
  </si>
  <si>
    <t>Realizar proceso de contratación para Estudios, Diseños y Licenciamientos de un nuevo centro crecer para personas en condición de discapacidad (elaboración de estudios previos, anexo técnico, publicación de proceso, adjudicación y legalización del contrato de consultoría e interventoría)</t>
  </si>
  <si>
    <t>Avanzar en el 100% en la etapa de Preconstrucción para la intervención de Centros de Desarrollo Comunitario</t>
  </si>
  <si>
    <t>Realizar proceso de contratación para Estudios, Diseños y Licenciamientos para la adecuación de centros de desarrollo comunitario (elaboración de estudios previos, anexo técnico, publicación de proceso, adjudicación y legalización del contrato de consultoría e interventoría)</t>
  </si>
  <si>
    <t>Avanzar en el 100% en la etapa de Preconstrucción para nuevo Centro de Protección para población Vulnerable</t>
  </si>
  <si>
    <t>Avanzar en el 100% de las adecuaciones de Centros y/o sedes de atención al Adulto Mayor administrados por la SDIS</t>
  </si>
  <si>
    <t>1118 - Gestión Institucional y fortalecimiento del talento humano</t>
  </si>
  <si>
    <t>1168 - Integración digital y de conocimiento para la inclusión social</t>
  </si>
  <si>
    <t>Objetivos específicos</t>
  </si>
  <si>
    <t>Metas</t>
  </si>
  <si>
    <t>Actividades</t>
  </si>
  <si>
    <t>Tareas</t>
  </si>
  <si>
    <t>Proyecto de inversión</t>
  </si>
  <si>
    <t>1093 - Prevención y atención integral de la paternidad y la maternidad temprana</t>
  </si>
  <si>
    <t xml:space="preserve">1113 - Por una ciudad incluyente y sin barreras </t>
  </si>
  <si>
    <t>1108 - Prevención y atención integral del fenómeno de habitabilidad en calle</t>
  </si>
  <si>
    <t>1101 - Distrito diverso</t>
  </si>
  <si>
    <t>1116 - Distrito Joven</t>
  </si>
  <si>
    <t>1103 - Espacios de integración social</t>
  </si>
  <si>
    <t xml:space="preserve">1092 - Viviendo el territorio </t>
  </si>
  <si>
    <t>TOTAL</t>
  </si>
  <si>
    <t xml:space="preserve"> </t>
  </si>
  <si>
    <t xml:space="preserve">ENERO </t>
  </si>
  <si>
    <t>FEBRERO</t>
  </si>
  <si>
    <t xml:space="preserve">MARZO </t>
  </si>
  <si>
    <t>ABRIL</t>
  </si>
  <si>
    <t>MAYO</t>
  </si>
  <si>
    <t>JUNIO</t>
  </si>
  <si>
    <t>Informes de interventoria</t>
  </si>
  <si>
    <t>1116 - Distrito joven</t>
  </si>
  <si>
    <t>Implementar el 100% de las soluciones en materia de servicios logísticos para la atención eficiente y oportuna de las necesidades operativas de la Entidad.</t>
  </si>
  <si>
    <t>Fichas técnicas</t>
  </si>
  <si>
    <t>Cronograma de visitas</t>
  </si>
  <si>
    <t>Gestionar la implementación del 100% de los lineamientos ambientales en las unidades operativas activas de la entidad.</t>
  </si>
  <si>
    <t>Soportes del pago de nómina y prestaciones sociales</t>
  </si>
  <si>
    <t>Realizar un (1) proceso de reorganización institucional del Talento Humano</t>
  </si>
  <si>
    <t>Listados de asistencia</t>
  </si>
  <si>
    <t>Objetivo 4 - Generar información oportuna, veraz y de calidad mediante el desarrollo de un sistema de información y de gestión del conocimiento con el propósito de soportar la toma de decisiones, realizar el seguimiento, la evaluación de la gestión y la rendición de cuentas institucional.</t>
  </si>
  <si>
    <t>Objetivo 5- Fortalecer la capacidad institucional y el talento humano a través de la optimización de la operación interna, el mejoramiento de los procesos y los procedimientos, y el desarrollo de competencias con el propósito de incrementar la productividad organizacional y la calidad de los servicios que presta la SDIS</t>
  </si>
  <si>
    <t>N/A</t>
  </si>
  <si>
    <t>Plan Estratégico - Objetivo 5
Fortalecer la capacidad institucional y el talento humano a través de la optimización de la operación
interna, el mejoramiento de los procesos y los procedimientos, y el desarrollo de competencias con el
propósito de incrementar la productividad organizacional y la calidad de los servicios que presta la SDIS</t>
  </si>
  <si>
    <t>Actas de reunión y listados de asistencia</t>
  </si>
  <si>
    <t xml:space="preserve">Construir 1 plataforma que oriente la planeación estratégica de la SDIS 2016 - 2019 </t>
  </si>
  <si>
    <t>Identificación de necesidades,  construcción de la plataforma de planeación estratégica, y seguimiento</t>
  </si>
  <si>
    <t>Revisar el proceso de planeación, sus procedimientos e instrumentos  para actualizar y alinearlos a la apuesta estratégica</t>
  </si>
  <si>
    <t>Actas y listas de asistencia</t>
  </si>
  <si>
    <t>Documentos construidos y/o revisados</t>
  </si>
  <si>
    <t>Sebastian Dugarte</t>
  </si>
  <si>
    <t>Actas y listados de asistencia</t>
  </si>
  <si>
    <t>No Aplica</t>
  </si>
  <si>
    <t>Atender 10.181 personas en centros de atención transitoria para la inclusión social</t>
  </si>
  <si>
    <t>Anexo técnico preliminar</t>
  </si>
  <si>
    <t>Integrar 550 personas en procesos de enlace social y seguimiento</t>
  </si>
  <si>
    <t>Coordinar  el Comité Operativo y gestión transectorial para el cumplimiento de los objetivos de las políticas públicas</t>
  </si>
  <si>
    <t xml:space="preserve">SECRETARIA DISTRITAL DE INTEGRACIÓN SOCIAL </t>
  </si>
  <si>
    <t>DIRECCIÓN:</t>
  </si>
  <si>
    <t>SUBDIRECCIÓN O ÁREA:</t>
  </si>
  <si>
    <t>PLAN DE DESARROLLO BOGOTA MEJOR PARA TODOS 2016-2020</t>
  </si>
  <si>
    <t>FECHA DILIGENCIAMIENTO (dd/mm/aaaa):</t>
  </si>
  <si>
    <t>DIRECCIÓN DE ANÁLISIS Y DISEÑO ESTRATÉGICO</t>
  </si>
  <si>
    <t>DISEÑO, EVALUACIÓN Y SISTEMATIZACIÓN</t>
  </si>
  <si>
    <t>Proceso</t>
  </si>
  <si>
    <t>Direccionamiento Político</t>
  </si>
  <si>
    <t>Direccionamiento de los Servicios Sociales</t>
  </si>
  <si>
    <t>Direccionamiento Estratégico</t>
  </si>
  <si>
    <t>Análisis y Seguimiento de Políticas Sociales</t>
  </si>
  <si>
    <t>Prestación de los Servicios Sociales</t>
  </si>
  <si>
    <t>Mantenimiento y Soporte de TICs</t>
  </si>
  <si>
    <t>Adquisiciones</t>
  </si>
  <si>
    <t>Gestión del Talento Humano</t>
  </si>
  <si>
    <t>Gestión de Bienes y Servicios</t>
  </si>
  <si>
    <t>Gestión del Conocimiento</t>
  </si>
  <si>
    <t>Mejora Continua</t>
  </si>
  <si>
    <t>Proceso de Gestión Jurídica</t>
  </si>
  <si>
    <t>Construcción e implementación de Políticas Sociales</t>
  </si>
  <si>
    <t>Número de indicadores</t>
  </si>
  <si>
    <t>Avance</t>
  </si>
  <si>
    <t>Subsistema</t>
  </si>
  <si>
    <t>Proyecto</t>
  </si>
  <si>
    <t>Nombre del Indicador</t>
  </si>
  <si>
    <t>No. del Indicador</t>
  </si>
  <si>
    <t>Tipo de Indicador</t>
  </si>
  <si>
    <t>Objetivo del Indicador</t>
  </si>
  <si>
    <t>Objetivo Estratégico al que aporta el Indicador</t>
  </si>
  <si>
    <t>Factor Crítico de Éxito</t>
  </si>
  <si>
    <t>Fuente de Datos</t>
  </si>
  <si>
    <t>Periodicidad del Indicador</t>
  </si>
  <si>
    <t>Línea Base</t>
  </si>
  <si>
    <t>Unidad de Medida</t>
  </si>
  <si>
    <t>Fórmula de Cálculo</t>
  </si>
  <si>
    <t>Producto (Entregable)</t>
  </si>
  <si>
    <t>Meta Anual</t>
  </si>
  <si>
    <t>Tipo de Meta</t>
  </si>
  <si>
    <t>Enero</t>
  </si>
  <si>
    <t>Febrero</t>
  </si>
  <si>
    <t>Marzo</t>
  </si>
  <si>
    <t>Abril</t>
  </si>
  <si>
    <t>Mayo</t>
  </si>
  <si>
    <t>Junio</t>
  </si>
  <si>
    <t>Julio</t>
  </si>
  <si>
    <t>Agosto</t>
  </si>
  <si>
    <t>Septiembre</t>
  </si>
  <si>
    <t>Octubre</t>
  </si>
  <si>
    <t>Noviembre</t>
  </si>
  <si>
    <t>Diciembre</t>
  </si>
  <si>
    <t>Análisis del Resultado 
(Por periódo de medición)</t>
  </si>
  <si>
    <t>Análisis del Resultado 
(Anual)</t>
  </si>
  <si>
    <t>Programado Meta</t>
  </si>
  <si>
    <t>Ejecutado Meta</t>
  </si>
  <si>
    <t>% Avance</t>
  </si>
  <si>
    <t>1101 - Distrito Diverso</t>
  </si>
  <si>
    <t>Transformación de imaginarios y representaciones sociales</t>
  </si>
  <si>
    <t>1101 1</t>
  </si>
  <si>
    <t>Eficacia</t>
  </si>
  <si>
    <t>Identificar el número de personas que lograron transformar su percepción y disminuir la discriminación  frente a las personas con orientaciones sexuales e identidades de género diversas</t>
  </si>
  <si>
    <t>3. Diseñar e implementar estrategias de prevención de forma coordinada con otros sectores, que permitan reducir los factores sociales generadores de violencia y la vulneración de derechos, promoviendo una cultura de convivencia y reconciliación.</t>
  </si>
  <si>
    <t>Planeacón e implementación de las acciones que permitan la transformacion de imaginarios y representaciones sociales</t>
  </si>
  <si>
    <t>Formato: Percepción de la disminución de la discriminación hacia personas de los sectores sociales LGBTI (Código: F-PS-254)</t>
  </si>
  <si>
    <t>Trimestral</t>
  </si>
  <si>
    <t>Número de personas</t>
  </si>
  <si>
    <t>(No. de personas que evidenciaron cambios en su percepción de la disminución de la discriminación hacia personas de los sectores sociales LGBTI / No. de personas programadas en las actividades o talleres para la disminución de la discriminación hacia personas de los sectores sociales LGBTI) * 100</t>
  </si>
  <si>
    <t>Instrumentos Diligenciados/ Matriz de relación Seguimiento</t>
  </si>
  <si>
    <t>Suma</t>
  </si>
  <si>
    <t xml:space="preserve">En el primer trimestre, comprendido entre los meses de enero, febrero y marzo se programaron 108 encuestas, de las cuales se implementaron el 100% de lo programado. Se realizó el análisis de las respuestas favorables ante la pregunta relacionada con el cambio de percepción de la disminución de la discriminación hacia las personas de los sectores socIales LGBTI, obteniendo así un 63% de respuestas que manifiestan haber logrado cambiar algunas percepciones y pensamientos hacia este grupo poblacional. 
En el segundo trimestre, comprendido entre los meses de abril, mayo y junio se aplicaron 388 encuestas a personas que laboran en el sector educativo, aparatos de justicia y otros sectores de la administración Distrital, así como a la comunidad en general. De la aplicación de estas encuestas se reportó un 66% de respuestas favorables,  las que corresponden a 257 respuestas que afirman haber logrado cambiar sus percepciones durante la realización de los talleres.  
En el tercer trimestre, comprendido entre los meses de julio, agosto y septiembre se implementaron 363 instrumentos, de los cuales el 69% respondió verdadero frente al tema de disminuir  la percepción de la discriminación hacia las personas de los sectores socIales LGBTI. 
Durante el mes de octubre se aplicaron  51 encuestas, las cuales  37 encuentas tubieron respuesta favorable, en noviembre 54 encuestas, las cuales 36 encuentas fueron favorables y diciembre 24 encuestas, las cuales 14 encuentas fueron respuestas faborables para un total de 129 encuestas diligenciadas durante el cuarto trimestre, y 87 respuestas favorables constatando que el 67% de los y las participantes de los talleres y actividades responden favorablemente ante los propósitos del instrumento, lo que permitió modificar imagianrios y prejuicios negativos frente a las orientaciones sexuales e identidades de género no normativas. 
</t>
  </si>
  <si>
    <t>Para el indicador "Transformación de imaginarios y representaciones sociales" se programaron 900 encuestas, de las cuales se implementaron 988 encuestas durante  la vigencia 2017. El 91.3% de las personas que participaron en las diferentes actividades refirieron que gracias a éstas lograron responder dudas e inquietudes acerca de las orientaciones sexuales e identidades de género no hegemónicas. Este avance aporta en el objetivo de consolidar una ciudad más incluyente puesto que entre más se logre ampliar el conocimiento y hacer visibles  estas orientaciones e identidades, desde los cultural y lo social estas personas serán reconocidas como ciudadanía par; en este mismo sentido  a través conocimiento se logran derribar estereotipos  e imaginarios negativos que se han mantenido desde lo cultural por miedo y/o por desconocimiento. Sin embargo, del porcentaje mencionado anteriormente sólo el 67.3% logró desmontar imaginarios en este tema. Lo anterior plantea un desafío para la Distrito el cual consiste en seguir fortalecimiento el conocimiento sobre las orientaciones sexuales e identidades de género no hegemónicas y los derechos de las personas de los sectores LGBTI; pero también considerar estrategias de impacto cultural para la transformación de estos imaginarios</t>
  </si>
  <si>
    <t>Percepción de la atención psicosocial y jurídico de las personas de los sectores sociales LGBTI, sus familias y redes de apoyo</t>
  </si>
  <si>
    <t>1101 2</t>
  </si>
  <si>
    <t>Medir la percepción de la atención en las atenciones psicosocial y jurídico de las personas de los sectores LGBTI respecto al ejercicio y goce de sus derechos</t>
  </si>
  <si>
    <t xml:space="preserve">2. Diseñar e implementar modelos de atención integral de calidad con un enfoque territorial e intergeneracional, para el desarrollo de capacidades que faciliten la inclusión social y  mejoren  la calidad de vida de la población en mayor condición de vulnerabilidad.  </t>
  </si>
  <si>
    <t>La prestación del servicio social de atención a personas de los sectores LGBTI, sus familias y sus redes de apoyo, conformado por atención y acompañamiento psicosocial y jurídico que se realiza por medio de la implemetacion y territorializacion de la Política Pública -PPLGBT, la cual tiene como objetivo garantizar el ejercicio pleno de derechos a las personas de estos sectores sociales como parte de la producción, gestión social y bienestar colectivo de la ciudad</t>
  </si>
  <si>
    <t>Formato: Percepción de la atención en los servicios psicosocial y jurídico de la subdirección para asuntos LGBT. (Código: F-PS-253)</t>
  </si>
  <si>
    <t>(No. de personas con percepción favorable en las atenciones psicosociales y jurídicas / No. de personas atendidas por el equipo psicosocial y jurídico) * 100</t>
  </si>
  <si>
    <t xml:space="preserve">En el primer trimestre, comprendido entre los meses de enero, febrero y marzo se programaron 91 encuestas, de las cuales se implementaron el 89% de lo programado, correspondientes a 81 encuestas. Del análisis de la información se puede inferir que durante dicho periodo la percepción de la atención fue favorable en relación con los servicios psicosocial y jurídico de la Subdirección.
En el segundo trimestre, comprendido entre los meses de abril, mayo y junio se aplicaron 264 encuestas a las personas que accedieron a los servicios del proyecto Distrito Diverso, para la atención psicosocial y jurídica, frente a lo cual se reporta el 100% de favorabilidad. 
En el tercer trimestre, comprendido entre los meses de julio, agosto y septiembre se implementaron 301  instrumentos, de los cuales el 100% respondió favorablemente a la percepción de la atención en los servicios de la Subdirección. 
Durante el último trimestre del año, octubre,  noviembre y diciembre, se aplicaron 135 encuestas, a través de las cuales se evidenció el 100%  de favorabilidad en la atención. </t>
  </si>
  <si>
    <t>Para el indicador "Percepción de la atención psicosocial y jurídico de las personas de los sectores sociales LGBTI, sus familias y redes de apoyo", se programaron 750 encuestas de las cuales se aplicaron 781 durante la vigencia 2017, de las cuales se logró inferir que las personas atendidas en los servicios de atención psicosocial y jurídica de la Subdirección para Asuntos LGBTI, manifiestan 100% de favorabilidad  respecto a la percepción de la atención, evidenciando los índices de fortalecimiento institucional en la atención de personas con orientaciones sexuales e identidades de género.</t>
  </si>
  <si>
    <t>Servidores públicos cualificados en el servicio de apoyos para la seguridad económica en los procesos y  procedimientos para la prestación de los servicios sociales</t>
  </si>
  <si>
    <t>1099 1</t>
  </si>
  <si>
    <t>Medir y monitorear el número de profesionales técnicos y asistenciales, cualificados en los procesos y procedimientos para la prestación de los servicios sociales</t>
  </si>
  <si>
    <t>5. Fortalecer la capacidad institucional y el talento humano a través de la optimización de la operación interna, el mejoramiento de los procesos y los procedimientos, y el desarrollo de competencias con el propósito de incrementar la productividad organizacional y  la calidad de los servicios que presta la Secretaría Distrital de Integración Social.</t>
  </si>
  <si>
    <t xml:space="preserve"> Garantizar los aspectos logísticos y administrativos para la adecuada prestación del servicio social de Apoyos para la seguridad Económica</t>
  </si>
  <si>
    <t>Actas de socialización y listado de asistencia</t>
  </si>
  <si>
    <t>Semestral</t>
  </si>
  <si>
    <t>Porcentaje de servidores públicos</t>
  </si>
  <si>
    <t>(No. de servidores públicos que asisten a las jornadas de cualificación en los procesos y  procedimientos para la prestación de los servicios sociales / No. de servidores públicos programados para las jornadas de cualificación de los procesos y  procedimientos para la prestación de los servicios sociales) * 100</t>
  </si>
  <si>
    <t>Matriz con el consolidado del talento humano capacitado por localidad</t>
  </si>
  <si>
    <t>Constante</t>
  </si>
  <si>
    <t>Primer semestre: La Subdirección para la vejez realiza proceso de inducción e reinducción con el talento humano de los servicios de Centros día y apoyos para la Seguridad Ecómica en el cual se presentó: Plan de desarrollo, proyecto de inversión, metas, retos y servicios sociales, asi como el diligenciamiento de ficha SIRBE, descripción y concepto, Sistema integrado de gestión ( Gestión documental y ambiental). Lo anterior con el objetivo de cualificar al talento humano que realiza la operación y prestación del servicio del proyecto de inversión.
Segundo semestre: En el segundo semestre se realizó asistencia técnica y cualificación a los responsables de Servicio en los pocedimientos de ingreso, traslados, seguimiento al informe único y estrategia de validación de condiciones.</t>
  </si>
  <si>
    <t>La Subdirección para la vejez realiza proceso de inducción e reinducción con el talento humano de los servicios de Centros día y apoyos para la Seguridad Ecómica en el cual se presentó: Plan de desarrollo, proyecto de inversión, metas, retos y servicios sociales, asi como el diligenciamiento de ficha SIRBE, descripción y concepto, Sistema integrado de gestión ( Gestión documental y ambiental). Lo anterior con el objetivo de cualificar al talento humano que realiza la operación y prestación del servicio del proyecto de inversión.
Durante el segundo semestre el equipo de apoyos para la seguridad económicos del Nivel central realizó la asistencia técnica mensual a los responsables del servicio de cada una de las Localidades en los procedimientos generales y específicos del servicio para la operación, prestación y seguimiento.
En el segundo semestre no se realizó el proceso de cualificación a todo el talento humano del servicio, teniendo en cuenta que dicho talento humano se encontraba realizando la validación de condiciones a las personas mayores participantes del servicio a través de visita domiciliaria para verificar el cumplimiento de los criterios establecidos en la Resolución 764 de 2013; igualmente se realizaron las visitas para la ampliación de cobertura (2.000 nuevos cupos Apoyo Tipo B)  que se llevó acabo en el mes de septiembre de 2017.</t>
  </si>
  <si>
    <t xml:space="preserve"> Seguimiento a la estrategia para la prevención de la maternidad y la paternidad temprana</t>
  </si>
  <si>
    <t>1116 1</t>
  </si>
  <si>
    <t>Determinar el avance en la implementación de la estrategia para la prevención de la maternidad y paternidad temprana</t>
  </si>
  <si>
    <t xml:space="preserve"> Plan de acción diseñado y  articulado con el despacho de la Secretaría de Integración Social  y recursos para su implementación</t>
  </si>
  <si>
    <t>Plan de acción</t>
  </si>
  <si>
    <t>Porcentaje de avance del plan de acción</t>
  </si>
  <si>
    <t xml:space="preserve">(No. de acciones ejecutadas del plan de acción para la prevención de la maternidad y paternidad temprana / No. de acciones programadas del plan de acción  para la prevención de la maternidad y paternidad temprana) * 100 </t>
  </si>
  <si>
    <t>1. Informes de asistencia basados en los listados Material de formación/cualificación
2. Guión de los contenidos de los capítulos que incluyan los temas de la prevención de la paternidad y maternidad temprana
3. Documento "Modelo de empleo para jóvenes", en el marco del proyecto Distrito Joven
4. Reporte da cuenta a 2017 de 3000 jóvenes inscritos al banco de talentos juveniles
5. Reporte da cuenta a 2017 de 10000 jóvenes informados en el marco de la prevención integral con énfasis en prevención de maternidad y paternidad temprana
6. Informe quede cuenta a 2017 de 20 iniciativas preventivas seleccionadas e implementadas.
7. Una instancia consultica con jóvenes en prevención integral, prevención maternidad y paternidad temprana, derechos sexuales y reproductivos</t>
  </si>
  <si>
    <t xml:space="preserve">3.  Documento "Modelo empleo para jóvenes" de Distrito Joven, En el avance de este proceso se formaliza el convenio con ADVOCA el día 28 de diciembre de 2017 . En este sentido, el modelo de empleo estará para el primer trimestre del 2018.
4. Divulgación y promoción Banco de talentos Juveniles y Oferta de la Ruta de Oportunidades Juveniles, Tras suscribirse el convenio con la Universidad Nacional en el mes de noviembre, se presentaron importantes avances respecto a la estructuración técnica de la herramienta y sobre el proceso de investigación y se presenta la propuesta técnica plataforma web responsive y aplicativo móvil para IOS y Android  para el banco de talentos juveniles consignada en la Ficha técnica Sofware.
6. 20 iniciativas preventivas seleccionadas e implementadas. En el avance de este proceso se complemento el plan de trabajo del “Proyecto IN (iniciativas integrales en prevención )” con 29 gestores locales,  identificando no solo sus habilidades comunicacionales, sino también los niveles de interés y fortalezas temáticas en prevención a través de la aplicación de una encuesta que consta de tres apartados; caracterización general y datos personales, seguido de los niveles de interés en la fundamentación o profundización temática relacionada con la prevención integral, enfocada a: i) Paternidad y maternidad temprana, ii) Consumo de sustancias psicoactivas y iii) Vinculación a prácticas ilegales y violencias y Se construyeron dos guías metodológicas, una “ORIENTACIÓN TÉCNICA A GESTORES DE JUVENTUD SOBRE PREVENCIÓN INTEGRAL” y la otra “FORTALECIMIENTO DE CAPACIDADES A LIDERES JUVENILES EN PREVENCIÓN INTEGRAL” cuyo objetivo es convertirse en una herramienta de consulta permanente de quienes fueron formados y una guía para quienes estén interesados en implementar contenidos de prevención.  </t>
  </si>
  <si>
    <t xml:space="preserve">1. Capacitar 44 gestores de las subdirección para la juventud en reproducción de contenido informativo para jóvenes, para la realización de talleres informativos en prevención de maternidad y paternidad temprana.
 Logro: Se logra el cumplimiento de la meta. 
2. Desarrollo de un seriado juvenil transmedia enfocado en trayectorias de vida que incluya contenidos para la prevención de la maternidad y paternidad temprana.
Logro: Se logra el cumplimiento de meta. El seriado y los capítulos relacionados con derechos sexuales y derechos reproductivos se pueden encontrar en el siguiente link: www.tbtsinlimites.com
3. Construir línea acción para madres y padres tempranos en "Modelo empleo para jóvenes" de Distrito Joven 
Logro: Se formaliza el convenio con ADVOCA el día 28 de diciembre de 2017 y se entrega minuta.
4. Divulgación y promoción Banco de talentos Juveniles y Oferta de la Ruta de Oportunidades Juveniles 
Logro: Se hace entrega del informe de investigación del banco de talento para la estructuración de la plataforma.
5.  3000 jóvenes informados en prevención de la maternidad y la paternidad temprana.
Logro: Meta cumplida, se reporta un total de 13905 jóvenes informados.
6. 20 Iniciativas preventivas en maternidad y paternidad temprana.
Logro: se entrega el informe de gestión de diciembre entre SDIS-UNODC en donde se da cuenta del proceso de implementación de las 20 iniciativas de prevención .
7.  1 instancia consultiva con jóvenes.
Logro: Meta cumplida. Culmina la organización e implementación de la instancia consultiva del Programa de Prevención de Maternidad y Paternidad Temprana en articulación con la Secretaria Distrital de Educación (SED) en el marco del programa con Naciones Unidas SIMONU en la mesa de Derechos Sexuales y Derechos Reproductivos. Como producto final la SED entregará a la SDIS </t>
  </si>
  <si>
    <t>Diálogos participativos realizados con los jóvenes en el marco de la formulación e implementación de la Política Pública de Juventud -PPJ</t>
  </si>
  <si>
    <t>1116 2</t>
  </si>
  <si>
    <t>Realizar seguimiento al número de diálogos participativos para la formulación e implementación de la Política Pública de Juventud -PPJ</t>
  </si>
  <si>
    <t xml:space="preserve">1. Formular e implementar políticas poblacionales mediante un enfoque diferencial y de forma articulada, con el fin de aportar al goce efectivo de los derechos de las poblaciones en el territorio. </t>
  </si>
  <si>
    <t>Articulación intra e intersectorial y la convocatoria oportuna a los jóvenes</t>
  </si>
  <si>
    <t>Subsistema de Información Misional SIRBE</t>
  </si>
  <si>
    <t>Número de diálogos</t>
  </si>
  <si>
    <t>(No. de diálogos realizados con los jóvenes en el marco de la  formulación e implementación de la Política Pública de Juventud - PPJ / No. de diálogos programados con los jóvenes en el marco de la formulación e implementación de la Política Pública de Juventud -PPJ) * 100</t>
  </si>
  <si>
    <t>Registro Sistema de Información Misional SIRBE</t>
  </si>
  <si>
    <t>Se está trabajando y realizando las articulaciones y planificación necesaria para organizar los diálogos faltantes durante los últimos meses del año,  y así cumplir los objetivos de la meta.</t>
  </si>
  <si>
    <t xml:space="preserve">Los diálogos se desarrollaron con jóvenes, actores relevantes y agentes responsables para la Fase de Agenda Pública - Horizonte de Sentido, para la formulación de la nueva Política de Juventudes.
La ciudad cuenta con el de Análisis de los Diálogos de Agenda Pública - Horizonte de Sentido, desarrollado en el marco del convenio de Cooperación con PNUD  con el que se tendrá una lectura clara sobre las realidades vivenciales, intereses y capacidades de las juventudes bogotanas.
Estos diálogos de Política Pública se han realizado teniendo en cuenta 4 enfoques que son:
1. Territorio: Diálogos universales en las 20 localidades, 
2. Enfoque Diferencial: Jóvenes Victimas, ROM, Palanqueros, Raizales, Afrodescedientes, Discapacidad y LGBTI. 
3. Grupos de Interés: Ciudadanías Juveniles tales como: Ambientalistas, Animalistas, Universidades, Grafiteros, Scouts, Biciusuarios y Jóvenes Comunicadores entre otros.
4. Grupos Intersectoriales e Intergeneracionales: Se realizaron con Concejo de Sabios y Sabias, Concejos Locales de Niños Niñas y Adolescentes.   
</t>
  </si>
  <si>
    <t>Número de jóvenes informados sobre Prevención Integral</t>
  </si>
  <si>
    <t>1116 3</t>
  </si>
  <si>
    <t xml:space="preserve">Determinar el número de jóvenes informados sobre prevención integral que consiste en fortalecer capacidades, habilidades para la vida y ampliar información acerca de la oferta distrital en prevención  de la utilización de jóvenes en redes ilegales, de Consumo de Sustancias Psicoactivas (SPA), de la maternidad y paternidad temprana, violencias múltiples con el fin de prevenir y disminuir los factores asociados a amenazas y vulneración de derechos a los que se encuentran expuestos los jóvenes.
</t>
  </si>
  <si>
    <t>3.  Diseñar e implementar estrategias de prevención de forma coordinada con otros sectores, que permitan reducir los factores sociales generadores de violencia y la vulneración de derechos, promoviendo una cultura de convivencia y reconciliación.</t>
  </si>
  <si>
    <t xml:space="preserve">Vincular jóvenes del Distrito a la oferta en prevención, atenciones y acceso a oportunidades. </t>
  </si>
  <si>
    <t>Sistema de Información Misional SIRBE</t>
  </si>
  <si>
    <t>Anual</t>
  </si>
  <si>
    <t>Porcentaje de Jóvenes</t>
  </si>
  <si>
    <t>(No. de jóvenes informados sobre prevención integral / No. de jóvenes programados para ser informados sobre prevención integral *100</t>
  </si>
  <si>
    <t>En el mes de diciembre se realizaron talleres de prevención logrando un cumplimiento del 100% de la meta planificada. Con corte a diciembre el número de jóvenes es de 13,905 jóvenes en 17  localidades por medio de una priorización en la intervención territorial mediante talleres presenciales</t>
  </si>
  <si>
    <t>Se realizaron talleres de prevención llegando a 13905 jóvenes en 17  localidades por medio de una priorización en la intervención territorial mediante talleres presenciales</t>
  </si>
  <si>
    <t>Procesos de formación para la prevención de la violencia intrafamiliar</t>
  </si>
  <si>
    <t>1086 2</t>
  </si>
  <si>
    <t>Determinar el avance de los procesos de formación para la prevención de la violencia intrafamiliar atendidas por los servicios sociales de la Secretaría Distrital de Integración Social</t>
  </si>
  <si>
    <t xml:space="preserve"> Contar con la estrategía interinstitucional de prevención de la violencia intrafamiliar</t>
  </si>
  <si>
    <t>SIRBE</t>
  </si>
  <si>
    <t>Número de procesos de formación</t>
  </si>
  <si>
    <t>(No. de procesos de formación para la prevención de la violencia intrafamiliar  finalizados / No. total de procesos de formación para la prevención de la violencia intrafamiliar programados) * 100</t>
  </si>
  <si>
    <t>Base de datos suministrada por la DADE</t>
  </si>
  <si>
    <t xml:space="preserve">Enero - Marzo: En el primer trimestre del 2017, se realizaron 11 procesos de prevención que apuntan a la meta 5, que consiste en orientar a 12.000 personas en procesos de prevención de la violencia intrafamiliar atendidas por los servicios sociales de la SDIS. De los 11 procesos reportados, el 73% fueron procesos de prevención dirigidos a personas mayores, 9% a niños y niñas, 9% a adolencentes y el 9% restantes a otro. Con estos 11 procesos reportados, se da cumplimiento a la meta para el primer trimestre de 2017.
Abril - Mayo: Durante el periodo establecido se ha continuado con la programación de procesos de prevención, de acuerdo a la estrategía establecida y la culminación de los que venían en curso de acuerdo a los tipos poblacionales.
Junio: En el segundo trimestre del 2017, se relizaron 59 procesos de Prevención de Violencia Intrafamiliar y Delito Sexual atendidas por los servicios sociales de la SDIS y que apuntan a la Meta 5. En lo corrido del año, se han realizado en total 70 procesos de Prevención de los cuales 29 se han realizado con personas mayores, el 21% con Padres, Madres y Cuidadres y el restante 37% con otros grupos poblacionales como participantes de comedores, personas con discapacidad y personas habitantes de calle. Estos 59 procesos han permitido a 1,529 personas en prevención de la violencia intrafamiliar entre enero y junio de 2017 de lo cuales 72% son mujeres y el 28% hombres. Por grupo etareo, de las 1.108 (72%) mujeres, el 59% son mujeres mayores de 60 años, el 27 % se encuentra en el rango de edad de 27 a 59 años, el 7% estan entre el rango de edad 18 a 26 años y el restante 6% entre los 13 y 17 años. En cuanto a los hombres, de los 421 (28%), el 64% (268) son hombres mayores de 60, el 20% (83) se encuentran entre el rango de edad 27 a 59 años, el 7% (18) entre los 18 y 27 años y el restante 6% (52) son jovenes entre los 13 y 17 años.
Julio - Agosto: Durante este periodo se ha continuado con la programación de procesos de prevención, de acuerdo a la estrategía establecida y la culminación de los que venían en curso en las distintas localidades del Distrito.
Septiembre: En el tercer trimestre del 2017, se realizaron 46 procesos de Prevención de Violencia Intrafamiliar y Delito Sexual  que apuntan a la Meta 5. En lo corrido del año, se han realizado en total 116 procesos de Prevención, los cuales han permitido formar a 2.734 personas usuarios y  usuarias de los servicios que presta la Secretaria Distrital de Integración Social entre los que esta: mujeres, hombres, adulto mayor de los centro días, padres madres y cuidadores. Por sexo, son las mujeres son  las que en mayor proporción participan en los procesos de prevención de violencia intrafamiliar y delito sexual. De las 2.734 personas formadas en la estrategia de prevención, 2020 son mujeres (74%) y 714 son hombre (26%). Por grupo etario, el grupo que tiene mayor participación en los procesos de prevención son los mayores de 60 años con el 45% de participación, seguido por el rango de edad 27 y 59 años con el 34%, y los grupos con menor participación son los de 13 a 17 años y el grupo etario de 18 a 26 años con un 15% y 7% de participación respectivamente.
Octubre: Durante este periodo se ha continuado con la programación de procesos de prevención, de acuerdo a la estrategía establecida y la culminación de los que venían en curso en las distintas localidades del Distrito.
Noviembre: Durante este periodo se ha continuado con la programación de procesos de prevención, de acuerdo a la estrategía establecida y la culminación de los que venían en curso en las distintas localidades del Distrito.
Diciembre: En el cuarto trimestre del 2017, se realizaron 63 procesos de prevención de violencia intrafamiliar y sexual, en los cuales fueron orientados y formados 1.867 usuarios y usuarias de los servicios sociales de la Secretaria Distrital de Integración Social, de los Centro de Atención Transitoria y Comunidad de Vida (habitante de calle), centros días para adulto mayor, comedores comunitarios, jardines infantiles,  centros crecer (Personas con discapacidad) y beneficiarios de bonos Tipo C. Llegado a un total en el año de 4.601 personas beneficiadas de los procesos de prevención que se realizaron en las 20 localidades a través por las referentes de familia de cada localidad, los equipos de las Comisarías de Familia Móviles y los profesionales contratados a través del convenio de cooperación internacional número 8328 con la Organización de Estados Iberoamericanos – OEI. De las 4.601 personas que a diciembre de 2017 han terminado el proceso de prevención de la violencia intrafamiliar, el 75% corresponde a 3.467 mujeres y un 25% corresponde a hombres con un total de 1.133. </t>
  </si>
  <si>
    <t xml:space="preserve">En el año 2017 se realizaron 179 procesos de prevención de violencia intrafamiliar y violencia sexual, dirigidos a personas en condicionde vulnerabilidad, beneficiarios de los servicios sociales de las Secretaría Distrital de Integración Social. Se logro orientar y formar a  4.601, en donde se destacan los siguientes grupos poblaciones: Aadolescentes y jóvenes representan un 35% dentro del total de personas formadas en el 2017, seguido de los usuarios de los servicios para el adulto mayor con un 27%, en tercer lugar está la población correspondiente a madres, padres y cuidadores, usuarios de los servicios de jardines con un 22%. Otro grupo poblacional que se destaca es el correspondiente a los cuidadores de las personas con discapacidad, del Centros Crecer, con un 9% de participación; con un 4% están los usuarios del Proyecto “Bogotá Te Nutre, a través de los comedores comunitarios; y por último los usuarios de los Centros transitorios de habitantes de calle con una participación del 3% dentro del gran total de la población formada. De las 4.601 personas, 1.133 fueron hombres, 3467 mujeres y un 1 intersexual. La población que participó de los procesos de orientación en prevención de violencia intrafamiliar y sexual, logro reconocer y reflexionar acerca de los derechos humanos, potencializar procesos de deconstrucción y desaprendizaje de prácticas culturales, de manejo de poder y control entre hombre mujeres, comprensión en cuanto a prácticas democráticas que pueden empezar a facilitar la equidad en las relaciones familiares lo cual puede redundar en dinámicas libres de violencia al interior de las familias. De igual manera logro adquirir herramientas para utilizar las rutas de atención institucional en violencia intrafamiliar y sexual. </t>
  </si>
  <si>
    <t>Procesos de formación realizados para la atención integral y la prevención de la violencia intrafamiliar dirigido a funcionarios de las entidades distritales y personas de la sociedad civil</t>
  </si>
  <si>
    <t>1086 3</t>
  </si>
  <si>
    <t>Determinar el avance en los procesos de capacitación a funcionarios/as de las entidades distritales y personas de la sociedad civil para la atención integral, prevención de violencia intrafamiliar y delito sexual</t>
  </si>
  <si>
    <t xml:space="preserve"> Contar con una estrategía interinstitucional de prevención de la violencia intrafamiliar</t>
  </si>
  <si>
    <t>Número de procesos de capacitación</t>
  </si>
  <si>
    <t>(No. de procesos de formación para la atención integral y la prevención de violencia intrafamiliar y delito sexual finalizados / No. total de procesos de formación para la atención integral y la prevención de violencia intrafamiliar programados) * 100</t>
  </si>
  <si>
    <t>Enero - Marzo: En el primer trimestre del 2017, se realizaron 9 procesos de prevención que apuntan a la meta 6 que consiste en capacitar 15.000 servidores de las entidades distritales y personas de la sociedad cívil en atención integral y la prevención de violencia intrafamiliar y delitos sexuales. Con estos 9 procesos reportados, se da cumplimiento a la meta para la el primer trimestre de 2017, superando dicho cumplimiento en 4 procesos.
Los 9 procesos fueron llevados a cabo en: 
ASISALUD - Operador Fondo de Desarrollo Local Engativa
CORFUTURO - Operador Fondo de Desarrollo Local
FUNDESCO
Abril - Mayo: Durante el periodo establecido se ha continuado con la programación de procesos de prevención, de acuerdo a la estrategia establecida y la culminación de los que venían en curso de acuerdo a los tipos poblacionales.
Junio: En el segundo trimestre del 2017, se realizarón 25 procesos de Prevención de Violencia Intrafamiliar y Delito Sexual dirigidas a personas de las entidades distritales y personas de la sociedad civil que apuntan a la Meta 6. En lo corrido del año, se han realizado en total 34 procesos de Prevención de los cuales 8 se han realizado con Profesionales de Fondo de Desarrollo Local, el 18% con Servidores y Servidoras, el 15% con Lideres de Propiedad Horizontal y el restantes 46% con otros grupos poblaciones como participantes Servidores Secretaria de Gobierno, Referentes de Familia, Jovenes y profesionales de la Uniagustiniana, entre otros. Estos 34 procesos han permitido a 770 personas formarce en prevención de la violencia intrafamiliar entre enero y junio de 2017 de los cuales 85% son mujeres y el 15% hombres. Por grupo etareo, de las 655 mujeres formadas, el 5% son mujeres mayores de 60 años, el 85 % se encuentra en el rango ede edad 27 a 59 años, el 10% estan entre el rango de edad 18 a 26. En cuanto a los hombre, de los 115, el 14% (16) son hombre mayores de 60, el 74% (85) se encuentran entre el rango de edad 27 a 59 años, el 12% (14) entre los 18 y 27 años.
El cumplimiento de la meta fue del 46% ya que esta en proceso de contratación el operador que apoyará esta meta y capacitará a 2400 personas, cifra que corresponde al 57% del total de la meta que es de 4200 personas.
Julio - Agosto: Durante este periodo se ha continuado con la programación de procesos de prevención, de acuerdo a la estrategía establecida y la culminación de los que venían en curso en las distintas localidades del Distrito.
Septiembre: En el tercer trimestre del 2017, se realizaron 71 procesos de Prevención de Violencia Intrafamiliar y Delito Sexual dirigidas a personas de las entidades distritales y personas de la sociedad civil que apuntan a la Meta 6. En lo corrido del año, se han realizado en total 96 procesos de Prevención, los cuales han permitido formar a 2.669 personas de la sociedad civil entre los que esta: empresas de seguridad, hoteles, Contraloría de Bogotá, Funcionarios de la Secretaria de Gobierno, Servidores de las unidades operativas de la SDIS, Lideres de Propiedad Horizontal, Orientadores y alumnos de los colegios distritales priorizados por la Secretaria de Educación, entre otros. Por sexo, son las mujeres las que en mayor proporción han participado en los procesos de prevención de violencia intrafamiliar y delito sexual. De los 2.669 personas formadas en la estrategia de prevención, 2.162 son mujeres (81%) y 507 hombres (19%). Por grupo etario, el grupo que tiene mayor participación en los procesos de prevención son los que se encuentran entre los 27 y 59 años con el 84% de participación, seguido por el grupo etario 18 a 26 años con el 10% y los grupos con menor participación son los mayores de 60 años con el 3% y el grupo etario de 13 a 17 años con el 2% de participación.
Octubre: Durante este periodo se ha continuado con la programación de procesos de prevención, de acuerdo a la estrategía establecida y la culminación de los que venían en curso en las distintas localidades del Distrito.
Noviembre: Durante este periodo se ha continuado con la programación de procesos de prevención, de acuerdo a la estrategía establecida y la culminación de los que venían en curso en las distintas localidades del Distrito.
Diciembre: En el cuarto trimestre del 2017, se realizaron 80 procesos de prevención de Violencia Intrafamiliar y Violencia Sexual, a través de los cuales se formaron 2.948 personas de las entidades distritales y de la sociedad civil; entre los que encuentran: vigilantes de las empresas de seguridad, Servidores de las unidades operativas de la SDIS, de los Centros Proteger, Centros Amar, Centros Crecer, Centros Forjar, Centros de Protección para el Adulto Mayor; Lideres de Propiedad Horizontal, orientadores, docentes estudiantes de los colegios distritales priorizados por la Secretaria de Educación, funcionarios de Organizaciones no Gubernamentales, funcionarios de los Centros de Atención a Víctimas (CLAV), funcionarios del ICBF y de la Secretaria Distrital para la Mujer.  Durante el año, se realizaron 185 procesos, los cuales permitieron formar a 5.617 personas, de las cuales 2.162 fueron mujeres, con un 81% de participación y  fueron 507 hombres, correspondientes al 19%.</t>
  </si>
  <si>
    <t xml:space="preserve">En el año 2017 se realizaron 185 procesos de prevención de violencia intrafamiliar y violencia sexual, dirigidos personas de las entidades distritales y personas de la sociedad civil. Se logro formar a 5.617 personas, de los cuales 1.399 eran hombres y 4.218 eran mujeres, que hacian parte de los siguientes grupos poblaciones: funcionarios de las entidades eduacativas priorizadas en del Distrtito, oorientadores y docentes, los cuales representan un 21% dentro del total de personas formadas en el 2017, seguido de los  funcionarios de los servicios sociales que tiene la secretaria a través de las unidades operativas con un 20%;  en tercer lugar están otras poblaciones de la sociedad civil de Organizaciones no Gubernamentales,  con una participación del 16%. Otro grupo poblacional que se destaca es el correspondiente a los funcionarios de las entidades del Distrito, con una participación del 15%; a continuación están las maestras de los Jardines Infantiles de la Secretaria, con una participación del 9%. Es importante mencionar a los empleados de las empresas vinculadas a los procesos con una participación del 8%, seguido de las empresas de vigilancia con un 5%. Con respecto a la propiedad horizontal se formaron dentro del total de la población, un porcentaje correspondiente al 3%, continuando con un 2%, a través de la realización de dos (2) Escuelas de Formación dirigidas a funcionarios de la policía metropolitana de Bogotá y referentes territoriales de la entidades que integran el Consejo Distrital de Atención a Víctimas de Violencia Intrafamiliar y violencia Sexual. Finalmente se contó con la participación de los funcionarios de los Centros locales de atención a víctimas (CLAV), con un 2% de del total de las personas formadas a través de la meta No. 6. Los procesos permitieron reconocer y reflexionar acerca de los derechos humanos, potencializar procesos de deconstrucción y desaprendizaje de prácticas culturales, de manejo de poder y control entre hombre mujeres, comprensión en cuanto a prácticas democráticas que pueden empezar a facilitar la equidad en las relaciones familiares lo cual puede redundar en dinámicas libres de violencia al interior de las familias. De igual manera se logró adquirir y reforzar conocimientos en normatividad, rutas de atención y competencias de las entidades que intervienen en la ruta de atención a víctimas de violencia intrafamiliar y sexual en el Distrito. </t>
  </si>
  <si>
    <t xml:space="preserve"> Casos de violencia intrafamiliar atendidos oportunamente por las Comisarías de Familia</t>
  </si>
  <si>
    <t>1086 4</t>
  </si>
  <si>
    <t>Eficiencia</t>
  </si>
  <si>
    <t>Medir la oportunidad de la atención en los casos de Violencia Intrafamiliar en Comisarías de Familia</t>
  </si>
  <si>
    <t>Registro oportuno de datos en la herramienta de registro de SIRBE.</t>
  </si>
  <si>
    <t xml:space="preserve"> SIRBE y Comisarias de Familia</t>
  </si>
  <si>
    <t>Mensual</t>
  </si>
  <si>
    <t>Número de casos</t>
  </si>
  <si>
    <t xml:space="preserve">(No. de casos atendidos oportunamente en Comisarias de Familia / No. total de casos recibidos en Comisarias de Familia) * 100 </t>
  </si>
  <si>
    <t>Enero - Marzo: Teniendo en cuenta que la atención en Comisarías de Familia depende de la cantidad de casos que lleguen, se encuentra que tanto el dato 1 como el dato 2 son variables.
Se puede observar que la oportunidad en la atención a incrementado, pasando de 1086 casos en enero a 1468 casos en marzo, esto debido a que dentro de los acuerdos de la evaluación de desempeño de los Comisarios de Familia se pactó alcanzar el 100 % en la oportunidad de los casos, permitiendo así un compromiso por parte de todos los comisarios con el indicador. Gracias a todos los esfuerzos hemos logrado cumplir con el indicador y tener una tendencia alcista en la oportunidad.
Abril - Mayo: Teniendo en cuenta que la atención en Comisarías de Familia depende de la cantidad de casos que lleguen, se encuentra que tanto el dato 1 como el dato 2 son variables.
Se puede observar que la oportunidad en la atención a incrementado, pasando de 1086 casos en enero a 5929 casos en mayo, esto debido a que dentro de los acuerdos de la evaluación de desempeño de los Comisarios de Familia se pactó alcanzar el 100 % en la oportunidad de los casos, permitiendo así un compromiso por parte de todos los comisarios con el indicador. Gracias a todos los esfuerzos hemos logrado cumplir con el indicador y tener una tendencia alcista en la oportunidad.
Junio: En el primer semestre del año 2017 las comisarías de familia agendaron 12.515 audiencias por violencia intrafamiliar, de las cuales, 7.231 fueron atendidas con oportunidad equivalente al 58%.
Las comisarias con mayor índice de oportunidad son Sumapaz (100%), Kennedy (99%), Teusaquillo (96%), Kennedy III (95%), chapinero (95%), Kennedy II (94%), Puente Aranda (94%) y las comisarias con menor oportunidad son Engativá (6%), Ciudad Bolívar II (12%), Bosa I (19%) y san Cristóbal (26%), con el fin de subir el indicador de estas comisarias, la subdireccion ha realizado jornadas de descongestion, Para las comisarias con el índice más bajo, la subdirección ha priorizado la asignación de nuevos profesionales, se realizarán jornadas de descongestión y se apoyara en la digitación y archivo de los expedientes al Sistema de Información SIRBE.
La Subdirección para la familia logró un 109% de avance en este indicador, teniendo en cuenta que se programó el 53% y se avanzó un 58%, esto debido a los esfuerzos de todos los funcionarios de comisarías de familia por agendar las audiencias en el menor tiempo posible.
Julio - Agosto: Para los meses de julio y agosto, la Subdirección para la Familia aumentó un 13% la meta programada para este indicador en este periodo de tiempo, en terminos de oportunidad para Comisarías de Familia. En el mes de agosto se realizó la calificación de Comisarios de Familia, en donde uno de los compromisos era incrementar la oportunidad de atención de casos. 
En terminos generales se encuentra que el tiempo de respuesta de las Comisarias de Familia ha mejorado. En las Comisarias de Familia Mártires, Kennedy 5, Puente Aranda, Teusaquillo, Kennedy 2, Candelaria y Barrios Unidos, se logró el cumplimiento de 100% de atención oportuna.
Septiembre: Para el mes de septiembre se tuvo un incremento de 9% frente a lo programado. Se ha enfatizado en la calidad del dato en el sistema SIRBE - Comisarías de Familia, ya que se identificó que algunos datos se estaban registrando incorrectamente lo que hacia que disminuyera el porcentaje de ejecución. Comisarías de Familia como Teusaquillo, Sumapaz, Puente Aranda, Kennedy 5, Chapinero, Barrios Unidos, Antonio Nariño y Kennedy 3 mantienen el indicador por encima del 90%. Se resalta que las Comisarías de Familia Kennedy 3 y 5 por ser de alto volumen tienen un excelente comportamiento en este indicador. 
Octubre: Para el mes de octubre se tuvo un incremento de 9% frente a lo programado. Desde la Subdirección para la Familia se han identificado las Comisarías de Familia que reportan menores porcentajes para este indicador. Con los resultados se han priorizado éstas CF para la asignación de talento humano provisional, de apoyo y jornadas de contingencia.
Las CF identificadas son: Engativa 1, Ciudad Bolivar 2, Bosa 1, San Cristobal 2. 
Se ha enfatizado en la calidad del dato en el sistema SIRBE - Comisarías de Familia, ya que se identificó que algunos datos se estaban registrando incorrectamente lo que hacia que disminuyera el porcentaje de ejecución. Comisarías de Familia como Teusaquillo, Sumapaz, Puente Aranda, Kennedy 5, Chapinero, Barrios Unidos, Antonio Nariño y Kennedy 3 mantienen el indicador por encima del 90%. Se resalta que las Comisarías de Familia Kennedy 3 y 5 por ser de alto volumen tienen un excelente comportamiento en este indicador. 
Noviembre: Con respeto a lo programado, la Subdirección para la Familia aumento en un 9% la meta de atención oportuna. Con el objetivo de continuar aumentando el porcentaje de atención oportuna, se creó un informe por medio dela plataforma Power BI de Microsoft en el cual las y los Comisarios evidencias en tiempo real estadísticas sobre cada una de sus comisarias, logrando así autocorregir las citaciones que se encuentran por fuera de términos.
Diciembre:  Con corte al 31 de diciembre de 2017, se registró una medición de la oportunidad en la atención en Comisarías de Familia del 63%, 3 puntos por encima de la meta establecida para este año. Para efectos de hacer una valoración de referencia de esta cifra, es menester considerar que la administración inició el año 2016 con una atención oportuna del 46% referenciada en Plan de Desarrollo Bogotá Mejor para Todos. Esto representa una significativa mejora que se materializa en un sistema más eficiente y oportuno para la protección de las víctimas de la violencia intrafamiliar en Bogotá.</t>
  </si>
  <si>
    <t xml:space="preserve">A partir de junio de 2016, la Subdirección Para La Familia inicio el conteo de atencion oportuna según la ley 575 del 2000, la cual indica que la primera cita a audiencia se debe de programar entre los diez dias habiles siguientes a la presentacion de la petición.
Para cumplir con el indicador, la Subdirección programo avances anuales que permitieran una mejora progresiva discriminados asi: 2016: 45%, 2017: 60%, 2018: 80%, 2019: 90% y 2020: 100%
En el 2017, se registró una medición de la oportunidad en la atención en Comisarías de Familia del 63%, 3 puntos por encima de la meta establecida para este año. Para efectos de hacer una valoración de referencia de esta cifra, es menester considerar que la administración inició el año 2016 con una atención oportuna del 46% referenciada en Plan de Desarrollo Bogotá Mejor para Todos. Esto representa una significativa mejora que se materializa en un sistema más eficiente y oportuno para la protección de las víctimas de la violencia intrafamiliar en Bogotá.
</t>
  </si>
  <si>
    <t>Casos atendidos oportunamente en los Centros Proteger</t>
  </si>
  <si>
    <t>1086 5</t>
  </si>
  <si>
    <t>Medir la oportunidad de la atención a casos en los Centros Proteger</t>
  </si>
  <si>
    <t>Registro oportuno de datos en el sistema de información</t>
  </si>
  <si>
    <t>Herramienta para registro y seguimiento de los NNA</t>
  </si>
  <si>
    <t>Porcentaje de casos atendidos</t>
  </si>
  <si>
    <t xml:space="preserve">(No. de casos atendidos oportunamente en Centros Proteger / No. total de casos recibidos en Centros Proteger) * 100 </t>
  </si>
  <si>
    <t>Base de datos con los tiempos de permanencia y estado de casos en atención en los CP</t>
  </si>
  <si>
    <t>Enero - Mayo:
Se desarrollaron los procesos de optimización de la herramienta y capacitación para su uso a los equipos psicosociales, así como el ingreso de información. Se emitieron directrices sobre la necesidad de mantener la calidad y oportunidad del dato.
Enero - Junio: En el periodo se atendieron 362 casos de niños, niñas y adolescentes de los cuales 354 fueron atendidos con oportunidad. Tan solo 8 casos  se encontraban fuera de los tiempos establecidos . La meta proyectada para el semestre es del 80 % (290 casos) para un porcentaje final de cumplimiento del 122%. El resultado se da como  consecuencia del fortalecimiento  en el uso de la herramienta de seguimiento a casos,  la disposición de dos personas para el seguimiento y monitoreo de cada uno de los casos, los acuerdos y seguimientos a permanencias de casos con ICBF y Comisarias de Familia y finalmente la aplicación del plan de monitoreo de atención para los casos de Restablecimiento de Derechos de los Centros Proteger.
Se debe realizar un control y monitoreo constante a los casos con el fin de mantener y mejorar el indicador de oportunidad.
Julio-Agosto: Continua proceso de Monitoreo y seguimiento a casos con fortalecimiento de procesos de articulación interinstitucional y seguimiento a casos especialmente de Juzgados y pertenecientes a otros Centros Zonales ICBF. Se hace especial seguimiento a los casos de mayor permnencia detectados en CP La María y CP Alvaro López Pardo.
Septiembre: Se realiza informe por cada uno de los centros para el seguimiento y monitoreo de los casos  de larga permenencia. Inicia  proceso de monitoreo realizando visitas de seguimiento  y control  directo en Centros proteger.  Se presentan dificultades de coordinación con referente de ICBF por suspensión contractual del mismo. Se recomienda en reunión de coordinaciones la necesidad de hacer constante seguimiento y monitoreo a los casos. 
Octubre: Se da continuidad a los procesos de permanencia en casos de Comisarias y defensorias de familia, expidiendo los reportes semanales correspondientes y enviandolos a las coordinaciones para su consecuente seguimiento y ajustes. Durante el mes se continuan las gestiones para la vinculación de referente de ICBF que acompañe los procesos de seguimiento a casos e juzgados, se hace seguimiento a casos por permenencias  y por autoridad competente.
Noviembre: Durante el periodo se avanza en  seguimiento a casos de comisarias de familias  con enfasis en casos  que se encuentran en instituciones de ICBF, se hace solicitud y seguimiento a permenencias con sus correspondientes reportes de gestión por parte de autoridades competentes especialmente en casos de larga permanencia. Se mantiene seguimiento a caso de ICBF evidenciando una progresivo  disminución de casos ubicados en otros centros zonales diferentes al asignado al CURNN.
Diciembre:Durante el périodo se reporta un aumento importante en los procesos de egreso de los Centros Proteger , siendo relevante el egreso de varios niños, niñas y adolescentes  que se encontraban bajo medida de adoptabilidad y un importante número de niños y niñas cuya medida de restablecimiento de derechos fue  el reintegro a medio familiar. El proceso de monitoreo enfatizó esfuerzos en seguimiento a casos de ICBF y comisarias de familia.</t>
  </si>
  <si>
    <t>El analisis del indicador permite visualizar la superación de la meta establecida en un 15%, resultado que puede atribuirse al fortalecimiento de las acciones de seguimiento y monitoreo, así como las medidas de control a la oportunidad.</t>
  </si>
  <si>
    <t>Actuaciones de seguimiento a casos de violencia intrafamiliar, delito sexual y maltrato infantil con resultado</t>
  </si>
  <si>
    <t>1086 6</t>
  </si>
  <si>
    <t>Medir el porcentaje de cumplimiento de las actuaciones de seguimiento para los casos de Violencia Intrafamiliar, delito sexual y maltrato infantil atendidos por Comisarías de Familia</t>
  </si>
  <si>
    <t>Contar con el talento humano idoneo y con los medios fisicos para realizar los seguimientos a casos de  Violencia Iintrafamiliar, delito sexual y maltrato infantil</t>
  </si>
  <si>
    <t>SIRBE, Comisarias de Familia y Bitácora con las condiciones para medir el indicador</t>
  </si>
  <si>
    <t>Número de actuaciones de seguimiento con resultado</t>
  </si>
  <si>
    <t>(No. de actuaciones de seguimiento a casos violencia intrafamiliar, delito sexual y maltrato infantil con resultado / No. actuaciones de seguimiento a casos de violencia intrafamiliar, delito sexual y maltrato infantil atendidas en Comisarías de familia en el periodo) * 100</t>
  </si>
  <si>
    <t>Enero - Mayo: La base de datos se utiliza para el cálculo del indicador, se obtiene del SIRBE y es filtrada por la DADE. Desde DADE se envía a la Subdirección cada 6 meses.
Enero - junio: La base de datos se utiliza para el cálculo del indicador, se obtiene del SIRBE. Se recibe de la DADE  información en la que  se  reportan 14988 actuaciones de  seguimiento de  las cuales 10763 cuentan con resultado, alcanzando el 72%. Las 4225   actuaciones   restantes   no  contaban con resultado. Actualmente se está en proceso de fortalecimiento técnico a los equipos de seguimiento.
Julio - Agosto: En este periodo de tiempo se recibe una nueva versión de los resultados de la medición del indicador. Según dicha información se  reportan 11519 actuaciones de  seguimiento de  las cuales 10195 cuentan con resultado, alcanzando el 88,5%. Las  1324 actuaciones restantes no contaban con resultado. A la  fecha no ha sido posible realizar retroalimentación del reporte del mes de Junio  2017 a las Comisarías de Familia, teniendo en cuenta que la  información entregada por la DADE sigue presentando inconsistencias.
Septiembre: Aun no se cuenta con la información final para hacer la retroalimentación a las Comisarías de Familia. A pesar que la información ha sido ajustada en tres oportunidades sigue presentando serias inconsistencias que imposibilitan el proceso de control y seguimiento de cada una de las actuaciones de seguimiento que no cuentan con resultado.
Octubre: No se cuenta con la información final para hacer la retroalimentación a las Comisarías de Familia. Aunque la información ha sido ajustada en cuatro ocasiones, sigue presentando serias inconsistencias que impiden desarrollar efectivamente el proceso de control y seguimiento de cada una de las actuaciones de seguimiento que no cuentan con resultado. Nuevamente se solicitó la revisión a la DADE. 
Noviembre: En este periodo de tiempo se solicitó nuevamente a la DADE la base de datos correspondiente para el cálculo del indicador, sin embargo a la fecha no se cuenta con la información final necesaria para hacer la retroalimentación a las Comisarías de Familia, debido a que la información suministrada presentaba inconsistencias que impiden realizar el proceso de control y seguimiento a las actuaciones de seguimiento que no cuentan con resultado. Una vez más se solicitó la revisión a la DADE
Diciembre: A finales del mes se recibió una nueva versión de la base de datos que presentaba inconsistencias, por lo que a principios del mes de enero de 2018 se solicitó la revisión correspondiente de la cual se obtuvieron los siguientes datos. Durante el primer semestre de 2017 se reportaron 16778 actuaciones de seguimiento de las cuales 15229 cuentan con resultado, alcanzando el 91%. Las 1549 actuaciones restantes no contaban con resultado. Para el segundo semestre de 2017, que comprende el periodo entre el 1 de julio y el 31 de diciembre de 2017, se reportaron 35144 actuaciones de seguimiento de las cuales 30778 cuentan con resultado, alcanzando un 88%. Las 4366 actuaciones restantes no contaban con resultado. Esta información sirve como insumo para adelantar la retroalimentación del reporte a las Comisarías de familia que se iniciará en el mes de enero de 2018.</t>
  </si>
  <si>
    <t xml:space="preserve">Del análisis semestral del comportamiento del indicador se tiene que en el primer semestre de 2017 se obtuvo un porcentaje de ejecución de 92% mientras que en el segundo semestre fue del 88%. No obstante hubo un incremento importante de las actuaciones de seguimiento en el segundo semestre con un total de 34980 en comparación al primer semestre, durante el cual se realizaron 13964 actuaciones.
Teniendo en cuenta los resultados consolidados del indicador a partir de la versión final de la base de datos suministrada por la DADE en el mes de enero de 2018, se concluye que durante el año 2017 se reportaron 48944 actuaciones de seguimiento de las cuales 43450 cuentan con resultado, alcanzando el 89% de ejecución. Las 5494 actuaciones restantes no cuentan con resultado por lo que se realizará la retroalimentación de esta información cuantitativa con las Comisarías de Familia y se continuará el fortalecimiento técnico a los equipos de seguimiento a partir de enero de 2018. </t>
  </si>
  <si>
    <t>Casos con implementación de instructivo de desarrollo y cierre de seguimiento en las Comisarías de Familia</t>
  </si>
  <si>
    <t>1086 7</t>
  </si>
  <si>
    <t>Evaluar la implementación del instructivo de desarrollo y cierre de seguimiento a medidas de protección en las Comisarías de Familia para verificar que los estandares calidad se cumplan con el fin de contribuir a la atención integral de las víctimas y sus familias</t>
  </si>
  <si>
    <t>Contar con el talento humano idóneo y con los medios físicos para realizar los seguimientos</t>
  </si>
  <si>
    <t xml:space="preserve"> SIRBE, Comisarias de Familia</t>
  </si>
  <si>
    <t>Número de casos que implementan el instructivo</t>
  </si>
  <si>
    <t>(No. de casos por maltrato infantil y delito sexual que implementan el instructivo de desarrollo y cierre de seguimiento a medidas de protección en Comisarías de Familia  / 10% de los casos por maltrato infantil y delito sexual con medida de protección con seguimiento y concluidos atendidos en Comisarías de Familia) * 100</t>
  </si>
  <si>
    <t>Informe de gestión de la revisión del 10% de los casos</t>
  </si>
  <si>
    <t>Enero - Junio: La base de datos se utiliza para el cálculo del indicador, se obtiene del SIRBE cada 6 meses.
Se hace una revisión del 10% de los casos contenidos en la base de datos, verificando que se esté aplicando el instructivo de seguimiento. Para efecto de evaluar la Implementación del Instructivo en el 10% de los casos  de  acuerdo a  los criterios antes mencionados,  se contó con infomración del periodo del 1 de enero a 30 de  Junio de  2017  con 1296 registros, de los cuales  se seleccionaron 129 casos de las Comisarias  de Familia de Puente  Aranda, Ciudad Bolívar  2, San Cristóbal 1, San Cristóbal  2, Usaquen 1 y  Usaquen 2, correspondientes al 10% de la muestra, se  realizó la  respectiva  revisión de los casos, se identifica que si bien los  profesionales de las Comisarías de Familia conocen y comprenden el instructivo, éste  fue aplicado en un 97%, siendo la  constancia  de  cierre  el aspecto que más se requiere fortalecer, de tal manera que se logre su implementación al 100%.
Julio - Agosto:  En el mes de agosto de 2017 se envia requerimiento a las 34 Comisarias de Familia fijas para que en los casos de violencia intrafamiliar, maltrato infantil y delito sexual, una vez se haya desarrollado el proceso de  seguimiento de acuerdo con el memorando interno 71562 del 23 noviembre de 2015, sin excepción se realice la constancia de cierre la cual debe llevar el visto bueno del comisario/a.
Septiembre: N.A.
Octubre: N.A.
Noviembre: N.A.
Diciembre: La base de datos se utiliza para el cálculo del indicador, se obtiene del SIRBE cada 6 meses. Se hace una revisión del 10% de los casos contenidos en la base de datos, verificando que se esté aplicando el instructivo de seguimiento. Para efecto de evaluar la Implementación del Instructivo en el 10% de los casos  de  acuerdo a  los criterios antes mencionados, se contó con información del periodo 1 de julio a 30 de noviembre de 2017 con 1329 registros, de los cuales se seleccionaron 132 casos correspondientes a las Comisarías de Familia Usaquén 1, Kennedy 3, Kennedy 4, Suba 3, Santa Fé y Fontibón. se  realizó la respectiva  revisión de los casos, y se concluyó que si bien los  profesionales de las Comisarías de Familia conocen y comprenden el instructivo, éste  fue aplicado en un 95,17%, siendo la  constancia  de  cierre  y el visto bueno del Comisario/a en dichas actas los aspectos que más se requiere fortalecer, de tal manera que se logre su implementación al 100%.</t>
  </si>
  <si>
    <t xml:space="preserve">Teniendo en cuenta la ponderación de los resultados semestrales del indicador se concluye un porcentaje de ejecución del 96% respecto de la Implementación del instructivo de desarrollo y cierre del seguimiento en las Comisarías de Familia para la vigencia 2017.  Si bien se observó durante el primer semestre un 97% de ejecución, éste decayó en casi dos puntos porcentuales (95,17%) para el segundo semestre de 2017, por lo que se hace necesario continuar realizando acciones tendientes a lograr el 100% de ejecución, considerando como aspecto fundamental el fortalecimiento de la realización de la constancia de cierre, una vez se ha adelantado el proceso de seguimiento. </t>
  </si>
  <si>
    <t>Personas contrarreferenciadas</t>
  </si>
  <si>
    <t>1086 8</t>
  </si>
  <si>
    <t>Medir la gestión realizada por los profesionales de las subdirecciones locales para aportar en el proceso de atención integral a victimas en los Centros de atención integral a victimas de abuso sexual - CAIVAS y Centro de atencion a violencia intrafamiliar - CAVIF.</t>
  </si>
  <si>
    <t>Contar con el talento humano idóneo</t>
  </si>
  <si>
    <t>SIRBE, Comisarias de Familia.</t>
  </si>
  <si>
    <t>(No. de personas contrarrefenciadas por las Subdirecciones Locales / No. total de personas referenciadas por Centro de atención integral a víctimas de abuso sexual - CAIVAS y Centro de atención a violencia intrafamiliar - CAVIF) * 100</t>
  </si>
  <si>
    <t>Base de datos consolidado - instrumento</t>
  </si>
  <si>
    <t xml:space="preserve">Enero - Marzo: En el primer trimestre del 2017 se dio cumplimiento al 81% del indicador, no se cumplió la meta propuesta teniendo en cuenta una serie de variables como el cambio de los equipos de familia en algunas de las localidades, períodos de vacaciones de localidades como Suba, Kennedy y Ciudad Bolívar (3 períodos) y no se nombraron reemplazos y dificultades técnicas con el manejo de las bases de datos, ya que los casos se están remitiendo a los referentes locales mediante cartas y oficios, por lo tanto como en el plan de mejora se estableció que a partir de este mes se empezarán a enviar bases de datos mensuales de los casos referenciados por CAIVAS y CAVIF a las subdirecciones locales, para que se haga seguimiento a las personas que no se presentan a las oficinas de Familia. las 184 personas fueron contrareferenciadas en las Sundirecciones Locales.-...... Usaquén, Chapinero, Santa fe, San Cristobal, Tunjuelito, Bos, Kennedy, Fontibón, Teusaquillo, Barrios Unidos, Mártires y Antonio Nariño.
Abril - Mayo: Se crea un instrumento para que los Referentes Locales de Familia puedan reportar los casos que se han referenciado y contrareferenciado.
Este instrumento será insumo para un desarrollo tencológico posterior, que servirá para el reporte del indicador.
Abril- Junio  Se realiza la medición del indicador, pero no se alcanza la meta propuesta; del resultado obtenido se pueden sacar las siguientes conclusiones: 
1. El instrumento creado para el informe de la contrareferencia, si bien es cierto arroja más información que el que se tenia anteriormente, se debe continuar ajustando, ya que al no tener el documento de indentidad dificulta la comparación persona a persona de los casos referenciados con los contrareferenciados; igualmente al no estar estandarizada la fecha tampoco se puede medir facilmente este item; finalmente hay casos que no le son remitidos directamente a la referente pero si tienen proceso en el CAIVAS y son contrareferenciado por ellas, pero no hay forma de compararlo. Se ha presentado la propuesta a DADE para la unificación de una sola ficha en SIRBE para este proceso y no depender de lo reportado en el formato.
2. El cumplimiento de la meta de contrareferencia se ve afectado por el continuo traslado de las profesionales de los equipos de familia en los territorios, y adicionalmente muchas de las localidades manifiestan que han realizado las intervenciones, pero  no realizan la contrareferencia lo que impiede cumplir la meta.
Julio- Agosto:  En este periodo se ajustó el formato en el cual las localidades envían la información de los casos contrareferenciados, con el número documento de identidad de la victima; se espera que la consolidación de la información en este trimestre sea mucho más eficiente. Se siguen presentando dificultades en los territorios en cuanto a los cambios de profesionales que hacen parte del proceso, adicionalmente que no cuentan con el perfil para la atención de las victimas. Se suple esta deficiencia con jornadas de capacitación para los nuevos integrantes de los equipos.
Septiembre: A pesar de los ajustes realizados al fomato se encuentran muchas deficiencias en cuanto al diligenciamiento de la información; se encuentran que los Equipos Locales de Familia están realizando acciones de seguimiento como llamadas telefónicas, citaciones, contactos interinstitucionales, pero no están realizando los informes de contrareferencia que deben enviar a la Fiscalia. Igualmente continúa la dificultad con respecto a los cambios en los equipos especialmente de las localidades de  Bosa y Engativá y equipos insuficientes en algunas localidades como Antonio Nariño, Puente Aranda, Martires,  entre otras.; los perfiles de las profesionales no se ajustan a las necesidades del proyecto y se encuentran deficiencias en el manejo de la rutas lo que determina que no sean adecuados los procesos de referenciación y orientación a victimas
Octubre: Se continúa el proceso de ajustar la información aportada por los equipos locales de familia para dar respuesta este indicador; y se ha enfatizado en la importancia de realizar las retroalimentaciones de los casos orientados y referenciados por los equipos locales. Se programó un proceso de fortalecimiento técnico a los equipos locales en el tema de orientación, referenciación y retroalimentación, en la reunión del mes de octubre, pero por falta de tiempo en la agenda no se alcanzó a realizar, por lo cual se programó reunión extraordinaria para el ocho (8) de noviembre.  Se formalizó solicitid a DADE para autorización a las referentes de familia para consultar el SIRBE de comisarias en aras de la armonización y del proceso que deben realziar las referentes para subir la información directamente al SIRBE, y de esta forma hacer más eficiente el manejo de la información. 
Noviembre: Aún no se tiene respuesta de DADE para la autorización de las referentes de familia, para la consulta en SIRBE, se continúa trabajando de la misma forma, y en la reunión tecnica del mes de noviembre se enfatizó con los equipos locales sobre la importancia de que realicen los oficios de contrareferencia dirigidos a  CAIVAS y CAVIF, ya que en el comité Distrital de Seguimiento a Casos se fortaleció este trabajo articulado con la Fiscalia. . 
Diciembre: Los equipos locales de familia, realizaron un proceso de citación y asesoria a las victimas y sus familias en los últimos meses del año, por lo que mejoró el cumplimiento de la meta, pero aun no se llegó al 50% programado, el trabajo se viene realizando de manera eficiente; pero se debe seguir trabajando en el manejo de la información reportada por los Referentes de Familia, que presenta inconsistencias, e insistimos en que uno de los mecanismos para reducir esta dificultad es que en las subdirecciones de famillia tengan acceso a SIRBE como se solicitó desde el mes de Octubre. </t>
  </si>
  <si>
    <t xml:space="preserve">El proceso de atención a victimas remitidas por CAIVAS y CAVIF a las Subdirecciones locales se ha cumplido de manera satistactoría, se ha realizado, asesoría y trabajo interinstitucional con los otros sectores del Distrito para brindar una atención integral a las victimas y apoyar el proceso de reestablecimiento de Derechos de las Victimas, informandole a través de la contrareferencia a los Fiscales de estos procesos: pero se debe trabajar en el 2018 sobre la calidad del dato de la información suministrada por las base de SIRBE y las bases diligenciadas por los Referentes Locales de Familia.  </t>
  </si>
  <si>
    <t xml:space="preserve">1093 -Prevención y atención integral de la paternidad y la maternidad temprana </t>
  </si>
  <si>
    <t>Sectores vinculados al Programa Distrital de Prevención y Atención a la Maternidad y la Paternidad Temprana</t>
  </si>
  <si>
    <t>1093 1</t>
  </si>
  <si>
    <t>Medir la vinculación de 6 sectores del Distrito al Programa de Prevención y Atención a la Maternidad y la Paternidad Temprana</t>
  </si>
  <si>
    <t>Gestionar la vinculación de los sectores al Programa para la Prevención de la Maternidad y Paternidad Temprana</t>
  </si>
  <si>
    <t>Instrumento de seguimiento al Plan de Acción del Programa para la Prevención de la Maternidad y Paternidad Temprana y documentos que soporten la gestión de vinculación de los sectores</t>
  </si>
  <si>
    <t>N.A</t>
  </si>
  <si>
    <t>Número de sectores vinculados</t>
  </si>
  <si>
    <t>(No. de sectores vinculados al programa distrital de prevención y atención a la maternidad y la paternidad temprana / No. de sectores programados para vincularse al programa distrital de prevención y atención a la maternidad y la paternidad temprana en el período ) * 100</t>
  </si>
  <si>
    <t>Plan de acción distrital</t>
  </si>
  <si>
    <t xml:space="preserve">Dado que para el mes de mayo se presentó el cumplimiento del indicador, se presentará una nueva propuesta para modificación del mismo.
A junio de 2017 se encuentran vinculados 8 sectores del Distrito al programa de prevención y atención de la maternidad y la paternidad tempranas. Actualmente las dos nuevas entidades plantean sus acciones para ser agregadas al plan de acción distrital.
Los sectores vinculados al programa son:
* Secretaría de Educación Distrital 
* Secretaría Distrital de la Mujer
* Secretaría Distrital de Planeación
* Secretaría Distrital de Salud
* Secretaría Distrital de Cultura, Recreación y Deporte
* Secretaría Distrital de Gobierno
* Secretaria Distrital de Desarrollo Económico
* Secretaría Distrital de Seguridad, Convivencia y Justicia
El Instituto Distrital de la Participación y Acción Comunal - IDPAC que pertenece al sector gobierno cuenta con actividades específicas dentro del plan de acción distrital del programa de acuerdo a su misionalidad.
De igual manera, el Instituto Distrital para la Protección de la Niñez y la Juventud IDIPRON del sector Integración reportó las acciones que ha identificado para aportar al programa distrital. Estas acciones serán adaptadas según las líneas estratégicas del programa y adicionadas a la matriz de seguimiento a políticas públicas poblacionales en articulación entre IDIPRON, Integración Social y Planeación Distrital para identificación de indicadores, productos, fechas y recursos desde los proyectos de inversión de la entidad. </t>
  </si>
  <si>
    <t>Subdirecciones técnicas de la SDIS con implementación de acciones de prevención y atención de la maternidad y paternidad temprana</t>
  </si>
  <si>
    <t>1093 2</t>
  </si>
  <si>
    <t>Medir que en las subdirecciones técnicas de la Secretaría Distrital de Integración Social se implementen las acciones para la prevención y atención de la maternidad y paternidad temprana</t>
  </si>
  <si>
    <t>Contar con los medios para la implementación del plan de acción sectorial (SDIS) para aportar al Programa de Maternidad y Paternidad Temprana.</t>
  </si>
  <si>
    <t>Intrumento de seguimiento a Plan de Acción del Programa para la Prevenció de la Maternidad y Paternidad Temprana.</t>
  </si>
  <si>
    <t>Número de subdirecciones técnicas</t>
  </si>
  <si>
    <t xml:space="preserve"> (No. de subdirecciones técnicas de la SDIS con acciones implementadas de prevención y atención de la maternidad y paternidad temprana / No. de subdirecciones técnicas de la SDIS programadas para implementar las acciones de prevención y atención de la maternidad y paternidad temprana) * 100</t>
  </si>
  <si>
    <t>Plan de acción de las subdirecciones</t>
  </si>
  <si>
    <t xml:space="preserve">Dado que para este periodo ya se presenta el cumplimiento del indicador, se presentará una nueva propuesta para modificación del mismo.
5 subdirecciones técnicas cuentan con acciones validadas para la prevención y atención de la maternidad y la paternidad temprana en sus planes de acción. Se trabaja de manera articulada y se aprobó el plan de acción sectorial para el programa.
Las subdirecciones técnicas con acciones específicas para el programa de prevención y atención de la maternidad y la paternidad temprana son:
* Subdirección para la Infancia 
* Subdirección para la Familia
* Subdirección para la Juventud
* Subdirección para asuntos LGBT
* Subdirección para la gestión integral local - SUBGIL
De igual manera están programadas actividades con la Dirección Territorial y con el Proyecto de Discapacidad perteneciente a la Dirección Poblacional.
</t>
  </si>
  <si>
    <t xml:space="preserve"> Clasificación nutricional mediante indicadores antropométricos de las personas con vigilancia nutricional</t>
  </si>
  <si>
    <t>1098 1</t>
  </si>
  <si>
    <t xml:space="preserve"> Clasificar nutricionalmente mediante indicadores antropometricos definidos para el grupo etario a la población que recibe apoyo alimentario en las modalidades de los servicios sociales de la Secretaría Distrital de Integración Social, que cuentan con vigilancia nutricional.</t>
  </si>
  <si>
    <t>Calidad y oportunidad del dato antropométrico registrado</t>
  </si>
  <si>
    <t>Sistema Misional SIRBE, o el que haga sus veces</t>
  </si>
  <si>
    <t>(No. de personas clasificadas nutricionalmente / No. total de personas ingresadas, talladas y pesadas en  la entidad) * 100</t>
  </si>
  <si>
    <t>Base de datos -Total de personas valoradas nuricionalmente en la SDIS</t>
  </si>
  <si>
    <t>Para el mes de Diciembre se valoraron 2075 personas, 29.3% (609 ) de comedores, 27,3 % (565) de Bono Bogotá te nutre, 26,6% (552) de canasta rural,  16, 2% (336) de creciendo en familia y 0,6% de Centros amar; los demás servicios sociales no realizaron reporte de datos. De las 2075 personas clasificadas nutricionalmente en este periodo,  94 personas  se encontraron en  desnutrición o bajo peso; 133 en riesgo de desnutrición o riesgo de bajo peso; 1250  en adecuado estado nutricional; 31 en riesgo de sobrepeso;  898 en sobrepeso y 169 en obesidad.</t>
  </si>
  <si>
    <t>Durante el 2017 se clasificaron nutricionalmente a 147.741 participantes de los servicios sociales que cuentan con apoyo alimentario; es decir que se cumplio la meta de este indicador en un 92% . Analizando el comportamiento de las poblaciones en los diferentes servicios, se observa que en el servicio de "creciendo en familia" con respecto al 2016 presentó una disminución en el reporte de datos  del 50%,  en el 2016 se registraron 35.468 datos y en el 2017  16.263 datos, la principal razón para esta disminución se centra  en los nuevos criterios para ingreso al servicio y la depuración de la población.  Esta disminución de datos también se presentó en el servicio  de comedores, donde se paso  de un 36 % a un  30.7% , 57.899 datos en el 2016 y en el 2017 fueron 45.351 datos, las razones de esta disminución  obedecen a:
1. La reducción de la población en los diferentes comedores.
2. a fusión y cierres  de algunos comedores.
 También es importante resaltar que para el contrapeso en estos servicios donde hubo reducción de beneficiarios, se aumento en servicios como:
1. Jardines infantiles donde se paso de un reporte del 38% de datos al 40% de datos
2. Bono canjeable "Bogotá te nutre" donde se paso de 0.6% de reporte al 12,3% de los datos reportados.
3. Adicionalmente se inicia la toma y el reporte de datos antropométricos en canasta rural donde se aporta un 1,2%.
 Otro aspecto importante a considerar es que en el primer semestre del año se captó el 80% de los datos captados en el año, el 20 % restante se captó en el segundo semestre, esto con el fin de reevaluar el numero de datos reportados en cada trimestre, pues aunque la meta global se encuentra en parámetros deseables, los aportes del primer semestre sobrepasaron lo esperado y los del segundo semestre se quedaron cortos frente a lo esperado.</t>
  </si>
  <si>
    <t>Seguimiento nutricional a niños con desnutrición aguda, que mejoraron su estado nutricional</t>
  </si>
  <si>
    <t>1098 2</t>
  </si>
  <si>
    <t>Efectividad</t>
  </si>
  <si>
    <t>Determinar el mejoramiento de la desnutrición aguda mediante el seguimiento semestral del estado nutricional de niños beneficiarios de los jardines infantiles, en el siguiente semestre de atención que reciben apoyo alimentario.</t>
  </si>
  <si>
    <t>Seguimiento efectivo a la vigilancia nutricional y calidad del dato antropométrico registrado</t>
  </si>
  <si>
    <t>Sistema Misional SIRBE y base de datos de seguimiento nutricional por semestre, del servicio de jardines</t>
  </si>
  <si>
    <t>Número de niños</t>
  </si>
  <si>
    <t>(No. de niños atendidos en el servicio de jardines infantiles identificados con desnutrición aguda que mejoran su estado nutricional en la segunda medición antropométrica / No. total de niños atendidos en el servicio de jardines infantiles con dos  mediciones antropométricas) * 100</t>
  </si>
  <si>
    <t>Base de datos -Total de niños y niñas menores de 6 años que mejoran su estado nutricional</t>
  </si>
  <si>
    <t>De los 977 casos de desnutrición  que se reportaron en el primer semestre de 2017, se observa para el segundo semestre de 2017  que 300 (30.7%) permanecen en la misma condición nutricional, de ellos 107 se valoran con desnutrición aguda(11%), 175 se encuentran en estado suspendido(17,9%) y 18 (1.85%) en egreso,  245 (25,1%) niños pasan a riesgo de desnutrición aguda,  383 (39.2%) pasan a adecuado estado nutricional, 40 (4,1%) pasan a riesgo de sobrepeso, 7 (0,7%) sobrepeso y obesidad y 2 casos con Medición Fuera de Rango, estos 2 casos junto con los 7 de exceso de paso pueden ser considerados tomas erróneas por cuanto es poco probable que un menor recupere su estado nutricional del déficit al exceso en solo 6 meses de atención. 
Cabe resaltar que el manejo de casos conjuntamente con salud dentro de la Ruta Especializada de Atención a la Desnutrición contribuye al mejoramiento de casos de desnutrición, los mecanismos que se han instaurado para el seguimiento de casos ha contribuido en la disminución de casos sin datos y a reconocer el estado de cada uno de los menores con diagnóstico de Desnutrición Aguda; se paso de 336 casos sin datos en el primer semestre de 2017 a 193 en el segundo semestre.
Con los 175 casos que  se encuentran suspendidos y los 18 que están egresados se deben diseñar estrategias para la consolidación de la información de cada caso, es decir, conocer el motivo de la suspensión o del egreso.</t>
  </si>
  <si>
    <t>Frente al bajo porcentaje de recuperación nutricional a lo largo del 2017, se plantearon una serie de acciones para el segundo semestre de 2017, durante el tercer trimestre de 2017 se observa que:
1. Seguimiento caso a caso de forma mas oportuna. 
2. Se consolidó la información de segunda toma masiva en jardines y se buscan los casos reportados de forma activa.
3. Se hace el seguimiento a casos de desnutrición identificándose que las familias por recomendación médica egresan muchos de los niños con desnutrición de los jardines, hipótesis que se encuentra en cuantificacion a la luz de los resultados del segundo semestre del 2017. 
4. Análisis de situaciones que median la desnutrición en la SDIS, pues los casos han aumentado y su recuperación, no solo depende de actividades propias de la SDIS sino de aspectos como atención en salud. En este sentido de 149 casos que salud reporta al sistema de vigilancia epidemiológico nacional SIVIGILA, 84 casos son atendidos en los servicios de infancia.
El resultado de las acciones desarrolladas lleva a mejoria en el porcentaje de recuperacion para el segundo semestre de 2017, aunque  el porcentaje anual es deficiente para el indicador y lleva a la necesidad de mejorar procesos de seguimiento y de acompañamiento en cada una de las unidades operativas para el 2018.
Articulación intersectorial para el análisis de factores determinantes de la desnutrición (puesta en marcha de ruta de atención integral a la Desnutrición), en el tercer trimestre se hace el acompañamiento intersectorial a 97 casos identificados con desnutrición.</t>
  </si>
  <si>
    <t>Seguimiento nutricional a niños -as de 5 a 13 años con delgadez que asisten al servicio de comedores comunitarios, que mejoraron su condición nutricional</t>
  </si>
  <si>
    <t>1098 3</t>
  </si>
  <si>
    <t>Determinar el mejoramiento de la delgadez mediante el seguimiento semestral del estado nutricional de niños de 5 a 13 años beneficiarios del servicio comedores comunitarios, en el siguiente semestre de atención que reciben apoyo alimentario.</t>
  </si>
  <si>
    <t>Efectivo seguimiento a la vigilancia nutricional y calidad del dato antropométrico registrado</t>
  </si>
  <si>
    <t>Sistema Misional SIRBE y base de datos de seguimiento nutricional por semestre, del servicio de comedores comunitarios</t>
  </si>
  <si>
    <t>(No. de niños atendidos en el servicio de comedores comunitarios identificados con delgadez que mejoran su estado nutricional en la segunda medición antropométrica / No. total de niños atendidos en el servicio de comedores comunitarios con dos mediciones antropométricas con desnutrición) * 100</t>
  </si>
  <si>
    <t>Base de datos -Total de niños y niñas menores de 5 a 13 años que mejoran su estado nutricional</t>
  </si>
  <si>
    <t>De los 660 casos de bajo peso identificados en comedores en el primer semestre de 2017,  271 no recuperaron su estado nutricional, de ellos 7 (1,1%)continuan con bajo peso y 264 (40%)  no tienen registro en el segundo semestre de 2017 (posibles egresos, por temporalidad del servicio), 44 escolares pasaron a riesgo de bajo peso(6.7%), 263 pasaron a adecuado peso para talla y edad (39.8%), 63 a sobrepeso (9.5%) y 19 con obesidad (2.9%).  
 Ante la situación planteada en la recuperación nutricional de los escolares que asisten a comedores se señala lo siguiente:
1. El servicio de comedores presenta una alta rotación, por ello cerca del 40% de los escolares valorados no teine toma en el segundo semestre.
2. Los procesos de seguimiento a la malnutrción no son efectivos y se deben reevalauar, apuntando a una atencion mas directa de cada cas, activando en comité local SAN procesos de articulacion necesarios , los cuales en este momento son nulos.</t>
  </si>
  <si>
    <t>El porcentaje de ejecucion anual  queda en el 59%, no se cumplió  con la meta trazada para este  indicador. Aunque es de aclarar que el servcio de comedor solo realiza un aporte de calorias y nutrientes del 40% de los requerimientos diarios, siendo responsabildiad de la familia el aportar el 60% restante; este hecho puede influir en el comportamiento indicador, aunque realmente el hecho que no permite evidenciar el mejoramiento nutricional es la perdida de 264 regsitros por rotación de la población en el servicio, por ello es importante fortalecer procesos de acompañamiento social a las familias de los menores con la herramienta PAIF, y  mejorar la oportunidad en registros; también se podrían cualificar a los profesionales del servicio social en signos de delgadez y acciones a realizar en caso de detectarlos.</t>
  </si>
  <si>
    <t>1092 -Viviendo el Territorio</t>
  </si>
  <si>
    <t>Acompañamientos y/o seguimientos a personas en emergencia social</t>
  </si>
  <si>
    <t>Establecer el porcentaje de personas a las que realizamos un acompañamiento y/o seguimiento a la situación que generó la emergencia social con el fin de aportar a la superación de la situación</t>
  </si>
  <si>
    <t>Asistencia de las personas para la realización del acompañamiento y/o seguimiento</t>
  </si>
  <si>
    <t xml:space="preserve">Número de personas </t>
  </si>
  <si>
    <t>(No. de personas en emergencia social con acompañamiento y/o seguimiento / No. total de personas atendidas en emergencia social) * 100</t>
  </si>
  <si>
    <t>Reporte SIRBE</t>
  </si>
  <si>
    <t xml:space="preserve">En el período comprendido entre abril y junio, se realizaron acompañamientos y/o seguimientos a 2553 personas, mediante un proceso de verificación y retroalimentación continua en el marco de los acuerdos de corresponsabilidad, en respuesta a la situación de emergencia social presentada, asignando ayuda humanitaria (bonos canjeables por alimentos, alojamiento transitorio, suministros de vestuario, calzado y aseo personal); promoviendo a la vez acciones de articulación en las rutas de atención del Distrito, orientada a  la transformación de la situación inicial encontrada.
En el período comprendido entre julio y septiembre, se realizaron acompañamientos y/o seguimientos a 2669 personas, mediante un proceso de verificación y retroalimentación se continua en el marco de los acuerdos de corresponsabilidad, en respuesta a la situación de emergencia social presentada, asignando ayuda humanitaria (bonos canjeables por alimentos, alojamiento transitorio, suministros de vestuario, calzado y aseo personal); promoviendo a la vez acciones de articulación en las rutas de atención del Distrito, orientada a la transformación de la situación inicial encontrada.
En el periodo comprendido entre octubre y diciembre se realizaron acompañamientos y/o seguimientos a 3239 personas, mediante un proceso de verificación y retroalimentación continua en el marco de los acuerdos de corresponsabilidad, en respuesta a la situación de emergencia social presentada, asignando ayuda humanitaria (bonos canjeables por alimentos, alojamiento transitorio, suministros de vestuario, calzado y aseo personal); promoviendo a la vez acciones de articulación en las rutas de atención del Distrito, orientada a  la transformación de la situación inicial encontrada.
En el 2017 se realizaron 10485 seguimientos y/o acompañamientos  familiares desde el servicio de Enlace Social. 
</t>
  </si>
  <si>
    <t xml:space="preserve"> El indicador de acompañamiento familiar para el servicio se enfoca en la realización de seguimientos y/o acompañamientos familiares al 90% de las situaciones atendidas en emergencia social. Es así como para el 2017 el servicio atendió 10547 familias en emergencia social, y realizó un total de 9975 seguimientos y/o acompañamientos, mediante un proceso de verificación y retroalimentación continua en el marco de los acuerdos de corresponsabilidad, en respuesta a la situación de emergencia social presentada, asignando ayuda humanitaria (bonos canjeables por alimentos, alojamiento transitorio, suministros de vestuario, calzado y aseo personal); promoviendo a la vez acciones de articulación en las rutas de atención del Distrito, orientada a  la transformación de la situación inicial encontrada, superando el 90% de los casos atendidos, cumpliendo y sobrepasando lo fijado.
NOTA: LA CIFRA CORRECTA NO PUEDE SER 10547 POR QUE ESA ES LA CIFRA DE PERSONAS Y FAMILIAS ATENDIDAS EN EMERGENCIA EL INDICADOR HABLA DEL ACOMPAÑAMIENTO FAMILIAR (PARA EL 90% DE LOS ATENDIDOS EN EMERGENCIA), QUE SEGUN REPORTE DADE FUE DE 9975 (CORREO DE 4 DE ENERO DE 2018), SIN EMBARGO AL SUMAR LOS TRIMESTRES DA 10485</t>
  </si>
  <si>
    <t>Garantía del derecho a la información a través de la orientación e información sobre los servicios sociales de la SDIS</t>
  </si>
  <si>
    <t>1092 2</t>
  </si>
  <si>
    <t xml:space="preserve">Establecer el número de personas que reciben orientación e información sobre los servicios sociales de la entidad </t>
  </si>
  <si>
    <t>Profesionales del servicio social que conocen el portafolio de servicios de la entidad e informan correctamente a los ciudadanos</t>
  </si>
  <si>
    <t>(No. de personas orientadas e informadas sobre los servicios sociales de la entidad / No. total de personas orientadas e informadas programadas en el periodo) * 100</t>
  </si>
  <si>
    <t xml:space="preserve">En el período comprendido entre el 1 de abril y el 30 de junio fueron atendidas (OIR) 7498 personas.
A 30 de junio, 13668 han sido orientadas e informadas  sobre los servicios de la SDIS, a través de atenciones individuales y diálogos territoriales, aportando a la garantía del derecho a la información, que les permitiera tomar decisiones entre las alternativas existentes y condiciones actuales. 
En el período comprendido entre el 1 de julio y el 30 de septiembre fueron atendidas (OIR) 6970 personas.
A 30 de septiembre 20638 han sido orientadas e informadas  sobre los servicios de la SDIS, a través de atenciones individuales y diálogos territoriales, aportando a la garantía del derecho a la información, que les permitiera tomar decisiones entre las alternativas existentes y condiciones actuales.   
Entre los meses de octubre y diciembre fueron atendidas desde el servicio de Enlace social 7670 personas bajo la modalidad de OIR (Orientación, información y referenciación.  Durante el 2017, a 31 de diciembre 28308 personas y/o familias fueron orientadas e informadas  sobre los servicios de la SDIS, a través de atenciones individuales y diálogos territoriales, tanto al interior de las unidades operativas como en diversos territorios de las 20 localidades, aportando a la garantía del derecho a la información, que les permitiera tomar decisiones entre las alternativas existentes y condiciones actuales.   </t>
  </si>
  <si>
    <t xml:space="preserve">Bajo éste indicador se establece el número de personas que recibieron orientación e información sobre los servicios sociales de la entidad, que para el 2017 se propuso fueran 27.500, a 31 de diciembre fueron orientadas e informadas desde el servicio de enlace social 28308 personas y/o familias sobre los servicios de la SDIS, a través de atenciones individuales y diálogos territoriales, tanto al interior de las unidades operativas como en diversos territorios de las 20 localidades, aportando a la garantía del derecho a la información, que les permitiera tomar decisiones entre las alternativas existentes y condiciones actuales, superando lo programado.  
</t>
  </si>
  <si>
    <t>Calidad de los datos en el levantamiento de información de la población afectada por emergencias de orígen natural o antrópico</t>
  </si>
  <si>
    <t>1092 3</t>
  </si>
  <si>
    <t>Alcanzar el 100% de la calidad del dato diligenciados en la identificación de la población afectada por emergencias de origen natural o antrópico</t>
  </si>
  <si>
    <t>4. Generar información oportuna, veraz y de calidad mediante el desarrollo de un sistema de información y de gestión del conocimiento con el propósito de soportar la toma de decisiones,  realizar  el  seguimiento y la evaluación de la gestión, y la rendición de cuentas institucional.</t>
  </si>
  <si>
    <t>Correcta captura de los datos para la identificación de la población afectada por emergencias de origen natural o antrópico</t>
  </si>
  <si>
    <t>Formatos F05, F06,  F05 A y F06 A</t>
  </si>
  <si>
    <t>Número de datos</t>
  </si>
  <si>
    <t xml:space="preserve">(No. de datos diligenciados que no requirieron corrección en el formato F05  y F06 / No. total de datos registrados en los formatos F05 y F06) * 100    </t>
  </si>
  <si>
    <t xml:space="preserve"> Reporte en  excel de calidad del dato</t>
  </si>
  <si>
    <t>En el periodo Abril a Junio de 2017, se realizó identificación a  hogares afectados por emergencias de origen natural o generadas por el ser humano, en los cuales  se diligenciaron 733 formatos,  623 F05 y  110 F06, para un total de 22.491 datos revisados. De estos, 135 datos fueron corregidos, lo que resulta en 22.356 datos correctamente diligenciados, representando un avance en la eficacia del trabajo realizado y un resultado satisfactorio para el Equipo de Gestión del Riesgo, durante el segundo trimestre.
En el periodo de Julio a Septiembre de 2017, se realizó identificación a hogares afectados por emergencias de origen natural o antrópico no intencional en los cuales se diligenciaron 59 formatos, de los cuales 49 F05 y 10 F06, para un total de 2115 datos revisados, de estos 9 datos fueron corregidos, lo que resulta 2106 correctamente diligenciados, manteniendo la eficacia del servicio de Atención Social y Gestión del Riesgo, es un resultado sobresaliente para el Equipo, durante el tercer trimestre, siendo la meta planteada del 100% en la calidad del dato para el procedimiento de identificación a hogares afectados por emergencias.   
Durante el mes de Octubre de 2017, se realizó identificación a hogares afectados por emergencias de origen natural o antrópico en los cuales se diligenciaron 20 formatos, de los cuales 19 corresponden a F05 y 1 a F06, para un total de 540 datos revisados; de estos, 3 datos fueron corregidos, lo que resulta en  537 datos correctamente diligenciados, lo cual equivale al 99,44% de calidad del dato.
En el mes de noviembre de 2017, se realizó identificación a  hogares afectados por emergencias de origen natural o antrópico no intencional en los cuales  se diligenciaron 43 formatos,  discriminados de la siguiente manera: 42 F05 y  1 F06, sumando un total de 1.161  datos revisados, de estos 5 datos fueron corregidos, lo que resulta 1.156  datos correctamente diligenciados, lo cual equivale al 99,56% de calidad del dato.
En el mes de diciembre de 2017, se realizó identificación a  hogares afectados por emergencias de origen natural o antrópico no intencional en los cuales  se diligenciaron 24 formatos,  discriminados de la siguiente manera: 21 F05 y  3 F06, sumando un total de 765 datos revisados, de estos 14 datos fueron corregidos, lo que resulta en 751 datos correctamente diligenciados, lo cual equivale al 99,21% de calidad del dato.
En el periodo Octubre a Diciembre de 2017, se realizó identificación a  hogares afectados por emergencias de origen natural o antrópico no intencional en los cuales  se diligenciaron 87 formatos,  de los cuales 82 son F05 y  5  son F06, con un total de 2466 datos revisados, de estos 14 datos fueron corregidos, lo que resulta 2452 correctamente diligenciados, representando un avance en la eficacia del trabajo realizado por el Equipo de Gestión del Riesgo el cual pertenece al servicio de Atención Social y Gestión del Riesgo, es un resultado sobresaliente para el Equipo, durante el cuarto trimestre, se obtuvo un promedio del 99,43 % de efectividad, siendo la meta planteada del 100% en la calidad del dato para el procedimiento de identificación a hogares afectados por emergencias.</t>
  </si>
  <si>
    <t xml:space="preserve">En el 2017 el servicio de Atención Social y Gestión del Riesgo instruyó a 4333 servidores públicos y contratistas  en el diligenciamiento del formato F-05, como integrantes de los turnos PIRE/EIR de las Subdirecciones Locales y nivel central de la SDIS. De esta forma se cumple lo programado para el 2017, teniendo en cuenta que la meta era de 4.000 personas instruidas, las 333 personas adicionales corresponden al ingreso de nuevo personal a la Entidad. </t>
  </si>
  <si>
    <t>Formación a servidores públicos de la SDIS, en Gestión del Riesgo para los turnos EIR.</t>
  </si>
  <si>
    <t xml:space="preserve">1092 4 </t>
  </si>
  <si>
    <t xml:space="preserve"> Establecer el avance progresivo en los procesos de instrucción en temas de Gestión del Riesgo a los Servidores públicos de la SDIS</t>
  </si>
  <si>
    <t xml:space="preserve"> Planillas de asistencia a instrucciones, con la firma de los servidores la SDIS</t>
  </si>
  <si>
    <t>Número de servidores públicos</t>
  </si>
  <si>
    <t>(No. de servidores públicos y de contrato de la SDIS, en turnos de Estrategia Institucional de Respuesta - EIR, instruidos en temas de Gestión del Riesgo / No. total de servidores públicos y de contrato de la SDIS,  incluidos en turnos de Estrategia Institucional de Respuesta - EIR programados para el periodo) * 100</t>
  </si>
  <si>
    <t xml:space="preserve">Informe  de cualificación  de Instrucciones F05- identificación de población afectada </t>
  </si>
  <si>
    <t>De Enero a Junio de 2017 se organizaron en turno PIRE/EIR a 2335 personas en las 16 Subdirecciones Locales, en razón al ingreso gradual del personal, de esta forma se instruyeron 2317 personas teniendo por lo tanto un avance de 317 personas en las instrucciones que se deberán realizar durante el segundo semestre para cubrir las 4.000 personas que se tienen programadas instruir durante todo el año.
La SDIS tiene organizado en 847 grupos a 4236 servidores y contratistas en turnos para la atención de emergencias de origen natural o antrópico en la ciudad. En el periodo de enero a septiembre se han instruido 3299 personas de la SDIS y en el mes de septiembre se instruyeron a 365 personas en identificación de población afectada para fortalecer la atención social de emergencias en las 20 localidades de Bogotá.
Durante el mes de octubre, se instruyeron  633 servidores y contratistas de la SDIS en identificación de población afectada, para fortalecer la atención social de emergencias en las 20 localidades de Bogotá.
Durante el mes de noviembre, se instruyeron 359 servidores y contratistas de la SDIS en identificación de población afectada para fortalecer la atención social de emergencias en las 20 localidades de Bogotá. 
Durante el mes de diciembre, se brindó instrucción a 42 Servidores públicos y contratistas en 4 sesiones de trabajo en el diligenciamiento del formato F-05, como integrantes de los turnos PIRE/EIR de las Subdirecciones Locales de la SDIS.
En el semestre de junio a diciembre se instruyeron a 2016 serviidores públicos y contratistas  en el diligenciamiento del formato F-05, como integrantes de los turnos PIRE/EIR de las Subdirecciones Locales y nivel central de la SDIS.</t>
  </si>
  <si>
    <t xml:space="preserve">En el 2017 el servicio de Atención Social y Gestión del Riesgo instruyó a 4333 servidores públicos y contratistas  en el diligenciamiento del formato F-05, como integrantes de los turnos PIRE/EIR de las Subdirecciones Locales y nivel central de la SDIS. De esta forma se cumple lo programado para el 2017, teniendo en cuenta que la meta era de 4.000 personas instruidas, las 333 personas adicionales corresponden al ingreso de nuevo personal a la Entidad. 
</t>
  </si>
  <si>
    <t>Visitas a Unidades Operativas para generación de alertas por riesgo de emergencia natural o antrópica</t>
  </si>
  <si>
    <t>1092 5</t>
  </si>
  <si>
    <t>Establecer el avance de visitas a las unidades operativas de la SDIS para la generación de alertas de riesgo por emeregencia natural o antrópica</t>
  </si>
  <si>
    <t xml:space="preserve"> Coordinación interinstitucional para realizar las visitas a las Unidades Operativas de la Secretaría de Integración Social generando las alertas por riesgo</t>
  </si>
  <si>
    <t>Aplicativo SAT para visitas a unidades operativas</t>
  </si>
  <si>
    <t>454 anual</t>
  </si>
  <si>
    <t>Número de visitas</t>
  </si>
  <si>
    <t>(No. de visitas a unidades operativas para la generación de alertas por riesgo por emergencia natural o antrópica de la Secretaría de Integración Social / No. total de unidades operativas de la Secretaría de Integración Social  programadas para el período) * 100</t>
  </si>
  <si>
    <t>Reporte de Visitas a unidades operativas de la SDIS</t>
  </si>
  <si>
    <t xml:space="preserve">En el trimestre de Abril a Junio se visitaron 258 unidades operativas de las 264 programadas para el periodo, alcanzando una gestión sobresaliente del 98%. Se han generado alertas para reducir los riesgos detectados. En comparación con el trimestre anterior se evidencia un avance en el cumplimiento de lo programado.
En el trimestre de Julio a Septiembre se visitaron 255 unidades operativas de las 264 programadas para el periodo alcanzando una gestión sobresaliente del 97%. Se han generado alertas para reducir los riesgos detectados.    
En el mes de octubre se visitaron 43 unidades operativas para la generación de alertas tempranas por riesgos detectados, avanzando en el cumplimiento  de lo programado.  
En el mes de noviembre se visitaron 17 unidades operativas para la generación de alertas tempranas por riesgos detectados, avanzando en el cumplimiento  de lo programado.  
En el mes de diciembre se visitaron 7 unidades operativas para la generación de alertas tempranas por riesgos detectados, avanzando en el cumplimiento  de lo programado.  
En el trimestre de octubre a diciembre se visitaron 88 unidades operativas de las cuales 21 se encuentran cerradas o se fusionaron con otra unidad operativa  y 67 en funcionamiento. De esta forma se cumple con el 96% de la meta planteada para el periodo de reporte. 
</t>
  </si>
  <si>
    <t xml:space="preserve">Para la vigencia 2017, se tenía la meta de visitar 712 unidades operativas, de la SDIS, a corte de 31 de deiciembre, se logró visitar 684 unidades operativas, para un cumplimiento del 96% de la meta planeada.Las 28 unidades restantes fueron cerradas por adecuaciones.
</t>
  </si>
  <si>
    <t>Atención a personas de los servicios de la Secretaría Distrital de Integración Social en el servicio de desarrollo de capacidades</t>
  </si>
  <si>
    <t>1092 6</t>
  </si>
  <si>
    <t xml:space="preserve"> Medir el número de personas de los servicios de la  Secretaría Distrital de ntegración Soacial  que se han vinculado a los procesos del componente de desarrollo de capacidades del proyecto Viviendo el Territorio</t>
  </si>
  <si>
    <t xml:space="preserve"> Creación e implementación de rutas de referenciación para la atención de participantes de los servicios de la Secretaría de Integración Soacial y complementariedad e integralidad con los procesos de desarrollo de capacidades ofertados principalmente en los Centros de Desarrollo Comunitario</t>
  </si>
  <si>
    <t>Número de Personas</t>
  </si>
  <si>
    <t>(No. de personas participantes de los proyectos de la Secretaría Distrital de Integración Social que finalizan el proceso del servicio de desarrollo de capacidades / Total de personas vinculadas al servicio de desarrollo de capacidades en el período) *100</t>
  </si>
  <si>
    <t>Del total de personas atendidas durante el semestre en el servicio de Desarrollo de capacidades, 2515 personas son participantes de otros servicios de la SDIS.
Julio: Se identificaron proyectos SDIS que en su formulación contienen lineas de desarrollo de capacidades orientadas a poblacionales particulares, con el fin de avanzar en la propuesta de modelo de atención de Desarrollo de Capacidades
Agosto: Se avanzó en la realización de mesas de trabajo con Subdirecciones técnicas para identificar puntos de articulación con respecto al desarrollo de capacidades . 
Al corte 30 de octubre de 2017 se ha cumplido con la meta 7,  para el año 2017, Integrar 47.985 personas a procesos de desarrollo de capacidades.
A 30 de noviembre se integraron 56.016  personas a procesos de desarrollo de capacidades, es decir 8.031 personas más de las proyectadas para el presente año. 
A 31 de diciembre, se adelantarón s mesas de trabajo  con otros proyectos y servicios de la SDIS, los procesos de difusión de oferta de los CDC permitieron potenciar la complementariedad del servicio Centros de Desarrollo Comunitario con otros servicios de la entidad</t>
  </si>
  <si>
    <t>Durante el año se logro mayor articulación del servicio Centros de Desarrollo Comunitario con las modalidades de atención del proyecto Bogotá te nutre con una atención de 4098 e Infancia con una atención de 2684 personas, las estrategias adelantadas para dar a conocer la oferta de los CDC en los otros servicios de la entidad, lograron potenciar el nivel de complementariedad de la entidad en el marco del desarrollo de capacidades tanto a nivel individual como comuntiario.</t>
  </si>
  <si>
    <t>Atenciones realizadas en el servicio de Desarrollo de Capacidades</t>
  </si>
  <si>
    <t>1092 7</t>
  </si>
  <si>
    <t>Medir la proporción de atenciones realizadas por persona desde el servicio de Desarrollo de Capacidades</t>
  </si>
  <si>
    <t>Diversidad en la oferta de procesos de Desarrollo de Capacidades desde las distintas modalidades del servicio</t>
  </si>
  <si>
    <t>Número de atenciones</t>
  </si>
  <si>
    <t>(No. de atenciones realizadas en el servicio de desarrollo de capacidades en el periodo / No. total de personas atendidas en el servicio de desarrollo de capacidades en el periodo) * 100</t>
  </si>
  <si>
    <t>Durante el primer semestre de 2017, se realizaron 35441 atenciones a 25377 personas atendidas en el servicio de desarrollo de capacidades. Esto quiere decir que aproximadamente el 40% de la población atendida recibió mas de una atención dentro del servicio de Desarrollo de Capacidades.
Julio: A partir de la aplicación de un instrumento para caracterizar perfiles ocupacionales se depura y  analiza información con el fin de poder establecer criterios para la reorientación de procesos de desarrollo de capacidades, de acuerdo a las particularidades de cada localidad.
Agosto: Se diseña metodología para realización de talleres de identificación de "Centros de Interés". Se realiza matriz de correlación con el fin de poder potenciar el desarrollo de habilidades y potencialidades a partir de las caracteristicas de la infraestructura de los Centros de Desarrollo Comuntiario    
Octubre: Seguimos avanzando  en acuerdo de voluntades con la Fundación Sodexo para aumentar la oferta de procesos de acuerdo a las características de la infraestructura de los Centros de Desarrollo Comunitario en las localidades priorizadas, estamos revisando  el modelo de acuerdo.
Noviembre: Se avanza paulatinamente en acuerdo de voluntades con la Fundación Sodexo para aumentar la oferta de procesos de acuerdo a las características de la infraestructura de los Centros de Desarrollo Comunitario en las localidades priorizadas, en revisión del modelo del acuerdo.  
Diciembre: Durante el segundo semestre de 2017, se realizaron 47.387 atenciones en el servicio de desarrollo de capacidades.  Cumplimiento de la meta de indicador generado por el fortalecimiento de la oferta de procesos mediante la articulación con IDARTES, IDRD y SENA. Adicionalmente, a través de la realización de caracterizaciones de perfiles ocupacionales, se logró  identificar nuevos centros de  interés, que permitieron variar la oferta en el servicio. Por otro lado, la articulación con la Dirección Poblacional y Despacho para la generación de formas innovadoras para el desarrollo de estrategias de prevención en las tematicas de consumo de spa y maternidad y paternidad temprana, potenciaron la ejecución de la submoda</t>
  </si>
  <si>
    <t xml:space="preserve">Para la vigencia  2017, se  afianzó la articulación interinstitucional con IDARTES, IDRD y SENA; e intrainstitucional con la Dirección Poblacional y Despacho  generando formas innovadoras para el desarrollo y potenciacion de capacidades a nivel individual y comunitario. A sí mismo a través de la articulación con la estrategia de abordaje Territorial, se canalizó la atención del servicio Centros de Desarrollo Comunitario en territorios que no cuentan con dichas unidades operativas. 
Estas articulaciones permitieron lograr en promedio más de una atención por cada participante, la modalidades con mayor incidencia fueron las de aprovechamiento de tiempo libre y mejoramiento de ingresos económicos con 44050 atenciones para la vigencia 2017. </t>
  </si>
  <si>
    <t>Niños y niñas de primera infancia atendidos en ámbito institucional.</t>
  </si>
  <si>
    <t>1096 1</t>
  </si>
  <si>
    <t>Monitorear la atención del 100% de los niños y niñas en el servicio social de atención integral a la primera infancia en ámbito institucional.</t>
  </si>
  <si>
    <t xml:space="preserve"> Diligenciamiento adecuado de instrumentos de registro de niños y niñas de primera infancia en ámbito institucional atendidos en los jardines infantiles.</t>
  </si>
  <si>
    <t>Aplicativo SIRBE</t>
  </si>
  <si>
    <t>Porcentaje de niños atendidos</t>
  </si>
  <si>
    <t>(No. de niñas y niños de ámbito institucional atendidos en el periodo / No. de niñas y niños de ámbito institucional programados en el periodo) * 100</t>
  </si>
  <si>
    <t>Reporte de resumen metas SIRBE.
Directorio actualizado de jardines (30 de junio)</t>
  </si>
  <si>
    <t>Creciente</t>
  </si>
  <si>
    <t xml:space="preserve">Diciembre: Para el mes de diciembre el resultado del indicador es sobresaliente y da cuenta de la prestación del servicio durante las dos primeras semanas del mes en 361 unidades operativas, a su vez, para el presente periodo el reporte se da sobre niñas y niños, atendidos y suspendidos en el sistema de información misional, teniendo presente que para dicho periodo las atenciones están en estado suspendido por terminación de procesos de la vigencia.
De otra parte es de resaltar que el comportamiento del indicador durante el 2017 mantuvo una tendencia sobresaliente, que permitió evidenciar ejercicios efectivos de seguimiento y acompañamiento a la cobertura y asistencia de cada unidad operativa, a su vez el fortalecimiento de acciones de articulación entre los equipos locales y la Subdirección para la Infancia.  
Noviembre: El resultado del indicador para el periodo del reporte, mantiene una constante de cumplimiento con relación a los meses anteriores, esto teniendo en cuenta que para el mes de noviembre, se oferta la atención en 370 unidades operativas. A su vez, se sigue dando continuidad a procesos de depuración de la información en el Sistema misional con el propósito de contar con datos actualizados y confiables para la toma de sesiones articuladas con la Subdirecciones Locales para la Integración Social.
Octubre: Durante el monitoreo de la vigencia y para el mes de octubre, el resultado del indicador es constante frente a los resultados sobresalientes, para lo cual es de resaltar que para el mes del reporte se prestan atenciones a niñas y niños en 369 unidades operativas con un oferta de 54411, esto dando respuesta a las necesidades en los territorios aperturando en el mes de octubre el jardín infantil Inicio del saber.
Septiembre: Para el mes de septiembre el indicador permite analizar que el cumplimiento frente a las atenciones de niñas y niños en los jardines infantiles ha presentado un comportamiento sobresaliente, siendo esta constante, el resultado a la implementación de acciones oportunas en el seguimiento a la prestación del servicio, contando con un acompañamiento permanente frente al comportamiento de las coberturas, los cupos por nivel, aperturas y cierres temporales, como a su vez, seguimientos permanentes a la calidad de la información y articulación intra institucional que permite mantener una oferta oportuna del servicio.
Para el mes de septiembre, el servicio se cuenta con una oferta institucional de 368 unidades operativas (jardines infantiles)  para la atención integral de niñas y niños. </t>
  </si>
  <si>
    <t xml:space="preserve">El comportamiento del indicador durante el 2017 mantuvo una tendencia sobresaliente, que permitió evidenciar ejercicios efectivos de seguimiento y acompañamiento a la cobertura y asistencia de cada unidad operativa, a su vez el fortalecimiento de acciones de articulación entre los equipos locales y la Subdirección para la Infancia.  </t>
  </si>
  <si>
    <t>Desvinculación  de niños, niñas y adolescentes identificados en situación de trabajo infantil.</t>
  </si>
  <si>
    <t>1096 2</t>
  </si>
  <si>
    <t>Medir y monitorear la desvinculación del 50% de niños, niñas y adolescentes identificados en situación de trabajo infantil en cada vigencia.</t>
  </si>
  <si>
    <t>Efectividad en las estrategías de atención a los niños y las familias.</t>
  </si>
  <si>
    <t>Matriz de seguimiento - Aplicativo SIRBE.</t>
  </si>
  <si>
    <t>Porcentaje de niños</t>
  </si>
  <si>
    <t xml:space="preserve">(No. de niños, niñas y adolescentes que culminan el plan de atención integral de acuerdo al modelo de atención / No. total de niños, niñas y adolescentes en estado de atención en el período) * 100 </t>
  </si>
  <si>
    <t xml:space="preserve">Reporte oficial SIRBE a diciembre 2017 (estado atendido  por motivo de terminación de la propuesta de atención). 
</t>
  </si>
  <si>
    <t xml:space="preserve">Diciembre: para la vigencia 2017 se atendieron 4783 niñas, niños y adolescentes en el servicios social Centros Amar, a través de sus dos formas de atención  (Centros amar - Estrategia móvil), de los cuales 1599 fueron egresados del servicios por diversas causas o motivos, que para efectos del cumplimiento al objetivo del indicador, 735 concluyeron el proceso de atención por motivos de: superación de la condición de trabajo infantil y finalización del proceso de atención y por haber concluido el proyecto pedagógico que busca la promoción de derechos y la generación de redes de protección. 
Por lo anterior, se puede analizar que el 45% de niñas, niños y adolescentes que salieron del servicio durante la vigencia 2017 cumplieron con los objetivos del mismo, y estuvieron desincentivados de la problemática de trabajo infantil. Así las cosas y teniendo en cuenta que la meta para el periodo del reporte era del 50%, se identifica un cumplimiento satisfactorio sobre lo programado.
Noviembre: Teniendo en cuenta que el reporte tiene una programación anual, para el presente mes se da continuidad a las actividades articuladas entre las Subdirección para la Infancia, las Subdirecciones Locales para la Integración Social y unidades operativas, detalladas en los meses anteriores.
Octubre: Para el periodo del reporte, desde la Subdirección para la Infancia se brinda el acompañamiento operativo para la actualización y depuración de información en el Sistema de Información Misional, con el propósito de contribuir al proceso liderado por la Subdirección de Investigación e Información, frente a la depuración de unidades operativas e información, previo al ejercicio de armonización del sistema de información.
Septiembre: Con el propósito de implementar oportunidades de mejora en la prestación del servicio, para el mes de septiembre, se presenta la propuesta de actualización de instructivo a las responsables de las unidades operativas y posterior a ello surtir el procedimiento de control de documentos.
Lo anterior contribuye a los objetivos específicos del servicio y por consiguiente al objetivo del indicador. </t>
  </si>
  <si>
    <t>El análisis frente al monitoreo mensual durante la vigencia, permite observar que el 45% de niñas, niños y adolescentes que salieron del servicio durante la vigencia 2017 cumplieron con los objetivos del mismo, y estuvieron desincentivados de la problemática de trabajo infantil. Así las cosas y teniendo en cuenta que la meta para el periodo del reporte era del 50%, se identifica un cumplimiento satisfactorio sobre lo programado.</t>
  </si>
  <si>
    <t>Reincidencia en el servicio de atención especializada a adolescentes vinculados al Sistema de Responsabilidad Penal Adolescente por presunta comisión de un nuevo delito</t>
  </si>
  <si>
    <t>1096 3</t>
  </si>
  <si>
    <t>Identificar el impacto que surtió en el-la adolescente la atención que se le otorgó durante la permanencia en el servicio de Atención Especializada a Adolescentes vinculados al Sistema de Responsabilidad penal Adolescente por presunta comisión de un nuevo delito.</t>
  </si>
  <si>
    <t>Seguimiento efectivo y documentado al plan de atención individual definido para cada participante.</t>
  </si>
  <si>
    <t>Aplicativo SIRBE, matriz de seguimiento.</t>
  </si>
  <si>
    <t>Porcenatje de adolescentes</t>
  </si>
  <si>
    <t xml:space="preserve"> (No. de adolescentes que reinciden en el servicio de Atención Especializada a Adolescentes vinculados al Sistema de Responsabilidad penal Adolescente / No. de adolescentes en estado en atención en el período) * 100</t>
  </si>
  <si>
    <t xml:space="preserve">Reporte oficial SIRBE a diciembre de 2015, 2016 y 2017, reporte oficial del sistema de información FORJAR a diciembre de 2015,2016 y2017. </t>
  </si>
  <si>
    <t>Decreciente</t>
  </si>
  <si>
    <t xml:space="preserve">Diciembre: para la medición del reingreso de participantes al servicio de Centros Forjar (Sistema de responsabilidad penal adolescente), se tienen en cuenta los adolescentes que estuvieron en el servicio en los 3 últimos años y se hace un análisis comparativo frente a los participantes que están siendo atendido a la fecha para la vigencia 2017, de esta manera se identifican si tuvieron un nuevo ingreso al servicio y de esta manera analizar el índice de reingreso y de cumplimiento de objetivos trazados para superar la problemática.
Por lo anterior, se puede analizar que para la fecha de corte en el servicio se encuentran en estado en atención y suspendidos, 859 participantes de los cuales 68 ya habían estado en el servicio durante las vigencias 2015 y 2016, así las cosas el índice de reingreso al servicio se traza en un 8%, logrando un resultado sobresaliente frente a lo programado para el periodo.
Noviembre: Para el presente mes se mantienen los ejercicios de seguimiento a la calidad de la información y coherencia entre el sistema de información misional SIRBE y el sistema SIGIAF.
Octubre: Desde la Subdirección para la infancia se presta un acompañamiento administrativo para el desarrollar acciones de verificación a la calidad de la información del Sistema de Información Misional, dando cumplimiento a los niveles de responsabilidad de la información, contenidas en la resolución 1887-15. 
Septiembre:  En el marco del proceso de armonización del Sistema de Información Misional, se presentó la solicitud de parametrizar del servicio social (Centros Forjar) a la Subdirección para la Investigación e Información con una identificación especifica de acuerdo a cada forma de atención (modalidad), de esta manera para el momento del reporte al indicador, se cuenten con elementos mas específicos en la interpretación y análisis. </t>
  </si>
  <si>
    <t xml:space="preserve">Los resultados de la medición muestran que para la fecha de corte en el servicio se encuentran en estado en atención y suspendidos, 859 participantes de los cuales 68 ya habían estado en el servicio durante las vigencias 2015 y 2016, así las cosas el índice de reingreso al servicio se traza en un 8%, logrando un resultado sobresaliente frente a lo programado para el periodo.
</t>
  </si>
  <si>
    <t xml:space="preserve">Niños, niñas y adolescentes víctimas y afectados por el conflicto armado con proceso de aporte a la reparación y protección integral. </t>
  </si>
  <si>
    <t>1096 4</t>
  </si>
  <si>
    <t>Monitorear las atenciones en términos de reparación y protección de niños, niñas y adolescentes victimas del conflicto armado con proceso de aporte a la reparación y protección integral.</t>
  </si>
  <si>
    <t>Información actualizada en el aplicativo SIRBE.</t>
  </si>
  <si>
    <t>Aplicativo SIRBE.</t>
  </si>
  <si>
    <t>(No. de niñas, niños y adolescentes víctimas del conflicto armado atendidos con aporte a la reparación y protección integral / No. de niñas, niños y adolescentes identificados como víctimas del conflicto armado) * 100</t>
  </si>
  <si>
    <t xml:space="preserve">Reporte de resumen metas SIRBE .
</t>
  </si>
  <si>
    <t xml:space="preserve">Diciembre: la medición para el mes de diciembre muestra un cumplimiento superior a lo programado como se identifica tendencialmente en los meses anteriores, de igual menara el promedio de cumplimiento durante la vigencia 2017 es cercano al 110%, razón por la cual para la proyección de atenciones mensuales de la vigencia 2018 se hace necesario considerar ajustes en las magnitudes.
Por lo anterior es de concluir que la atención a población victima del conflicto armado a través de las formas de atención propuestas (Papaloth de sueños y Casas de memoria y Lúdica), generan un impacto significativo en los participantes y sus familias, toda vez que  se contribuye a la garantía de los derechos de la población infantil y adolescente victima y afectada por el conflicto armado. Dichos resultados permiten reconocer la confirmación de 129 grupos focales y 42 escuelas de memoria y paz en articulación con programas especiales del orden Nacional, a su ves, los procesos de seguimiento a la calidad de la información registrada en el sistema de información misional mediante los instrumentos físicos y aplicativo SIRBE, contribuyen de manera significativa al análisis de información e implementación de acciones de mejoramiento continuo.
Noviembre: el comportamiento del indicador muestra un resultado sobresaliente para el mes de noviembre, teniendo en cuenta que desde las formas de atención de la estrategia Atrapasueños, se fortalecen acciones a partir de la conformación de 129 grupos focales, 42 Escuelas de Memoria y Paz y 29 atenciones familiares, aportando a los procesos de construcción de una ciudadanía para la paz.
Para el periodo del reporte, las atenciones para el mes de noviembre se identifican por grupo atareo de la siguiente manera:
Primera infancia: 5459
Infancia y adolescencia: 4145 
Octubre:  para el mes de octubre se da continuidad a las acciones propias de la estrategia atrapasueños desde las formas de atención (Casa de memoria y lúdica, papalot de sueños), en donde se identifica con relación al mes anterior, un incremento en atenciones de niñas, niños y adolescentes - Infancia y adolescencia - del 22 % y para primera infancia se un incremento de 187 atenciones. 
Las atenciones para el mes de octubre se identifican por grupo atareo de la siguiente manera:
Primera infancia: 5190 
Infancia y adolescencia: 3157 
Septiembre: para el mes del reporte, el indicador presenta un comportamiento sobresaliente, dicho comportamiento permite reconocer  procesos permanentes de cualificación a la Estrategia Atrapasuaños como el  fortaleciendo de canales de comunicación para contar con información acertada y a tiempo de los niños, niñas y adolescentes identificados como victimas del conflicto armado para el respecto acompañamiento. A su vez, la articulación interinstitucional con entidades como:  Solidaridad por Colombia,  Centro de Orientación e Información en Salud (COIS), Alta Consejería para los derechos de las víctimas, la paz y la reconciliación, Líderes comunitarios de Proyectos de Vivienda Gratuita, Mesa Local de Victimas, Personerías Locales, Centro de Memoria, Paz y Reconciliación, Batuta, Secretaria de Salud, Instituto de Recreación y Deporte, Comunidad-es arte, Corpovisionarios, permiten conseguir no solo  la apertura de grupos focales y escuelas de memoria, sino articular redes de  apoyo para la garantía de derechos. 
Asimismo, el acompañamiento en materia documental y de seguimiento a la calidad de la información en el aplicativo SIRBE, ha permitido desarrollar acciones operativas que cualifican la estrategia.
De otra parte, para el mes de septiembre, la estrategia a través de sus dos formas de atención logro atenciones desagregadas de la siguiente manera:
Primera infancia: 5003 
Infancia y adolescencia: 2584 </t>
  </si>
  <si>
    <t>Los resultados para el periodo del indicador permiten concluir que la atención a población victima del conflicto armado a través de las formas de atención propuestas (Papaloth de sueños y Casas de memoria y Lúdica), generan un impacto significativo en los participantes y sus familias, toda vez que  se contribuye a la garantía de los derechos de la población infantil y adolescente victima y afectada por el conflicto armado. Dichos resultados permiten reconocer la confirmación de 129 grupos focales y 42 escuelas de memoria y paz en articulación con programas especiales del orden Nacional, a su ves, los procesos de seguimiento a la calidad de la información registrada en el sistema de información misional mediante los instrumentos físicos y aplicativo SIRBE, contribuyen de manera significativa al análisis de información e implementación de acciones de mejoramiento continuo.</t>
  </si>
  <si>
    <t>Salas amigas de la familia lactante acreditadas en entidades del Distrito.</t>
  </si>
  <si>
    <t>1096 8</t>
  </si>
  <si>
    <t xml:space="preserve"> Medir y monitorear el número de salas amigas de la familia lactante certificadas (acreditadas) en entidades del Distrito.</t>
  </si>
  <si>
    <t>El cumplimiento mínimo de los criterios establecidos para la acreditación de una sala amiga en las entidades del Distrito.</t>
  </si>
  <si>
    <t>Actas de evaluación y certificación (acreditadas)</t>
  </si>
  <si>
    <t>Porcentaje de salas amigas</t>
  </si>
  <si>
    <t>(No. de salas amigas lactantes en entidades del Distrito certificadas en el período / No. de salas amigas programadas para certificar en el período) *100</t>
  </si>
  <si>
    <t xml:space="preserve">Actas de verificación </t>
  </si>
  <si>
    <t>Diciembre: El seguimiento periódico a las acciones que permiten certificar las salas amigas de la familia lactante en los jardines infantiles permitió identificar con oportunidad las acciones a las que hubiera lugar para darle cumplimiento a lo programado, resultando así, que en el mes de octubre se analizó y propuso, el incremento a la programación inicial del indicador, superando así los objetivos propuestos de 72 a 90 SAFL certificadas, dando cumplimiento a la nueva proyección para la vigencia 2017. 
Noviembre: Para el mes de noviembre, se desarrolla un ejercicio de seguimiento a la certificación de salas amigas de la familia lactante, de la cual se identificaron 77 SAFL certificadas. En consecuencia con lo interpretado en el mes de octubre se hace necesario reprogramar pa programación de la meta para el mes de diciembre a 90 SAFL certificadas. 
Octubre: Para el mes octubre se realizo un proceso de seguimiento a las certificaciones de salas amigas de la familia lactante, de lo cual se identifico que a la fecha se cuenta con 28 SAFL certificadas, razón por la cual se haya pertinente reprogramar la meta para el mes de diciembre a 90 SAFL certificadas.
Septiembre: A la fecha el equipo de lactancia materna, desde el seguimiento a cumplimiento de criterios para la certificación de Salas Amigas de la Familia lactante en los jardines infantiles, viene adelantando procesos de cualificación a profesionales en las unidades para darle continuidad a los ejercicios de verificación externa, estos procesos contribuyen a los objetivos y meta propuesta para el indicador en la vigencia.</t>
  </si>
  <si>
    <t xml:space="preserve">El seguimiento periódico a las acciones que permiten certificar las salas amigas de la familia lactante en los jardines infantiles permitió identificar con oportunidad las acciones a las que hubiera lugar para darle cumplimiento a lo programado, resultando así, que en el mes de octubre se analizó y propuso, el incremento a la programación inicial del indicador, superando así los objetivos propuestos de 72 a 90 SAFL certificadas, dando cumplimiento a la nueva proyección para la vigencia 2017. </t>
  </si>
  <si>
    <t>Talento humano de jardines infantiles de la Secretaría Distrital de Integración Social formados sobre el lineamiento pedagógico y curricular.</t>
  </si>
  <si>
    <t>1096 10</t>
  </si>
  <si>
    <t>Monitorear el número de maestros, maestras y agentes educativos de jardines infantiles formados sobre el lineamiento pedagógico y curricular de la Secretaría de Integración Social .</t>
  </si>
  <si>
    <t>Fortalecer la capacidad institucional y el talento humano a través de la optimización de la operación interna, el mejoramiento de los procesos y los procedimientos, y el desarrollo de competencias con el propósito de incrementar la productividad organizacional y  la calidad de los servicios que presta la Secretaría Distrital De Integración Social.</t>
  </si>
  <si>
    <t>Registro oportuno de los procesos de formación en el aplicativo SIRBE.</t>
  </si>
  <si>
    <t>Porcentaje de maestros (Talento humano)</t>
  </si>
  <si>
    <t>(No. de maestros y maestras de jardines infantiles de la Secretaría de Integración Social formados sobre el lineamiento pedagógico y curricular en el período / No. total de maestros y maestras de jardines infantiles de la Secretaría de Integración Social programados en el período) *100</t>
  </si>
  <si>
    <t xml:space="preserve">Reporte de cargue por localidad 
Pantallazo del Sistema de Información misional por Subdirección Local para la Integración Social.
</t>
  </si>
  <si>
    <t>Diciembre: Teniendo en cuenta que para el mes de diciembre no se programan jornadas pedagógicas por motivos de terminación de procesos de atención  en los jardines infantiles, en el periodo del reporte no se identifican valores cualitativos de ejercicios de formación  a profesionales. No obstante el comportamiento tendencial de la vigencia permite identificar una ejecución sobresaliente sobre lo programado, para lo cual, se puede analizar una planeación para el 2018 con  un incremento en la  proyección mensual de acuerdo a la vinculación de talento humano al servicio. 
Noviembre: Los resultados alcanzados en el periodo, dan respuesta a la convocatoria, asistencia, realización y seguimiento de las jornadas pedagógicas en los jardines infantiles a cargo de la SDIS, es de resaltar que surtido un análisis de la documentación que se produce en el desarrollo de las actividades propias del fortalecimiento en jornadas pedagógicas, desde la Subdirección para la infancia se oriento a las Subdirecciones Locales frente a la importancia y necesidad de constituir archivos de gestión en cada unidad productora que permitan darle custodia y trazabilidad al proceso.  
Octubre: El comportamiento sobresaliente del indicador da respuesta a la asistencia efectiva y a la articulación oportuna con las Subdirecciones Locales para la Integración Social frente al registro de la información.
Para el mes de octubre se destacaron aspectos relacionados con la socialización de la estrategia TEA por medio de la ruta integral de atenciones y como esta se articula entre la SDIS Y SED, Por otro lado se estableció la relación entre los procesos que se han venido trabajando como es la planeación, el cuidado calificado, el auto cuidado, la observación y el sentido  de la educación inicial en los procesos de cambios o transiciones que viven los niños en los jardines y en su entorno.
Septiembre: Para el mes del reporte, como la recurrencia en resultados de la vigencia, el resultado del indicador muestra un comportamiento sobresaliente, que da respuesta al oportuno seguimiento a la convocatoria del "viernes pedagógico",  de otra parte, los contenidos del encuentro promovieron una asistencia masiva, toda vez que incentivan la apropiación de los temas de autocuidado para el trabajo pedagógico  encaminados a la  prevención del abuso sexual  de los niños /niñas de nuestras unidades operativas.
Sensibilización frente al marco de la activación de ruta  en caso de un presunto abuso o maltrato infantil.</t>
  </si>
  <si>
    <t xml:space="preserve">El comportamiento tendencial de la vigencia permite identificar una ejecución sobresaliente sobre lo programado, para lo cual, se puede analizar una planeación para el 2018 con  un incremento en la  proyección mensual de acuerdo a la vinculación de talento humano al servicio.
A su vez, el monitoreo mensual al indicador ha permitido tomar acciones frente al seguimiento de la calidad de la información e implementar mecanismos de oportunidad para con el cargue de la de la misma en el sistema de información misional. Dichas acciones han permitido implementar oportunidades de mejoramiento continuo relacionadas con los procesos de formación.   </t>
  </si>
  <si>
    <t>Talleres de ampliación de capacidades para la prevención de habitabilidad de calle</t>
  </si>
  <si>
    <t>1108 1</t>
  </si>
  <si>
    <t>Medir el número de talleres de ampliación de capacidades realizados, de acuerdo con la estrategia de prevención de habitabilidad en calle</t>
  </si>
  <si>
    <t xml:space="preserve"> Identificación de poblaciones en riesgo de habitar la calle, así como actores sociales, agentes movilizadores y entornos prioritarios</t>
  </si>
  <si>
    <t>156 talleres durante la vigencia 2016.</t>
  </si>
  <si>
    <t>Número de talleres</t>
  </si>
  <si>
    <t>(No. de talleres para la prevención de habitabilidad en calle realizados / No. de talleres para la prevención de habitabilidad en calle programados) *100</t>
  </si>
  <si>
    <t>Informe anual de la implementación de la estrategia de abordaje territorial</t>
  </si>
  <si>
    <t xml:space="preserve">Durante el primer trimestre se logro superar lo programado debido a la implementación del  Convenio 12001 de 2016, celebrado entre la SDIS y Cenasel, el cual adelantó la puesta en marcha de la estrategia de prevención de la habitabilidad en calle en la localidad de Los Mártires, a la par, se mantuvieron actividades de prevención en la otras localidades por medio de la gestión y el diálogo continuo con otras entidades, sobre todo con la Secretaría Distrital de Educación y la Subdirección para la infancia de la SDIS, desarrollando actividades de prevención en colegios, en los centros amar y en los centros forjar.
Para el caso del segundo trimestre de la vigencia, el número de talleres de prevención disminuyó considerablemente debido a la finalización del mencionado convenio; por consiguiente, los talleres fueron desarrollados exclusivamente por el equipo de enlaces territoriales ya que no se adelantó la contratación prevista para el segundo trimestre del año.
A pesar de que se tenía prevista la contratación de la estrategia de prevención, aún está en proceso de adjudicación, se tiene prevista la adjudicación e inicio del contrato y por consiguiente el incremento en  el número de acciones de prevención realizadas, así como la implementación de las diferentes líneas que conforman la estrategia.
</t>
  </si>
  <si>
    <t xml:space="preserve"> Jornadas para el desarrollo personal en calle</t>
  </si>
  <si>
    <t>1108 2</t>
  </si>
  <si>
    <t xml:space="preserve"> Medir el número de jornadas para el desarrollo personal en calle, de acuerdo con lo programado</t>
  </si>
  <si>
    <t xml:space="preserve"> Número de personas que no desean ningún tipo de atención</t>
  </si>
  <si>
    <t>Sistema de Información Misional -SIRBE</t>
  </si>
  <si>
    <t>42 Jornadas realizadas en la vigencia 2016.</t>
  </si>
  <si>
    <t>Número de jornadas realizadas</t>
  </si>
  <si>
    <t>(No. de jornadas realizadas para el desarrollo personal en calle / No. de jornadas para el desarrollo personal en calle  programadas) *100</t>
  </si>
  <si>
    <t>Informe semestral componente activo y permanente</t>
  </si>
  <si>
    <t xml:space="preserve">En los meses de enero y febrero de 2017 se adelantaron ajustes tanto en el talento humano como en los procesos locales y de contratación, lo que generó dificultades en las articulaciones para poder adelantar las jornadas integrales en los diferentes territorios, estas dificultades se resuelven y el resultado se evidencia en el mes de marzo, sin embargo durante abril y mayo nuevamente se debe adelantar un proceso de contratación que coincide con la finalización del convenio con IDIGER, lo que genera nuevamente la disminución del número de jornadas.  A esto se suma que no fue posible realizar la contratación prevista para la atención en calle y el desarrollo de jornadas móviles, sin embargo, en el mes de Junio los equipos de atención en calle realizan un esfuerzo para cumplir con la meta mensual y desarrollan las 8 jornadas programadas.
Entre julio y septiembre la subdirección desarrolló el proceso de contratación por medio de literal H de las Jornadas de Desarrollo Personal Móviles, sin embargo, la adjudicación se tiene prevista para el mes de octubre, así como la puesta en marcha de jornadas de desarrollo persona móvil lo que incrementaría exponencialmente el número de jornadas realizadas mensualmente.
Para el periodo del reporte las Jornadas fueron realizadas por los equipos territoriales en 5 localidades del Distrito Capital.
</t>
  </si>
  <si>
    <t>Personas habitantes de calle contactadas que son trasladados a servicios sociales</t>
  </si>
  <si>
    <t>1108 3</t>
  </si>
  <si>
    <t>Medir el porcentaje de personas habitantes de calle contactadas que son trasladadas a servicios sociales con fin de ser atendidas</t>
  </si>
  <si>
    <t xml:space="preserve"> Decisión de los participantes de trasladarse a los servicios sociales, capacidad de los equipos territoriales para motivar a los ciudadanos habitantes de calle para acceder a los servicios, disponibilidad de recursos técnicos para realizar los traslados y disponibilidad de cupos para la población en servicios sociales</t>
  </si>
  <si>
    <t>Sistema de Información Misional SIRBE Formato Sensibilización Comunitaria sobre el Fenómeno de Habitabilidad en Calle</t>
  </si>
  <si>
    <t>4542 Personas trasladadas Julio-Diciembre 2016</t>
  </si>
  <si>
    <t>(No. de personas habitantes de calle trasladadas a servicios sociales / No. de personas habitantes de calle contactadas en calle) * 100</t>
  </si>
  <si>
    <t>No se realiza el reporte ya que la base de sensibilizaciones se encuentra desactualizada por inconvenientes técnicos y atraso en la digitación de la información.
Se adelanta un plan de contingencia para lograr actualizar la base de datos de sensibilizaciones y recorridos, se espera concluir esta labor el 31 de octubre de 2017; para poder hacer el reporte del primer semestre y  el del tercer trimestre de la vigencia, a pesar de que la periodicidad del indicador es semestral.</t>
  </si>
  <si>
    <t>Número de redes sociales fortalecidas.</t>
  </si>
  <si>
    <t>1108 4</t>
  </si>
  <si>
    <t>Medir el número de redes sociales fortalecidas por participante, teniendo en cuenta las  identificadas e interesadas en brindar apoyo o soporte en diferentes áreas de acuerdo con las necesidades y expectativas de las personas atendidas.</t>
  </si>
  <si>
    <t xml:space="preserve">Número de redes identificadas e interesadas en brindar apoyo o soporte </t>
  </si>
  <si>
    <t>Sistema de Información Misional SIRBE  Formato Seguimiento al fortalecimiento de redes.</t>
  </si>
  <si>
    <t>218 Redes sociales fortalecidas Julio-dic 2016.</t>
  </si>
  <si>
    <t>Número de habitantes de calle</t>
  </si>
  <si>
    <t>(No.de redes sociales fortalecidas / No. de redes sociales identificadas e interesadas en brindar apoyo o soporte económico, laboral y afectivo) *100</t>
  </si>
  <si>
    <t>Informe anual sobre los resultados del fortalecimiento de redes</t>
  </si>
  <si>
    <t>Durante el primer trimestre se logro superar lo programado debido a la implementación del  Convenio 12001 de 2016, celebrado entre la SDIS y Cenasel, el cual adelantó la puesta en marcha de la estrategia de prevención de la habitabilidad en calle en la localidad de Los Mártires, a la par, se mantuvieron actividades de prevención en la otras localidades por medio de la gestión y el diálogo continuo con otras entidades, sobre todo con la Secretaría Distrital de Educación y la Subdirección para la infancia de la SDIS, desarrollando actividades de prevención en colegios, en los centros amar y en los centros forjar.
Sin embargo, la finalización del convenio implicó una disminución considerable en el número de talleres de prevención ya que estos fueron desarrollados exclusivamente por los equipos de enlaces territoriales; para el segundo semestre se tiene programado hacer la contratación oparativa de la estrategia lo que implicaría el aumento de las acciones.
Para el periodo del reporte se encuentra que los centros desarrollan las acciones pertinentes para el fortalecimiento de las redes y sobrepasan la meta, esto se debe principalmente a que dentro de los planes de atención institucionales e individuales el proceso de fortalecimiento de redes hace parte esencial para el cumplimiento de objetivos y metas personales y refuerzan los procesos de superación de la habitabilidad dando soporte a los participantes una vez egresan de los centros.</t>
  </si>
  <si>
    <t>Habitantes de calle vinculados a actividades productivas</t>
  </si>
  <si>
    <t>1108 5</t>
  </si>
  <si>
    <t>Medir el número de habitantes de calle atendidas en los componentes de comunidades de vida, enlace social y seguimiento que son vinculadas a actividades productivas</t>
  </si>
  <si>
    <t>Potencialidades de los ciudadanos habitantes de calle, reincidencia en conductas asociadas a la vida en calle, déficit en la oferta laboral y productiva</t>
  </si>
  <si>
    <t>Sistema de Información Misional SIRBE Formato vinculación a actividades productivas</t>
  </si>
  <si>
    <t>136 personas vinculadas a actividades productivas entre Junio y Diciembre de 2017</t>
  </si>
  <si>
    <t>(No. de habitantes de calle vinculadas a actividades productivas / No. de habitantes de calle atendidas en los componentes comunidades de vida, enlace social y seguimiento) *100</t>
  </si>
  <si>
    <t>Consolidado personas únicas en proceso de superación de la habitabiilidad en calle vinculadas a actividades productivas.</t>
  </si>
  <si>
    <t>Se evidencia que durante el periodo reportado se superó la meta programada para la vigencia, lo anterior debido a la consolidación de las nuevas apuestas de atención de Ciudadanos Habitantes de Calle del proyecto 1108, entre ellas el centro de atención transitorio y la línea de seguimiento y acompañamiento. Asi mismo, es necesario precisar que en octubre de 2016 se dió la apertura de la segunda comunidad de vida, que también aportó al cumplimiento de la meta del indicador  vinculación de participantes a actividades productivas  ya que las comunidades de vida promueven dentro de su modelo de atención, la vinculación de participantes a actividades productivas y de generación de ingresos como aporte a la culminación exitosa del proceso de atención de los participantes, así como a su sostenimiento fuera del circuito de calle. 
Teniendo en cuenta lo anterior, se requiere hacer una reformulación del indicador ya que se tiene programada la apertura de cuatro Comunidad de Vida. Sin embargo, para el segundo trimestre se evidencia una disminución en el número de personas vinculadas que puede estar asociada a la finalización del convenio con la localidad de Puente Aranda y el bajo interés que muestran algunos participantes para desarrollar procesos de selección, asi mismo se debe reconocer que la edad, la formación académica y los hábitos asociados a la vida en calle dificultan la vinculación de la población a actividades productivas.
El reporte de vinculación a actividades productivas se ha mantenido en cierta medida constante, porque tanto el CAT, como las Comunidades de Vida y la Línea de seguimiento al egresado tienen dentro de sus objetivos de atención la vinculación de los participantes a actividades productivas que fortalezcan su proceso de atención y sobre todo el proceso de superación de la habitabilidad en calle, se encuentran alguna dificultades para el logro de la vinculación por el bajo nivel de escolaridad de la población, algunos no cuentan con certificaciones de estudio o experiencia laboral, lo que lleva a que la mayoría de vinculaciones se hagan en el marco de convenios, como el que hizo la Alcaldía Local de Puente Aranda o cargos de orden operativo como brigadistas BOAL, Aseo y Mantenimiento , auxiliares de cocina y operarios de construcción, siendo estas labores no calificadas.
Por otro lado, la edad es una limitante para cargos operativos en los cuales se requieran manejo de cargas. Se identifica en algunos casos que los ciudadanos presentan conductas que limitan su selección y aplicación a vacantes operativas, sin embargo la gestión de oportunidades laborales y de vinculación a actividades productivas hace parte esencial de los procesos de atención.</t>
  </si>
  <si>
    <t>Profesionales de la Subdirección para la Adultez vinculados a la escuela de formación del Consejo Distrital para la Atención Integral de victimas de violencia intrafamiliar, violencias y explotacion sexual-CDAVIFS</t>
  </si>
  <si>
    <t xml:space="preserve">1108 6 </t>
  </si>
  <si>
    <t xml:space="preserve">Medir el número de profesionales de la subdirección para la adultez vinculados a la Escuela de Formación del Consejo Distrital para la Atención Integral de Victimas de Violencia Intrafamiliar, Violencias y Explotacion Sexual - CDAVIFS </t>
  </si>
  <si>
    <t>Inicio y continuidad del proceso de formación desarrollado por la Escuela de Formación del Consejo Distrital para la Atención Integral de victimas de violencia intrafamiliar, violencias y explotacion sexual</t>
  </si>
  <si>
    <t>Sistema de Información Misional SIRBE y Certificación</t>
  </si>
  <si>
    <t>9 Profesionales vinculados a le Escuela de Formación</t>
  </si>
  <si>
    <t>Número de profesionales</t>
  </si>
  <si>
    <t>(No. de profesionales de la subdirección para la adultez vinculadas a la Escuela de Formación del CDAVIFS / No. de profesionales de la subdirección para la adultez inscritos a CDAVIFS) *100</t>
  </si>
  <si>
    <t>Consolidado -Profesionales certificados por la Escuela de Formación del Consejo Distrital para la Atención Integral de victimas de violencia intrafamiliar, violencias y explotacion sexual.</t>
  </si>
  <si>
    <t>Para el periodo del reporte no se vincularon profesionales a la  Escuela de Formación del Consejo Distrital para la Atención Integral de victimas de violencia intrafamiliar, violencias y explotacion sexual. Se programa la participación para el segundo semestre de 2017.</t>
  </si>
  <si>
    <t>Personas en superación de la habitabilidad en calle vinculadas a procesos de prevención de las violencias intrafamiliar y sexual</t>
  </si>
  <si>
    <t>1108 7</t>
  </si>
  <si>
    <t>Medir el número de personas en superación de habitabilidad en calle vinculadas a procesos de prevención de violencia intrafamiliar y sexual desarrollados por la Subdirección para la Familia</t>
  </si>
  <si>
    <t>Inicio y continuidad del proceso de formación desarrollado por Subdirección para la Familia de la Secretaría Distrital de Integración social</t>
  </si>
  <si>
    <t>36 Participantes de Julio a Diciembre 2016</t>
  </si>
  <si>
    <t>Nímero de personas</t>
  </si>
  <si>
    <t>(No. de personas en superación de la habitabilidad en calle vinculadas a procesos de prevención de las violencias intrafamiliar y sexual desarrollados por la Subdirección para la Familia / No. de personas en superación de la habitabilidad en calle atendidas en comunidades de vida y enlace social y seguimiento ) *100</t>
  </si>
  <si>
    <t>Listado Ciudadanos habitante de calle en proceso de superación de la habitabilidad en calle que se forman en prevención de la VIF y la VS</t>
  </si>
  <si>
    <t xml:space="preserve">Para el periodo del reporte únicamente se vincularon los participantes de la Comunidad de Vida el Camino, por cuanto no fue posible coordinar que se hiciera el proceso de formación en el municipio de Ricaurte donde se ubica la segunda comunidad de vida. El resultado del indicador se vió afectado porque no se abrieron durante el primer semestre las Unidades Operativas programadas lo que disminuye el número de participantes, asi mismo, debido a las demás actividades que tienen los participantes en la comunidad de vida no es posible la vinculación del 100% a este tipo de procesos. </t>
  </si>
  <si>
    <t>1113 - Por una ciudad incluyente y sin barreras</t>
  </si>
  <si>
    <t>Niños, niñas y adolescentes con discapacidad y medida de restablecimiento de derechos  con situación legal resuelta.</t>
  </si>
  <si>
    <t>1113 1</t>
  </si>
  <si>
    <t xml:space="preserve">Realizar el seguimiento para que se resuelva la situación legal  de niños, niñas y adolescentes con discapacidad y medida de restablecimiento de derechos que se encuentran como participantes en el Centro Renacer. </t>
  </si>
  <si>
    <t xml:space="preserve">Verificación de la garantía de derechos dentro del proceso administrativo de restablecimiento de derechos para resolver la situación legal de niños, niñas y adolescentes con discapacidad del centro Renacer. </t>
  </si>
  <si>
    <t>Concepto integral sobre el estado de cumplimiento de derechos elaborado por el  Equipo interdisciplinario del Centro Renacer.</t>
  </si>
  <si>
    <t>Porcentaje de niños, niñas y adolescentes</t>
  </si>
  <si>
    <t xml:space="preserve">(No. de niños, niñas y adolescentes con discapacidad y medida de restablecimiento de derechos con situacion legal definida / No. de niños, niñas y adolescentes con discapacidad en proceso de restablecimiento de derechos durante el periodo) * 100 </t>
  </si>
  <si>
    <t>Reporte de niños, niñas y adolescentes con discapacidad y medida de restablecimiento con situación legal resuelta.</t>
  </si>
  <si>
    <t xml:space="preserve">Como parte de la garantía de derechos y el proceso de atención que se brinda en el Centro Renacer, durante el semestre de reporte se realizaron las acciones necesarias por parte del equipo interdisciplinario, para resolver la situación legal de niñas, niños y adolescentes con medida de restablecimiento, dado que estas acciones no dependen únicamente del Centro Renacer, sino implica la intervención de diferentes actores como ICBF, durante el segundo semestre del año se definieron 6 medidas socio legales discriminadas así:
- 2 medidas de adopción. 
- 2 traslados a instituciones del ICBF para unificación de hermanos y
- 2 reintegros familiares. </t>
  </si>
  <si>
    <t xml:space="preserve">Como parte de la garantía de derechos y el proceso de atención que se brinda en el Centro Renacer, durante el trimestre de reporte se realizaron las acciones necesarias por parte del equipo interdisciplinario, para resolver la situación legal de niñas, niños y adolescentes con medida de restablecimiento, dado que estas acciones no dependen únicamente del Centro Renacer, sino implica la intervención de diferentes actores como ICBF, durante el segundo semestre del año se definieron 6 medidas socio legales discriminadas así:
- 2 medidas de adopción. 
- 2 traslados a instituciones del ICBF para unificación de hermanos y
- 2 reintegros familiares. </t>
  </si>
  <si>
    <t xml:space="preserve">Acciones de inclusión comunitaria realizadas para personas con discapacidad y familias cuidadoras en el Distrito. </t>
  </si>
  <si>
    <t>1113 2</t>
  </si>
  <si>
    <t xml:space="preserve">Medir las acciones de inclusión comunitaria que se realizan en el Distrito a través de la gestión adelantada por los equipos locales y servicios con diferentes actores, con el propósito de visibilizar las capacidades y habilidades de las personas con discapacidad y  sus familias cuidadoras en su entorno. </t>
  </si>
  <si>
    <t xml:space="preserve">Disposición de diferentes sectores para realizar acciones de inclusión comunitaria </t>
  </si>
  <si>
    <t>Registro de asistencia de cuidadores y de personas con discapacidad a las acciones de inclusión comunitaria gestionadas por los equipos locales. 
Ficha técnica de acción comunitaria- Registro fotográfico-</t>
  </si>
  <si>
    <t>Número de acciones</t>
  </si>
  <si>
    <t>(No. de acciones de inclusión comunitaria realizadas para personas con discapacidad y familias cuidadoras en el Distrito / No. de acciones de inclusión comunitaria gestionadas en el Distrito) * 100</t>
  </si>
  <si>
    <t xml:space="preserve">Reporte de acciones de inclusión realizadas para personas con discapacidad y familias cuidadoras por localidad </t>
  </si>
  <si>
    <t xml:space="preserve">Las acciones de inclusion realizadas durante el periodo Julio a Septiembre, se han orientado a lograr la participación de las personas con discapacidad y sus familias cuidadoras, en  actividades que buscan el reconocimiento y desarrollo de sus habilidades y capacidades personales, familiares y de entorno y territorio. Durante el tercer trimestre de 2017, los equipos locales de la estrategia de inclusión cominutaria lograron realizar un total de 99 acciones gracias a las diferentes gestión de articulación y gestión con entidades públicas y privadas de tividades desarrolladas en todas las localidades, superando las metas programadas para cumplir con el objetivo definido
Se evidencia que la proporcion de personas con discapacidad que participa en las acciones tiene una tendencia al alza en razon a que los equipos han logrado posicionar y visibililzar el tema de inclusión al articular con actores publicos y privados, así como  la aceptacion y el levantamiento de paradigmas que le impiden a la  poblacion con algun tipo de discapacidad participar de actividades cotidianas tanto de su familia como en su entorno.
Es así que en Julio se adelantaron 33 acciones,  Agosto 39 acciones y Septiembre 27 , en las cuales se destacan actividades lúdico-recreativas, culturales, artísticas, deportivas  y otras relacionadas con políticas públicas que visibilizan las capacidades y habilidades de la población, destacandose los siguientes resultados: 
- La articulación intersectorial con entidades públicas y privadas de orden local y nacional, lo cual ha sido indispensable para el desarrollo de las acciones de inclusión comunitaria en el distrito, toda vez que han permitido que la población con discapacidad y sus familias cuidadoras sean reconocidas en los diferentes entornos.
- Se evidencia que en las diferentes localidades del distrito, y varias otras del orden nacional,  han generado espacios de socialización que han permitido que las personas con discapacidad y cuidadores participen activamente y se integren en actividades de la vida diaria y con ello disminuir las barreras actitudinales e imaginarios frente a la discapacidad.
Las acciones relizadas en el mes de Septiembre se reducen debido a la participacion activa de las localidades en la actividad relacionada a la visita del Santo Padre. Actividad que logró reconocimiento nacional y en la que la Secretaria de Integracion Social y los equipos locales obtuvieron reconocimiento gracias a su colaboracion y articulacion que permitio a la poblacion atendida por nuestro proyecto un alto grado de participacion. 
Para el periodo comprendido entre octubre y diciembre se  realizaron 68 acciones de inclusion con la participacion de 1374 personas con discapacidad y 4497 cuidadoras y cuidadores, para un total en el periodo de 5871 participantes. Estas acciones han permitido incluir y visibilizar a las personas con discapacidad y sus familias cuidadoras  en escenarios y actividades deportivas, culturales y recreativas, se han orientado a lograr la participación de las personas con discapacidad y sus familias cuidadoras, en  actividades que buscan el reconocimiento y desarrollo de sus habilidades y capacidades personales, familiares y de entorno y territorio, gracias a la articulacion con diferentes entidades publicas y privadas que realizan permanentemente los equipos de la Estrategia de Inclusión Comunitaria en el ambito local.
En 2017 se logró un total de 219 acciones de inclusión comunitaria destacandose los siguientes resultados: 
- La articulación intersectorial con entidades públicas y privadas de orden local y nacional, lo cual ha sido indispensable para el desarrollo de las acciones de inclusión comunitaria en el distrito, toda vez que han permitido que la población con discapacidad y sus familias cuidadoras sean reconocidas en los diferentes entornos.
- Generación de espacios de socialización que han permitido que las personas con discapacidad y cuidadores participen activamente y se integren en actividades de la vida diaria y con ello disminuir las barreras actitudinales e imaginarios frente a la discapacidad.
- Se supero de manera importante la meta programada de 20 acciones de inclusión mensuales durante el segundo semestre de 2017, debido al interes y el cambio de paradigma de los diferentes actores frente a las habilidades y capacidades que tienen las personas con discapacidad. 
</t>
  </si>
  <si>
    <t xml:space="preserve">Personas que participan en ejercicios de sensibilización y toma de conciencia para la disminución de barreras frente a la discapacidad. </t>
  </si>
  <si>
    <t>1113 6</t>
  </si>
  <si>
    <t xml:space="preserve">Establecer el porcentaje de personas que participan en ejercicios de sensibilización y toma de conciencia para la disminución de barreras frente a la discapacidad. </t>
  </si>
  <si>
    <t xml:space="preserve">Participación de las personas en los ejercicios de sensibilización y toma de conciencia para la disminución de barreras frente a la discapacidad. </t>
  </si>
  <si>
    <t xml:space="preserve"> Matriz de Registro y actas y planillas de asistencia-</t>
  </si>
  <si>
    <t xml:space="preserve">Porcentaje </t>
  </si>
  <si>
    <t xml:space="preserve">(No. de personas que participan en ejercicios de sensibilizacion y toma de conciencia para la disminución de barreras frente a la discapacidad / No. de personas programadas para participar en ejercicios de sensibilización para la disminución de barreras frente a la discapacidad) * 100
</t>
  </si>
  <si>
    <t xml:space="preserve">Reporte de personas que participan en ejercicios de sensibilizacion y toma de conciencia para la disminución de barreras frente a la discapacidad </t>
  </si>
  <si>
    <t>Se realizaron ejercicios de sensibilización y toma de conciencia durante el periodo con el objetivo de minimizar las diferentes barreras que se presentan para la inclusion de las personas con discapacidad en los entornos educativos y productivos; en el mes de Julio participan 80 personas de la empresa Pepsico Alimentos, productos San Miguel, Moinsoplast, Canal Capital, en el mes de Agosto participan 104 personas; empresas Frayco, Restcafe, Grupo Empresarial en linea Gelsa, Empresa Serviactiva, en el mes de Septiembre participan 261 personas  de  colegios distritales de las localidades de Engativa, Suba, Usme, Ciudad Bolivar, Bosa, Kennedy, Fontibon, Rafael Uribe, San Cristobal, y empresa Zona K Restaurante Club Colombia. Para un total de 445 personas que participaron en el trimestre. Lo cual da cuenta del exito que ha tenido la Estrategía de Fortalecimiento a la Inclusión, al cautivar el interes de empresas privadas, en reducir como se menciono anteriormente y superando las metas inicialmente programadas. Las evidencias que sustentan este proceso, se encuentran incorporadas en la Meta 2. Actividad 4. 
En el mes de Octubre participan 360 personas de  las empresas Esimed, Permoda, Quala, Red Centro Oriente y de los colegios distritales de las localidades de Kennedy, Ciudad Bolivar, Usaquen, Engativa, Bosa, San Cristobal. En el mes de noviembre participan 231 personas de la empresa Bioplast y de los colegios Distritales de las localidades de San Cristobal, Usme, Suba, Ciudad Bolivar, Rafael Uribe Uribe y Kennedy. En el mes de diciembre participan 11 personas  de la Empresa Accenture. Para un total de 602 personas que participaron en el trimestre.</t>
  </si>
  <si>
    <t xml:space="preserve">Con el objetivo de minimizar las diferentes barreras que se presentan para la inclusion de las personas con discapacidad en los entornos educativos y productivos, se realizaron entre julio y sepiembre de 2017 ejercicios de sensibilización y toma de conciencia  a un total de 445 personas  en empresas como  Pepsico Alimentos, Productos San Miguel, Moinsoplast, Canal Capital, Empresas Frayco, Restcafe, Grupo Empresarial en linea Gelsa, Empresa Serviactiva, empresa Zona K Restaurante Club Colombia y colegios distritales de las localidades de Engativa, Suba, Usme, Ciudad Bolivar, Bosa, Kennedy, Fontibon, Rafael Uribe, San Cristobal. 
Mientras que entre Octubre y Diciembre participan 602 personas de las empresas Esimed, Permoda, Quala, Red Centro Oriente y de los colegios distritales de las localidades de Kennedy, Ciudad Bolivar, Usaquen, Engativa, Bosa, San Cristobal. Para un total en el segundo semestre de 1.047 personas que participaron en los procesos de sensibilización y toma de conciencia, superando la meta programada, debido al trabajo permanente y riguroso que adelanta la Estrategía de Fortalecimiento a la Inclusión EFI. </t>
  </si>
  <si>
    <t>Entidades privadas o públicas que realizan procesos de inclusión efectiva de personas con discapacidad.</t>
  </si>
  <si>
    <t>1113 7</t>
  </si>
  <si>
    <t xml:space="preserve">Reportar las entidades organizaciones, instituciones, empresas privadas o públicas que realizan procesos de inclusión de personas con discapacidad luego de la gestión adelantada por el equipo de la Estrategia de Fortalecimiento a la Inclusión. </t>
  </si>
  <si>
    <t xml:space="preserve">Registro oportuno de las entidades que realizan procesos de inclusión. </t>
  </si>
  <si>
    <t xml:space="preserve">Matriz de registro, actas y planillas de asistencia, Formato de gestión y articulación. </t>
  </si>
  <si>
    <t>(No. de entidades privadas o públicas que incluyen efectivamente personas con discapacidad / No. de entidades privadas o públicas gestionadas para la inclusión de personas con discapacidad) *100</t>
  </si>
  <si>
    <t>Reporte de entidades privadas o públicas que incluyen efectivamente personas con discapacidad</t>
  </si>
  <si>
    <t xml:space="preserve">Durante el semestre se realizan un total de 223 acciones de gestión y articulación con empresas para realizar procesos de inclusión de personas con discapacidad, donde se alcanza la efectividad con 182  de ellas, que equivale al 82%. Como aspecto relevante para incidir en el cumplimiento del indicador, es de resaltar la realización de la Feria de Empleabilidad desarrollada en articulación con el SENA el 13 de julio y el Primer encuentro de Empresarios Incluyentes del Distrito llevado a cabo el 13 de octubre; en estos espacios se favoreció la articulación con representantes de empresas interesadas en realizar procesos de inclusión y recibir el acompañamiento del Proyecto" Por Una Ciudad Incluyente y Sin Barreras" de la SDIS. </t>
  </si>
  <si>
    <t xml:space="preserve">Durante el semestre se realizan un total de 223 acciones de gestión y articulación para los procesos de inclusión, donde se alcanza la efectividad en 182 de estas, que equivale al 82%. Como aspecto relevante para incidir en el cumplimiento del indicador, es de resaltar la realización de la Feria de Empleabilidad desarrollada en articulación con el SENA el 13 de julio y el primer encuentro de Empresarios Incluyentes del Distrito llevado a cabo el 13 de octubre; en estos espacios se favoreció la articulación con representantes de empresas interesadas en realizar procesos de inclusión y recibir el acompañamiento del Proyecto" Por Una Ciudad Incluyente y Sin Barreras" de la SDIS. </t>
  </si>
  <si>
    <t xml:space="preserve">Personas con discapacidad que cumplen con los objetivos definidos en la linea de acción de desarrollo de habilidades y capacidades familiares en los servicios de atención del proyecto. </t>
  </si>
  <si>
    <t>1113 3</t>
  </si>
  <si>
    <t xml:space="preserve">Establecer la cantidad de personas con discapacidad  que cumplen con los objetivos definidos en la linea de acción de desarrollo de habilidades y capacidades familiares durante su permanencia en el servicio, con el fin de fortalecer la corresponsabilidad famliar en cuanto al proceso de atención de la persona con discapacidad. </t>
  </si>
  <si>
    <t xml:space="preserve">Falta de corresponsabilidad de las familias en los procesos de atención de los participantes del servicio. </t>
  </si>
  <si>
    <t xml:space="preserve">Informe cualitativo y cuantitativo mensual elaborado por cada uno de los servicios del proyecto. </t>
  </si>
  <si>
    <t>Porcentaje de personas con discapacidad</t>
  </si>
  <si>
    <t>(No. de personas con discapacidad de los servicios de Centros Crecer, Centros Avanzar, Centro Renacer y Centros Integrarte que cumplen con los objetivos definidos en el plan de atención en la linea de acción de desarrollo de habilidades y capacidades familiares  frente a los procesos de atención de las personas con discapacidad./  No. total de  personas con discapacidad de los servicios) * 100</t>
  </si>
  <si>
    <t xml:space="preserve">Informe cualitativo y cuantitativo mensual elaborado por cada uno de los servicios del proyecto </t>
  </si>
  <si>
    <t>constante</t>
  </si>
  <si>
    <t>Como resultado de la aplicación del indicador en los servicios de atención para personas con discapacidad, es importante precisar que todas las personas con discapacidad que estan en los servicios de atencion del proyecto no cuentan con referente familiar, por tanto se realiza el análisis del resultado sobre el 50% de 2.235 referentes familiares de personas con discapacidad participantes de los servicios de atención,  es decir 1.117 de los referentes familiares cumplen con los compromisos de corresponsabilidad,  tales como participación en talleres,  asistencia a procesos terapeuticos en EPS para el mejoramiento del estado de salud de la persona con discapacidad, participacion asertiva en las intervenciones individuales  de los niños, niñas, adolescentes, jovenes y adultos del proyecto, dando como resultado una ejecucion para el trimestre del 100 %, es de resaltar que se tiene proyectado continuar con los ejercicios de sensibilizacion con la totalidad de los referentes familiares que se encuentran activos.  El soporte de las acciones de corresponsabilidad familiar se encuentra evidenciado en el Informe Cualitativo y Cuantitativo de los Centros Avanzar, Renacer, Crecer e Integrarte del trimestre.  Meta 4 Actividad 9. Tarea 2
Para el periodo comprendido entre octubre y diciembre se logra contar con 2.350 referentes familiares puesto que en los Centros de atencion interna no todos los participantes tienen referente, teniendo en cuenta está aclaracion es importante referir que 917 referentes familiares se caracterizan por ser corresponsables frente al proceso de atención de las personas con discapacidad. Así mismo han presentado compromiso, interés, afecto, demostrado durante el periodo señalado, acciones que se encuentran enmarcadas en el trabajo con grupos focales, intervenciones individuales y  grupales, jornadas adaptativas y encuentros de cuadra. El soporte de las acciones de corresponsabilidad familiar se encuentra evidenciado en el Informe Cualitativo y Cuantitativo de los Centros Avanzar, Renacer, Crecer e Integrarte del trimestre.  Meta 4 Actividad 9. Tarea 2</t>
  </si>
  <si>
    <t xml:space="preserve">El análisis del resultado se realiza sobre el 50% de los referentes familiares de personas con discapacidad participantes de los servicios de atención,  dado que que todas las personas con discapacidad que estan en los servicios de atencion del proyecto no cuentan con referente familiares, es así que durante 2017  decir 2.034  de los referentes familiares cumplen con los compromisos de corresponsabilidad,  acciones que se encuentran enmarcadas en el trabajo con grupos focales, intervenciones individuales y  grupales, jornadas adaptativas y encuentros de cuadra, participación en talleres,  asistencia a procesos terapeuticos en EPS para el mejoramiento del estado de salud de la persona con discapacidad, dando como resultado una ejecucion del 100 %, es de importante precisar que se tiene proyectado continuar con los ejercicios de sensibilizacion con la totalidad de los referentes familiares que se encuentran activos.  
</t>
  </si>
  <si>
    <t xml:space="preserve">Actividades de Promoción en estilos de vida saludable para familias cuidadoras de personas con discapacidad vinculadas a los servicios de atención del proyecto 1113. </t>
  </si>
  <si>
    <t>1113 4</t>
  </si>
  <si>
    <t xml:space="preserve">Medir la participación de las familias cuidadoras de las personas con discapacidad vinculadas a los servicios de atención del proyecto en las actividade de promoción en estilos de vida saludable programadas por el equipo la estrategia de mutrición y cuidado de la salud </t>
  </si>
  <si>
    <t xml:space="preserve">Participación de las personas con discapacidad y sus familias cuidadoras </t>
  </si>
  <si>
    <t>Planillas de asistencias, Cronograma Mensual, Ficha Técnica de la actividad, Pretest y Postest</t>
  </si>
  <si>
    <t>Número de familias</t>
  </si>
  <si>
    <t>(No.  de familias cuidadoras de personas con discapacidad vinculadas a los servicios que participan en las actividades de promoción de estilos de vida saludable  / Total de familias cuidadoras de personas con discapacidad vinculadas a los servicios programadas para las actividades de promoción de estilos de vida saludable) * 100.</t>
  </si>
  <si>
    <t xml:space="preserve">Reporte de Referentes Familiares que asisten a las actividades de  Promocion en Estilos de vida saludable. </t>
  </si>
  <si>
    <t>La promoción de estilos de vida saludable se realizó en los meses de julio, agosto y septiembre en los diferentes servicios que tiene el proyecto, en el servicio de atención Renacer se aclara que por la situación de medida de protección en la que se encuentran los participantes se dificulta la promoción a las familias por lo tanto se incluyen en este reporte las actividades a los profesionales que trabajan, acompañan y ejercen el rol de cuidadores. Caso similar con el servicio Integrarte en el cual los participantes pueden tener o no referentes familiares por lo tanto es importante que los profesionales asistan y se capaciten en estilos de vida saludable partiendo de la necesidad de la población atendida. Como resultado de este proceso se logró la promoción de estilos de vida saludable a 760 referentes familiares, cuidadores y profesionales, superando la meta inicialmente programada. 
La promoción de estilos de vida saludable se ha venido desarrollando durante los meses de Octubre, Noviembre y Diciembre de 2017  en los diferentes servicios que tiene el proyecto, en el servicio de atención Renacer se aclara que por la situación de medida de protección en la que se encuentran los participantes se dificulta la promoción a las familias por lo tanto se incluyen en este reporte las actividades a los profesionales que trabajan, acompañan y ejercen el rol de cuidadores. Caso similar con el servicio Integrarte en el cual los participantes pueden tener o no referentes familiares por lo tanto es importante que los profesionales asistan y se capaciten en estilos de vida saludable partiendo de la necesidad de la población atendida.</t>
  </si>
  <si>
    <t>La promoción de estilos de vida saludable es un ejercicio permanente en el proyecto, sin embargo es de anotar que en el servicio de atención Renacer por la situación de medida de protección en la que se encuentran los participantes se dificulta la promoción a las familias, por lo tanto se incluyen en este reporte las actividades a los profesionales que trabajan, acompañan y ejercen el rol de cuidadores. Caso similar con el servicio Integrarte en el cual los participantes pueden tener o no referentes familiares, por lo tanto es importante que los profesionales asistan y se capaciten en estilos de vida saludable partiendo de la necesidad de la población atendida. Como resultado de este proceso se logró la promoción de estilos de vida saludable a 1.956 referentes familiares, cuidadores y profesionales, superando la meta inicialmente programada. Caso similar con el servicio Integrarte en el cual los participantes pueden tener o no referentes familiares por lo tanto es importante que los profesionales asistan y se capaciten en estilos de vida saludable partiendo de la necesidad de la población atendida.</t>
  </si>
  <si>
    <t xml:space="preserve">Personas con discapacidad que cumplen con los objetivos definidos en la linea de acción de desarrollo de habilidades y capacidades individuales en los servicios de atención del proyecto. </t>
  </si>
  <si>
    <t>1113 5</t>
  </si>
  <si>
    <t xml:space="preserve">Determinar la cantidad de personas con discapacidad  que cumplen con los objetivos definidos en la linea de acción de desarrollo de habilidades individuales para promover su autonomía e independencia y mejorar su calidad de vida. </t>
  </si>
  <si>
    <t xml:space="preserve">Cumplimiento de los objetivos definidos en la linea de acción de desarrollo de habilidades individuales en los servicios de Centros Crecer, Centros Avanzar, Centro Renacer y Centros Integrarte. </t>
  </si>
  <si>
    <t>(No. de personas con discapacidad de los servicios de Centros Crecer, Centros Avanzar, Centro Renacer y Centros Integrarte que cumplen con los objetivos del Plan de Atención / No. total de personas con discapacidad de los servicios de Centros Crecer, Centros Avanzar, Centro Renacer y Centros Integrarte)</t>
  </si>
  <si>
    <t>Durante el semestre comprendido entre el mes de junio a diciembre de 2017  los servicios de atención del proyecto 1113, brindaron atención a 2.679 personas con discapacidad que se encuentran en los Centros Avanzar, Crecer, Renacer e Integrarte durante este período se identifica a partir de los procesos de seguimiento y acompañamiento que brindan los equipos profesionales de cada uno de los centros que 1781 personas con discapacidad  han cumplido con los objetivos definidos en la línea de acción de desarrollo de habilidades y capacidades individuales.
De los Centros Avanzar 201 niños, niñas y adolescentes cumplieron con los objetivos planteados en el Plan de Atención Individual, de los Centros Crecer 730 personas con discapacidad, del Centro Renacer 2  niños, niñas y adolescentes con discapacidad y medida de restablecimiento de derechos y de los Centros Integrarte 848 personas, en sus tres líneas de acción: desarrollo de habilidades individuales, desarrollo de habilidades y capacidades familiares, Desarrollo de capacidades en entorno y territorio, aspectos que se encuentran descritos en cada uno de los documentos que hacen parte de la historia social.</t>
  </si>
  <si>
    <t>Subsistema de Responsabilidad Social</t>
  </si>
  <si>
    <t xml:space="preserve"> Estado de avance en la implementación de requisitos de la Norma Técnica Distrial del Sistema Integrado de Gestión vigente, aplicables al Subsistema de Responsabilidad Social.</t>
  </si>
  <si>
    <t>SRS 1</t>
  </si>
  <si>
    <t xml:space="preserve"> Monitorear la implementación de los requisitos de la Norma Tècnica Distrital del Sistema Integrado de Gestiòn en la SDIS correspondientes al Subsistema de Responsabilidad Social.</t>
  </si>
  <si>
    <t>Compromiso de la alta dirección y de todos los funcionarios de la entidad</t>
  </si>
  <si>
    <t>Matriz de seguimiento al cumplimiento de los requisitos de la Norma Técnica Distrial del Sistema Integrado de Gestión.</t>
  </si>
  <si>
    <t>Número de requisitos</t>
  </si>
  <si>
    <t xml:space="preserve">(No. de requisitos monitoreados del Subsistema de Responsabilidad Social que han sido implementados / No. de requisitos por cumplir del Subsistema de Responsabilidad Social de la Norma Técnica Distrital -NTD 001:2011) *100
</t>
  </si>
  <si>
    <t>Matriz de seguimiento del Subsistema de Responsabilidad Social.</t>
  </si>
  <si>
    <t xml:space="preserve">Para el periodo comprendido entre octubre y diciembre, el Subsistema de REsponsabilidad Social logra un avance del 100%, con las siguientes acciones adelantadas: 
1. Código de ética Institucional: del 7  al 30 de  Noviembre 2017; Con Memorando INT-58045 se remitio a los subdirectores Técnicos plan de trabajo para socialización del Código de Ética y Buen Gobierno en todas las Unidades Operativas de la SDIS. y al A 30 de diciembre  se realizaron 32 talleres de socialización del Código de Ética y Buen Gobierno en diferentes unidades operativas de la SDIS.
2. Procedimiento de participación ciudadana: Se oficializa en el SIG el procedimiento de Participación Ciudadana (PCD-DP-04) mediante circular 037 del 20 de noviembre de 2017 y con esta oficialización en el mes de Diciembre se inicia la realización de un aplicativo que permita diligenciar la información relacionada con el tema e participación ciudadana.
3. Aplicación de encuestas de satisfacción a las partes interesadas:  (En este requisito, estamos cumpliendo con algunas partes interesadas de la entidad; otras partes interesadas se entrevistaron a través del ejercicio de grupos focales con Inregración en acción y para el siguiente año se contemplará la manera de llegar a más partes interesadas, de acuerdo a la definición del documento elaborado desde el Direccionamiento Político.)
Del 1 al 20 de diciembre del 2017*, se realizó la aplicación de 355 encuestas de percepción.
El 43% de los ciudadanos respondieron que la atención del guarda de seguridad fue Excelente y el 55% opinó que es Bueno, el 1% refiere que no lo vio o que simplemente no solicito de sus servicios.
El 67% de la ciudadanía califica como excelente el servicio recibido del SIAC, mientras que el 33% lo considera Bueno.
Y el 45% de los ciudadanos piensa que la atención en el servicio social donde fue atendido es Buena y el 52% opina que es Excelente.
*Se realiza informe a este corte porque es necesario depurar y procesosar los datos para la generación del reporte. 
Así mismo, se precisa que durante este mes baje la afluencia de ciudadanía en las Localidades.
4. Las acciones correctivas frente a las partes interesadas: 
El estado de los hallazgos 10.2.5, 10.2.8 y 11 de la auditoria del 09/12/2015 así:
Se verificaron las actas de Socialización procedimiento y plan de Parcipación
ciudadana:Avance: 100%
Estado:CERRADOS 
Correo del gestor de despacho para solicitar el cierre del hallazgo.
Matriz con el seguimiento la ejecución y cierre de las acciones de mejora establecidas, la cuál se actualizará en diciembre desde Control Interno.
</t>
  </si>
  <si>
    <t>Durante el segundo trimestre del año consolidamos el Plan de Acción del Subsistema y socializamos con las áreas encargadas de la implementación, la matriz de seguimiento a los requisitos asociados al Subsistema; lo que ha permitido a la Subsecretaría tener un seguimiento real y un acercamiento a las acciones desarrolladas por cada dependencia para la implementación de los temas en la entidad. 
En este periodo se dió  cumplimiento a 1 requisito relacionado con la realización permanente de grupos focales con una de las partes interesadas, adicional a los 3 reportados en el primer trimestre; lo cual corresponde a un  40% de los requisitos programados para el subsistema.
Los temas  relacionados con este 40% corresponden a: * Código de ética institucional. * Política de Comunicaciones que incluye los mecanismos de información. * Acción de mejora relacionada con el procedimiento de participación ciudadana que se encuentra en el instrumento de acciones de mejora institucional y *Realización de grupos focales.
III Trimestre: Para este periodo, se evidencia un avance del 60%, ya que se logró adelantar acciones en los siguientes requisitos:
 1. La aplicación de encuestas de satisfacción a las partes interesadas: ENCUESTAS DE SATISFACCIÓN: 
* Desarrollo del estudio: Aplicación de instrumentos de medición
*  Monitorear sistematización de la información
* Revisión de informes preliminares de resultado
Recepción de informes finales y socialización de resultados
Fueron entregados y socializados los resultados del estudio estadístico adelantado para conocer el nivel de satisfacción de la ciudadanía respecto a la atención recibida en las Subdirecciones Locales, Centros de Desarrollo Comunitario, Nivel Central y Unidades Operativas.
Durante el tercer trimestre del 2017 de acuerdo a lo programado, se realizó la aplicación de las encuestas de percepción, con un total de 2.019.
El 99% de los ciudadanos manifestaron una atención buena o excelente por parte del equipo SIAC, el 1% restante que corresponde a 1 ciudadano que manifiesta que da esa calificación porque no conoce el servicio.
Por otra parte, la ciudadanía manifiesta en un 97% recibir por parte de los servicios una atención excelente o buena, mientras que el 3% refiere deficiencia en el servicio por incumplimiento en horarios de atención, no hay servidores para atenderles, cancelación de reuniones sin previo aviso, etc. 
2. Acciones preventivas: c) La satisfacción de las partes interesadas: Se oficializó el documento con la definición de las partes interesadas por parte del proceso de Direccionamiento Político.
Para el periodo comprendido entre octubre y diciembre, el Subsistema de REsponsabilidad Social logra un avance del 100%, con las siguientes acciones adelantadas: 
1. Código de ética Institucional: del 7  al 30 de  Noviembre 2017; Con Memorando INT-58045 se remitio a los subdirectores Técnicos plan de trabajo para socialización del Código de Ética y Buen Gobierno en todas las Unidades Operativas de la SDIS. y al A 30 de diciembre  se realizaron 32 talleres de socialización del Código de Ética y Buen Gobierno en diferentes unidades operativas de la SDIS.
2. Procedimiento de participación ciudadana: Se oficializa en el SIG el procedimiento de Participación Ciudadana (PCD-DP-04) mediante circular 037 del 20 de noviembre de 2017 y con esta oficialización en el mes de Diciembre se inicia la realización de un aplicativo que permita diligenciar la información relacionada con el tema e participación ciudadana.
3. Aplicación de encuestas de satisfacción a las partes interesadas:  (En este requisito, estamos cumpliendo con algunas partes interesadas de la entidad; otras partes interesadas se entrevistaron a través del ejercicio de grupos focales con Inregración en acción y para el siguiente año se contemplará la manera de llegar a más partes interesadas, de acuerdo a la definición del documento elaborado desde el Direccionamiento Político.)
Del 1 al 20 de diciembre del 2017*, se realizó la aplicación de 355 encuestas de percepción.
El 43% de los ciudadanos respondieron que la atención del guarda de seguridad fue Excelente y el 55% opinó que es Bueno, el 1% refiere que no lo vio o que simplemente no solicito de sus servicios.
El 67% de la ciudadanía califica como excelente el servicio recibido del SIAC, mientras que el 33% lo considera Bueno.
Y el 45% de los ciudadanos piensa que la atención en el servicio social donde fue atendido es Buena y el 52% opina que es Excelente.
*Se realiza informe a este corte porque es necesario depurar y procesosar los datos para la generación del reporte. 
Así mismo, se precisa que durante este mes baje la afluencia de ciudadanía en las Localidades.
4. Las acciones correctivas frente a las partes interesadas: 
El estado de los hallazgos 10.2.5, 10.2.8 y 11 de la auditoria del 09/12/2015 así:
Se verificaron las actas de Socialización procedimiento y plan de Parcipación
ciudadana:Avance: 100%
Estado:CERRADOS 
Correo del gestor de despacho para solicitar el cierre del hallazgo.
Matriz con el seguimiento la ejecución y cierre de las acciones de mejora establecidas, la cuál se actualizará en diciembre desde Control Interno.</t>
  </si>
  <si>
    <t>1091 - Integración Eficiente y Transparente para todos</t>
  </si>
  <si>
    <t xml:space="preserve">Verificaciones del cumplimiento de los estándares de calidad en instituciones públicas y privadas. </t>
  </si>
  <si>
    <t>1091 1</t>
  </si>
  <si>
    <t>Mejorar continuamente la prestación de los servicios sociales de Persona Mayor y Educación Inicial, mediante la verificación del cumplimiento de estándares de calidad en las instituciones públicas y privadas del Distrito</t>
  </si>
  <si>
    <t>Contar con recurso humano, calificado y vinculado de manera oportuna, teniendo en cuenta la planeación de las visitas para verificar la implementación de los estándares de calidad de los servicios sociales</t>
  </si>
  <si>
    <t xml:space="preserve"> Instrumento Único de Verificación - IUV</t>
  </si>
  <si>
    <t>Porcentaje de instituciones verificaciones aplicadas</t>
  </si>
  <si>
    <t>( No. de instituciones públicas y privadas verificadas que implementan los estándares de calidad  / No. de instituciones  públicas y privadas programadas para verificar el cumplimiento de los estándares de calidad ) * 100</t>
  </si>
  <si>
    <t>Informe periódico de gestión mensual - Consolidado condiciones de operación - Consolidado visitas</t>
  </si>
  <si>
    <t>A diciembre de 2017, de acuerdo con la programación mensual, de las 130 instituciones programadas para verificar condiciones de calidad se logró hacer el ejercicio con 79 instituciones en el mes de diciembre, aportando al cumplimiento de la meta anual propuesta. 
En relación con el cumplimiento de la meta para la vigencia 2017, el total anual está en el 136% nivel que es sobresaliente teniendo en cuenta el corte a 31 de diciembre.  Se debe tener en cuenta que la sumatoria no concuerda con el total toda vez que solo se deben tener en cuenta las instituciones unicas visitadas</t>
  </si>
  <si>
    <t>En relación con el cumplimiento de la meta para la vigencia 2017, el total anual está en el 136% nivel que es sobresaliente teniendo en cuenta el corte a 31 de diciembre.  Se debe tener en cuenta que la sumatoria no concuerda con el total toda vez que solo se deben tener en cuenta las instituciones unicas visitadas</t>
  </si>
  <si>
    <t xml:space="preserve"> Instituciones que alcanzan el cumplimiento del 80% de los requisitos de calidad en jardines infantiles de ámbito institucional</t>
  </si>
  <si>
    <t>Verificar el cumplimiento de los requisitos de calidad de educación inicial en los Jardines Infantiles de la modalidad de ambito institucional de la Secretaría de Integración Social con el fin de mejorar continuamente la prestación de los servicios sociales</t>
  </si>
  <si>
    <t>Que las áreas técnicas garanticen la implementación y cumplimiento de los estándares de calidad reglamentados para el servicio</t>
  </si>
  <si>
    <t>Porcentaje de jardines infantiles</t>
  </si>
  <si>
    <t>( No. de jardines infantiles de la Secretaría de Integración Social de la modalidad de ambito institucional que cumplen mínimo el 80% de los requisitos de calidad /Total de jardines infantiles de la Secretaría de Integración Social de la modalidad de ambito institucional verificados en el cumplimiento de los requisitos de calidad anual) * 100</t>
  </si>
  <si>
    <t>Consolidado condiciones de operación Educación Inicial</t>
  </si>
  <si>
    <t xml:space="preserve">Con corte a 30 de noviembre, se logró visitar 370 Jardines SDIS de los cuales 287 cumplen con el 80% o más de estándares de calidad.  Con las mesas de trabajo realizadas con el área de fortalecimiento técnico en el mes de julio, se acordó trabajar en superar hallazgos en los Jardines infantiles que presentan porcentajes de incumplimiento entre el 60% y el 80%, labor que se ha venido realizando en los meses de julio, agosto y septiembre, a partir del Octubre de 2017, se vienen realizado visitas en los Jardines Fortalecidos en espera que hayan incrementado el nivel de cumplimiento por encima del 80% y se alcance la meta propuesta para el año. </t>
  </si>
  <si>
    <t xml:space="preserve">Teniendo en cuenta que solo hasta el mes de abril se dio inicio a la realización de visitas a Instituciones prestadoras del servicio de educación inicial, haciendo especial énfasis en los Jardines públicos, se logró visitar 255 Jardines de los cuales 130 cumplen con el 80% o más de estándares de calidad.  Con la información remitida al área técnica, se espera que los Jardines que tienen niveles inferiores emprendan acciones de mejora que permitan lograr un nivel de cumplimiento hacia el tercer y cuarto trimestre de la vigencia 2017  
Con corte a 30 de noviembre, se logró visitar 370 Jardines SDIS de los cuales 287 cumplen con el 80% o más de estándares de calidad.  Con las mesas de trabajo realizadas con el área de fortalecimiento técnico en el mes de julio, se acordó trabajar en superar hallazgos en los Jardines infantiles que presentan porcentajes de incumplimiento entre el 60% y el 80%, labor que se ha venido realizando en los meses de julio, agosto y septiembre, a partir del Octubre de 2017, se vienen realizado visitas en los Jardines Fortalecidos en espera que hayan incrementado el nivel de cumplimiento por encima del 80% y se alcance la meta propuesta para el año. </t>
  </si>
  <si>
    <t>Subsistema de Gestión de Calidad</t>
  </si>
  <si>
    <t xml:space="preserve"> Satisfacción de la ciudadanía frente a la atención en los Servicios Sociales de la Secretaría Distrital de Integración Social.</t>
  </si>
  <si>
    <t xml:space="preserve">Efectividad </t>
  </si>
  <si>
    <t xml:space="preserve">Medir el grado de satisfacción de la ciudadanía  frente a la atención recibida en los Servicios Sociales de la SDIS, como insumo para la toma de decisiones por parte de la Alta Dirección. </t>
  </si>
  <si>
    <t>Apropiación de los protocolos de atención a la ciudadanía que proporcionen la seguridad de actuar correctamente en la cotidianidad del quehacer institucional.</t>
  </si>
  <si>
    <t xml:space="preserve">Encuestas de satisfacción de la ciudadanía  frente a la atención recibida en los Servicios Sociales de la SDIS 
Documentos asociados a la encuesta de satisfacción de la ciudadanía  frente a la atención recibida en los Servicios Sociales de la SDIS </t>
  </si>
  <si>
    <t>Porcentaje de satisfacción de la ciudadania</t>
  </si>
  <si>
    <t>(No. de encuestas con caificación satisfecho y muy satisfecho  frente a la atención de los Servicios Sociales de la SDIS / Total de encuestas realizadas frente a la atención de los Servicios Sociales de la SDIS)</t>
  </si>
  <si>
    <t xml:space="preserve"> Informe de la  satisfacción ciudadana medida anualmente.</t>
  </si>
  <si>
    <t>La medición del porcentaje de satisfacción de la ciudadania arrojó para la vigencia 2016 un porcentaje del 94% , el cual  evidencia un cumplimiento ponderado de lo programado del 96%,  en comparación con mediciones anteriores realizadas por la Alcladía Mayor de Bogotá; dicho porcentaje se mantiene estable como sea que para el 2014 la entidad obtuvo un indice de satisfacción del 91%  y para el 2015 del 94%.  En este mismo sentido se establece la meta de 98% con el objeto de elevar el nivel de satisfacción en la Entidad, tendiendo esta manera a mejorar en la atención prestada a la ciudadanía.
La ejecución del 94%, se encuentra soportada en el informe de  satisfacción  de la ciudadania que menciona entre otros aspectos lo siguiente:
Se evidencia  como una de las principales fortalezas en la atención que presta la SDIS el que  los profesionales de atención, no sólo porque tenga los mejores niveles de satisfacción en todas las localidades y servicios, también porque realmente y a pesar de ser el funcionario de mayor exposición frente al usuario, es quien está mejor valorado. 
Dentro de los puntos a fortalecer se encuentra que cuando un ciudadano necesita un servicio , debería poder preguntarle a cualquier funcionario como acceder, sin necesidad de hacer filas o permanecer por mucho tiempo en espacios poco agradables. Adicionalmente debe mejorarse la calidad de los medios tecnológicos y demás aspectos que pudieran transmitirles a los ciudadanos un ambiente más agradable y de bienestar (aseo, iluminación, más sillas, mobiliario en buen estado, espacios libres de contaminación visual y auditiva) .
Es importante mencionar que la consultoria recomienda para futuras mediciones,  trabajar previamente en la actualización y calidad de la información de los marcos de muestreo estadístico, cuya Información que es esencial para realizar los diseños muestrales.</t>
  </si>
  <si>
    <t>Mantenimiento y Soporte de TIC´s</t>
  </si>
  <si>
    <t>Requerimientos de software desarrolladdos por la subdirección de Investigación e Información </t>
  </si>
  <si>
    <t>TIC 1</t>
  </si>
  <si>
    <t>Medir el porcentaje de requerimientos de software (Solicitudes de desarrollo con firma de líder funcional) desarrollados y aprobados por el usuario final </t>
  </si>
  <si>
    <t>4. Generar información oportuna, veraz y de calidad mediante el desarrollo de un sistema de información y de gestión del conocimiento con el propósito de soportar la toma de decisiones,  realizar  el  seguimiento y la evaluación de la gestión, y la rendición de cuentas institucional </t>
  </si>
  <si>
    <t>*Definición adecuada de la especificación del requerimiento de desarrollo de software_x000D_
-Control de los recursos para el desarrollo de software.</t>
  </si>
  <si>
    <t>Formatos de solicitud y soportes de aprobaciones</t>
  </si>
  <si>
    <t>Porcentaje de casos de uso</t>
  </si>
  <si>
    <t>(Cantidad de casos de uso y modificaciones a software aprobados por el usuario final/ Cantidad de casos de uso y modificaciones firmados por el solicitante) * 100</t>
  </si>
  <si>
    <t>*Formato de requermientos, casos de uso y/o modificaciones _x000D_
_x000D_
*Soportes (acta o correo) de aprobación</t>
  </si>
  <si>
    <t>Trimestre I: Durante el primer trimestre de 2017 se recepcionó una solicitud de desarrollo a la cual no se le han generado las pruebas, obteniendo un resultado de 0% de nivel deficiente. Lo anterior, debido a que la solicitud se recibió el 29 de marzo de 2017 (dos días antes del corte de este reporte), no obstante, la solicitud se encuentra en elaboración de los casos de uso, lo que se finalizará en el segundo trimestre del año.
Junio 9: Durante el periodo informado se avanzó en documentación del caso de uso para el requerimiento de desarrollo, sin embargo este caso de uso no se ejecutará ya que el alcance del requerimiento inicial cambio.
Trimestre II: En el segundo trimestre de 2017 no se han generado casos de uso, por lo tanto, el  numerador como el denominador presentan un valor en cero (0). Sin embargo, y teniendo en cuenta que este indicador  busca medir la gestión del equipo de desarrollo de la Subdirecciòn de Investigación e Información,  se evidencia la necesidad de modificarlo y darle alcance, no solo a los casos de uso sino también incluir las  modificaciones a desarrollos de software actuales (en producción) y las parametrizaciones que se realicen, por lo cual, se solicitará la modificación del indicador.
Julio: En este periodo se recepcionaron  13 solicitudes de desarrollo a las cuales se les ha dado respuesta con las diferentes plataformas actuales de SDIS (Adobe, Lime Survey, Office 365: Share Point), sin requerir para éstas la generación del formato  casos de uso el cual es requerido para cuantificar para el indicador. Se tienen 7 solicitudes nuevas (1. Conocimiento de la Plataforma Estratégica, 2. Buzón Seguridad y Salud en el Trabajo, 3. Evaluación de Intervenciones de Seguridad y Salud en el Trabajo Individual, 4. Formulario Intervenciones Seguridad y Salud en el Trabajo, 5. Voluntariado Distrito Jóven, 6. Encuesta Identificación de estilos de vida, para todos los servicios de la SDIS, 7. Formato de Cotización) y 6 solicitudes de soporte a aplicaciones o herramientas actuales (1. Dos soportes al reporte y evaluación – Simulacro de Evacuación, 2. Seguimiento forma de atención de Mujeres gestantes y lactantes creciendo en familia, 3. Seguimiento forma de atención de 7 a 24 meses creciendo en Familia, 4. Dos soportes a la encuesta percepción ciudadana frente a los servicios sociales de la SDIS.)
Agosto: En este periodo se recepcionaron 10 solicitudes de desarrollo a las cuales se les ha dado respuesta con las diferentes plataformas actuales de SDIS (Adobe, Lime Survey, Office 365: Share Point), sin requerir para estas la generación del formato de casos de uso, el cual es requerido para cuantificar para el indicador. Se tienen 3 solicitudes nuevas (1. Aplicativo de inscripción para habitante de calle-SENA, 2. Formulario de Inscripción Virtual para evento vejez, 3. Caracterización de la población habitante de calle) y 7 solicitudes de soporte a aplicaciones o herramientas actuales (1. Dos soportes al Seguimiento forma de atención de Mujeres Gestantes y lactantes Creciendo en Familia, 2. Dos soportes a Seguimiento forma de atención de 7 a 24 meses - Creciendo en Familia, 3. Formulario Diagnóstico Integral de Archivos, 4. Reporte y Evaluación – Simulacro de Evacuación, 5. Encuesta de necesidades y expectativas atención integral al fenómeno de habitabilidad en calle hogares de paso)
Septiembre:  En el mes de septiembre se generó 1 caso de uso firmado el 20 de septiembre (Creación de un nuevo componente en el sistema PAIF que permita generar reportes) el cual se encuentran en desarrollo,  a la fecha no presentan pruebas de software, obteniendo como resultado del indicador 0%. Adicionalmente,  se recepcionaron solicitudes de activación, suspensión y modificación de software, las cuales no requieren la generación de casos de uso; estas solicitudes hacen referencia a : 3 solicitudes activación a software (Seguimiento forma de atención de Mujeres Gestantes y lactantes, Seguimiento forma de atención de 7 a 24 meses y Simulacro de Evacuación), 1 solicitud de suspensión (Caracterización de la población habitante de calle)  y 3 solicitudes de modificación (a los software:  Simulacro de Evacuación y  PAIF- Bonos canjeables "Mi vital").
Octubre:El 19/10/2017 se generó un formato de modificación de software: "Ajuste de reporte en Estructura de Costos", solicitado desde la Subdirección de Diseño, Evaluación y sistematización, esta modificación está en desarrollo para posteriormente realizar las pruebas al mismo. Respecto al caso de uso generado en el mes de septiembre (Creación de un nuevo componente en el sistema PAIF que permita generar reportes) se encuentra en pruebas por parte del equipo de calidad de la Subdirección de Investigación e Información.
Adicionalmente se generaron formularios y encuestas  en la plataforma LimeSurvey , las cuales no requieren de formato de caso de uso o modificación de software ( Formulario web SIMULACRO DE EVACUACIÓN 2017 - FASE DE INSCRIPCIÓN,  Formulario web REPORTE Y EVALUACIÓN – SIMULACRO DE EVACUACIÓN 2017,  Formulario web FORMATO DE OBSERVADOR – SIMULACRO DE EVACUACIÓN 2017,  Encuesta de PERCEPCIÓN SOBRE LA VERIFICACIÓN DE ESTÁNDARES DE CALIDAD,  Formulario de Inscripción CUALIFICACIÓN VIRTUAL PREVENCIÓN DEL CONSUMO DE SUSTANCIAS PSICOACTIVAS)
Noviembre: En este periodo se puso en producción la modificación a estructura de costos del mes de octubre  y se generó una modificación relacionada con el ajuste al flujo de aprobación de las solicitudes de mantenimiento del palicativo SIMAB, de esta forma se logra 100% de resultado en el indicador. Adicionalmente se realizaron ajustes a software que no requierieron generar formato de caso de uno ni modificación .Tabien en el mes de noviembre se realizó la implementación en producción del software libre Tematres para responder al requerimiento del Banco Terminológico de la SDIS (http://aplicativos.sdis.gov.co/banco_terminologico/vocab/index.php). De igual forma se generaron 3 formularios y encuestas en la plataforma LimeSurvey: Formulario web FORMATO SENSIBILIZACIÓN COMUNITARIA SOBRE EL FENÓMENO DE HABITABILIDAD DE Y EN CALLE - Subdirección para la Adultez,   Formulario web REGISTRO DIARIO DE RECORRIDOS  - Subdirección para la Adultez, Formulario web ENCUESTA DE PERCEPCIÓN SOBRE LA VERIFICACIÓN DE ESTÁNDARES DE CALIDAD - Subsecretaria - Inspección y Vigilancia.
Diciembre: en este mes no se generaron casos de uso o modificaciones de software, por lo tanto, el  numerador como el denominador presentan un valor en cero (0). Respecto a los resultados acumulados del cuarto trimestre se tiene un  porcentaje del 50% ya que 1 (modificacion estructura de costos) de las 2 solicitudes recepcionadas ( estructura de costos y SIMAB) fue desarrollada con pruebas efectivas.</t>
  </si>
  <si>
    <t xml:space="preserve"> Rendimiento del Servicio Web de Georreferenciación de Direcciones </t>
  </si>
  <si>
    <t>TIC 2</t>
  </si>
  <si>
    <t>Evaluar el porcentaje de peticiones atendidas por el servicio web de georreferenciación</t>
  </si>
  <si>
    <t>Sistemas de información geográfico - Bases de datos geográficas. Software  geografico operando</t>
  </si>
  <si>
    <t>Sistema de Información Geográfico y Bases de Datos de la SDIS</t>
  </si>
  <si>
    <t>Porcentaje de peticiones</t>
  </si>
  <si>
    <t>(Cantidad de peticiones con respuesta exitosa recibidas por medio del servicio web / Cantidad de peticiones recibidas por medio del servicio web de georreferenciación) *100</t>
  </si>
  <si>
    <t>Pantallazo query consulta de sistema de información</t>
  </si>
  <si>
    <t>Trimestre I: Durante el periodo informado se  obtuvo un resultado del 97,5% en el indicador de rendimiento del servicio web de georreferenciación, dando respuesta exitosa a 35.674  peticiones de las 36.598 recepcionadas por medio de este servicio web de georreferenciación; con este resultado se logra un cumplimiento superior al 100% respecto a la meta planteada para el periodo: 80%.
De acuerdo con el comportamiento de los resultados, durante el periodo de tiempo de enero a marzo de 2017 se notó estabilidad en el servicio web de geoferenciación, consecuencia de los ajustes realizados durante el segundo semestre del 2016 en la base datos  para mantener la estabilidad del servicio web de georreferenciación.
Junio 9: A pesar de que el indicador es de periodicidad trimestral se realiza reporte de los meses de abril y mayo 2017 en donde se registra un resultado del 97% y 96% de  Rendimiento del Servicio Web de Georreferenciación de Direcciones. Se tiene un resultado  sobresaliente del indicador superando la meta del 80%. Se evaluará la redefinición de la meta de acuerdo al comportamiento del primer semestre de 2017, ya que el servicio web presenta mejoras por cambios en el aplicativo realizados en el segundo semestre 2016.
Trimestre II: Durante el segundo trimestre de 2017 el servicio web de georeferenciación dió respuesta exitosa a 32.437 de los 33.633 requerimientos recepcionados, logrando un 96% de rendimiento. Se supera la meta establecida (80%) alcanzando un nivel sobresaliente. Se requiere modificar la meta del indicador, gestión que se realizará en el tercer trimestre.
Julio y agosto: A pesar de que el indicador es de periodicidad trimestral se realiza reporte de los meses de julio y agosto 2017 en donde se registra un resultado del 96% de  Rendimiento del Servicio Web de Georreferenciación de Direcciones en los dos meses. Se tiene un resultado  sobresaliente del indicador superando la meta del 80%. Se está en proceso de modificación de la meta de acuerdo al comportamiento del primer semestre 2017.
Septiembre: Para el mes de septiembre se  respondieron exitosamente 9783 peticiones de las 10191 recibidas por medio del servicio web de georreferenciación, obteniendo un resultado del 96%, el cual supera la meta establecida (80%), logrando un cumplimiento del 100%. Respecto a los resultados consolidados del tercer trimestre se mantiene el cumplimiento del 100% del indicador de rendimiento del servicio web de georreferenciación, respondiendo 26787 peticiones de las 27831 recepcionadas por medio del servicio web de georreferenciación.
Octubre: Para el mes de octubre se realizó ajuste en la meta del indicador pasando del 80% al 90%, respecto al resultado obtenido, se tiene una respuesta exitosa de 9597 peticiones de las 9975 recibidas por medio del servicio web de georreferenciación, obteniendo un resultado del 96%, el cual supera la meta establecida (90%), logrando un cumplimiento del 100%. 
Noviembre: En el periodo informado se logró dar respuesta exitosa a 8577 peticiones de las 8960 recibidas por medio del servicio web de georreferenciación, obteniendo un resultado del 96%, el cual supera la meta establecida (90%), logrando un cumplimiento del 100%.
Diciembre:Para el mes de diciembre se  respondieron exitosamente 10635 peticiones de las 10960 recibidas por medio del servicio web de georreferenciación, obteniendo un resultado del 97%, el cual supera la meta establecida (80%), logrando un cumplimiento del 100%, se presenta un aumento de  las solicitudes respecto al mes anterior debido a los cambios de estado de actuación de los beneficiarios de los servicios sociales. Respecto a los resultados consolidados del tercer trimestre y anuales se mantiene el cumplimiento del 100% del indicador de rendimiento del servicio web de georreferenciación.</t>
  </si>
  <si>
    <t>Solicitudes mesa de servicio atendidas</t>
  </si>
  <si>
    <t>TIC 3</t>
  </si>
  <si>
    <t xml:space="preserve"> Identificar el porcentaje de solicitudes de mesa de servicio atendidas con respecto al total de solicitudes informáticas hechas por los usuarios en un periodo de tiempo</t>
  </si>
  <si>
    <t xml:space="preserve"> solicitudes informáticas de servicios atendidas en un periodo de tiempo en la Subdirección de Investigación e Informacion</t>
  </si>
  <si>
    <t>Reporte herramienta  Discovery - Día 5 habil de cada mes</t>
  </si>
  <si>
    <t>Porcentaje</t>
  </si>
  <si>
    <t>(No. de tickets de mesa de servicio atendidos "estado terminado" en el periodo / Total de solicitudes recibidas en mesa de servicio en el periodo) *100</t>
  </si>
  <si>
    <t>Reporte herramienta  Discovery</t>
  </si>
  <si>
    <t>Trimestre I: Durante el primer trimestre de 2017 se atendieron 11.523 tickets de los 12.455 solicitudes recibidas obteniendo como resultado y cumplimiento del indicador un 93%, logrando un rango de gestión sobresaliente.
En el mes de enero se presenta un resultado del 86%, semaforizado en amarillo, este porcentaje  bajo de atención tiene como causa la baja oferta en el serivicio ya que se encontraban atendiendo en Mesa solo 2 agentes de los 4 que componen el grupo de Atencion de Soporte de Primer Nivel.  
Para el mes de febrero y marzo se presenta un aumento en el porcentaje de cumplimiento del indicador, logrando un nivel sobresaliente con un 93% y 97%, respectivamente.
Se precisa que el 51% de las solicitudes son incidentes y el 49% requerimientos,  presentando para enero 2.070 incidentes y 1.365 requerimientos, en febrero  2.782 incidentes y 2.060 requerimientos y en marzo se atendieron 1.541 incidentes y 2.637 requerimientos.
Junio 9: Se realiza reporte de los meses de abril y mayo en los cuales se obtuvo como resultado un 97% y 99% respectivamente, en la atención de solicitudes presentadas en la mesa de servicios. En abril se recepcionaron 2,430 solicitudes de las cuales se solicionaron 2,362; en mayo se solucionaron 3,373 de las 3,425 solicitudes presentadas. Se obtiene un resultado sobresaliente en los dos meses reportados.
Trimestre II: Durante el mes de junio se recepcionaron 3,156 tickets, de los cuales se cerraron 3,023 correspondiente al 96%. Respecto al consolidado del segundo trimestre se logró el cierre del 97% de los tickets recepcionados. Respecto a la meta del 100% se tiene un resultado satisfactorio, tanto en los meses que compone el trimestre como en el consolidado. Se semaforiza en verde con un nivel sobresaliente. En mayo y junio se presenta mayor cantidad de tickets como consecuencia de la implementación de office 365,
Julio: Para el mes de julio se obtuvo un resultado del 96% en la atención de solicitudes presentadas en la mesa de servicios. Se recepcionaron 3.524 solicitudes de las cuales se solucionaron y cerraron 3.397,  semaforizando en verde el cumplimiento del indicador.
Agosto:  En este periodo se obtuvo un resultado del 91% en la atención de solicitudes presentadas en la mesa de servicios. Se recepcionaron 3.541 solicitudes de las cuales se solucionaron y cerraron 3.226,  semaforizando en verde el cumplimiento del indicador.
Septiembre: Para el mes de septiembre se solucionaron y cerraron 2854 tickets (solicitudes) de los 3069 interpuestos en la mesa de servicios, obteniendo un resultado y cumplimiento del indicador del 93%. Respecto a los resultados consolidados del tercer trimestre de 2017 se obtuvo un 94% de solicitudes atendidas y solucionadas por la mesa de servicios, 9477 tickets de los 10134 interpuestos fueron solucionados y cerrados.
Octubre: Para el mes de octubre se solucionaron y cerraron 3198 tickets (solicitudes) de los 3275 interpuestos en la mesa de servicios, obteniendo un resultado y cumplimiento del indicador del 98%, este resulta es sobresaliente. El 34% de las solicitudes (1104) hacen referencia a incidentes presentados en las TI y el 66% restante corresponden a requerimientos
Noviembre: En este periodo se obtuvo un resultado del 98% en la atención de solicitudes presentadas en la mesa de servicios. Se recepcionaron 3.968 solicitudes de las cuales se solucionaron y cerraron 3.896,  semaforizando en verde el cumplimiento del indicador.
Diciembre: Para el mes de diciembre se solucionaron y cerraron 2630 tickets (solicitudes) de los 2685 interpuestos en la mesa de servicios, obteniendo un resultado y cumplimiento del indicador del 98%. Respecto a los resultados consolidados del tercer trimestre de 2017 se obtuvo al igual 98% de solicitudes atendidas y solucionadas por la mesa de servicios, logrando un nivel satisfactorio en el indicador. Respecto al resultado anual se logra un 95% solicitudes atendidas y solucionadas por la mesa de servicios, siendo este un nivel satisfactorio ya que se solucionaron 39482solicitudes de las 41528 interpuestas por los usuarios internos.</t>
  </si>
  <si>
    <t>Porcentaje de satisfacción de los usuarios de la mesa de servicio.</t>
  </si>
  <si>
    <t>TIC 4</t>
  </si>
  <si>
    <t>Medir el porcentaje  de satisfacción de los usuarios de la mesa de servicio a través de la calificación otorgada en la herramienta discovery</t>
  </si>
  <si>
    <t xml:space="preserve"> Control sobre el cierre efectivo de los tickets, oportunidad en la atención de los tickets</t>
  </si>
  <si>
    <t>(Cantidad de tickets calificados como excelente o bueno / Total de tickets calificados en el periodo) * 100</t>
  </si>
  <si>
    <t>Trimestre I: Durante el primer trimestre de 2017 se gestionaron y cerraron 11.523 tickets y se calificaron 10.215, correspondiente al 89%, siendo este porcentaje la muestra tomada para el cálculo del indicador de satisfacción de usuarios de la mesa de servicio. 
El porcentaje de satisfacción de los usuarios de la mesa de servicios es del 88%, lo que significa que 9.005 usuarios de la mesa de servicio calificaron bueno o excelente la gestión de sus solicitudes, que comparado con la meta del indicador (90%) se logra un cumplimiento sobresaliente del 98%.
En Enero la cantidad de tickets calificados fue 2.938 y se evaluaron como excelente y bueno 2.564, se evidencia en un 87% el nivel de satisfaccion al servicio. En Febrero  la cantidad de tickets calificados fue 3.962 y se evaluaron como excelente y bueno 3.452, se evidencia en un 87% el nivel de satisfaccion al servicio. En Marzo la cantidad de tickets calificados fue 3.315 y se evaluaron como  excelente y bueno 2.989, se evidencia en un 90% el nivel de satisfaccion al servicio. Lo anterior evidencia un mejoramiento en la gestión de los tickets reflejado en la satisfacción de los usuarios.
Junio 9: Se realiza reporte de los meses de abril y mayo en los cuales se obtuvo como resultado un 93% y 91% respectivamente, en la satisfacción de los usuarios de la mesa de servicios. En abril se calificaron 1,799 tickets de los cuales 2,485 fueron excelentes o buenos; para el mes de mayo se calificaron 2,730 y a 2,485 los usuarios calificaron como excelentes o buenos, teniendo en cuenta la meta del 90% de satisfacción el resultado para los dos meses reportados es sobresaliente.
Trimestre II: Para el segundo trimestre de 2017 se obtuvo una satisfacción del 92% de los usuarios de la mesa de servicios y soporte en sitio,  dado que 6,345 tickets de los 6,926 interpuestos  fueron calificados como buenos o excelentes. Respecto al mes de junio la satisfacción tuvo resultado del 91%. En los 3 meses del periodo reportado se superó la meta del 90% logrando un resultado sobresaliente semaforizado en verde.
Julio: Para el mes de julio se obtuvo una satisfacción del 91% de los usuarios de la mesa de servicios y soporte en sitio,  dado que 2.393 tickets de los 2.628 calificados obtuvieron un puntaje de bueno o excelente. Al evaluar el porcentaje de satisfacción obtenido respecto a la meta establecida (90%) se logra un cumplimiento del 100%.
Agosto: Para el mes de agosto se obtuvo una satisfacción del 88% de los usuarios de la mesa de servicios y soporte en sitio,  dado que 1.956 tickets de los 2.212 calificados obtuvieron un puntaje de bueno o excelente. Al evaluar el porcentaje de satisfacción obtenido respecto a la meta establecida (90%) se logra un cumplimiento del 98%.
Septiembre:  El resultado de la satisfacción de los usuarios de la mesa de servicios y soporte en sitio es del 90% para el mes de septiembre, cumpliendo al 100% con la meta establecida (90%). Respecto al resultado consolidado del tercer trimestre de 2017, presenta el mismo porcentaje de satisfacción del 90%, lo anterior teniendo en cuenta que 6161 de los 6851 usuarios que respondieron la encuesta de satisfacción, calificaron como buena o excelente la solución brindada.
Octubre: Para el mes de octubre se obtuvo una satisfacción del 88% de los usuarios de la mesa de servicios y soporte en sitio,  dado que 2014 tickets de los 2277 calificados obtuvieron un puntaje de bueno o excelente. Al evaluar el porcentaje de satisfacción obtenido respecto a la meta establecida (90%) se logra un cumplimiento del 98%.
Noviembre: El resultado de la satisfacción de los usuarios de la mesa de servicios y soporte en sitio es del 91% para el mes de noviembre, cumpliendo al 100% con la meta establecida (90%);  lo anterior teniendo en cuenta que 2433 de los 2668 usuarios que respondieron la encuesta de satisfacción, calificaron como buena o excelente la solución brindada.
Diciembre:En el mes de diciembre se obtiene un resultado del 88% de la satisfacción del usuario de la mesa de servicios, dado que 1462 tickets de los 1667 calificados fueron calificados como buenos o excelentes. Al evaluar el porcentaje de satisfacción obtenido respecto a la meta establecida (90%) se logra un cumplimiento del 98%, el cual es satisfactorio. Respecto a los resultados acumulado anuales le logra una satisfacción del 90% de satisfacción del servicio prestado desde la mesa de servicios a los usuarios internos, logrando alcanzar la meta propuesta (90%)</t>
  </si>
  <si>
    <t>Subsistema de Seguridad de la Información</t>
  </si>
  <si>
    <t xml:space="preserve"> Avance en la implementación de requisitos de la Norma Técnica Distrital del Sistema Integrado de Gestión aplicables al Subsistema de Seguridad de la Información</t>
  </si>
  <si>
    <t>SGSI 1</t>
  </si>
  <si>
    <t>Medir el grado de avance de implementación de los requisitos del Subsistema de Seguridad de la Información en la Norma Técnica Distrital del Sistema Integrado de Gestión</t>
  </si>
  <si>
    <t xml:space="preserve"> Implementación de requisitos de la Norma Técnica Distrital del Sistema Integrado de Gestión en los procesos de la Entidad.</t>
  </si>
  <si>
    <t xml:space="preserve"> Matriz de seguimiento de los requisitos de la Norma Técnica Distrital del Sistema Integrado de Gestión</t>
  </si>
  <si>
    <t>Porcentaje de requisitos implementados</t>
  </si>
  <si>
    <t>(No. de requisitos del Subsistema de Seguridad de la Información implementados / No. de requisitos del Subsistema de Gestión de la Calidad identificados en la Norma Técnica Distrital del Sistema Integrado de Gestión)*100</t>
  </si>
  <si>
    <t>Tabla de requisitos</t>
  </si>
  <si>
    <t>Trimestre I: Durante el primer trimestre de 2017 se tiene un resultado del 60%  logrando un 100% de cumplimiento de la meta planteada (60%), teniendo implementados 6 de los 10 requisitos de la NTD:SIG 001.
En la vigencia 2016 se tenia cumplimiento del 100% de los 6 requisitos a cargo del Subsistema, sin embargo en la evaluación de los requisitos, realizada en diciembre de 2016, para el 2017 se incluyeron 4 requisitos adicionales para el Subsistema de Seguridad de la Información:
5.1. k) numeral 11: Procedimiento de protección del intercambio de información.
5.1. k) numeral 12:Procedimiento de monitoreo del uso de los medios de procesamiento de información.
5.1. k) numeral 13: Procedimiento de otorgar acceso a los medios de procesamiento de información.
6.2. procedimiento para registrar, investigar y analizar los incidentes
Junio 9: Durante el periodo informato se ha trabajado en los documentos preliminares de los 4 procedimientos pendientes, los cuales se están generando con los ingenieros responsables de las actividades que se ejecutan para cada procedimiento.
Trimestre II:  Se tiene cumplimiento en 6 de los 7 requisitos programadas para el primer semestre 2017, obteniendo un resultado del 86% de cumplimiento de requieitos NTD. Respecto a los requisitos pendientes en la vigencia 2017 (4 procedimientos), se tienen preliminares de los 4 documentos requeridos por la norma. El procedimiento de incidentes de seguridad de la información y el procedimiento de intercambio de información están en revisión del equipo SIG, el procedimiento de monitoreo del uso de los medios de procesamiento está en construcción por parte del equipo de infraestructura y el procedimiento de otorgamiento de acceso esta en revisión del líder de mesa y la líder de calidad y soporte.
Julio: En el mes de julio se  generó el procedimiento de Intercambio de Información oficializado mediante Circular No. 022 – 25/07/2017, que da cumplimiento al numeral 5.1., literal k) ítem #11.  
Agosto: En el mes de agosto se  generó el procedimiento de Gestión de incidentes de seguridad de la información oficializado mediante Circular No. 025 – 24/08/2017, que da cumplimiento al numeral 6.2. de la norma. 
Septiembre: Con la oficialización de los procedimientos reportados en el mes de julio y agosto se logró cumplimiento de los 8  requisitos programadas para el tercer trimestre 2017, obteniendo un resultado del 100% del indicador de cumplimiento a los requisitos de la NTD.  
Octubre: Se han revisado y complementado los  preliminares de procedimientos planeados a generar en tercer trimestre: Monitoreo a los medios de procesamiento de información y  otorgar acceso a los medios de procesamiento de información.
Noviembre: Se continua con la revisión de los  preliminares de procedimientos planeados a generar en tercer trimestre: Monitoreo a los medios de procesamiento de información y  otorgar acceso a los medios de procesamiento de información.
Diciembre: El procedimiento de creación de usuarios y asignación de perfiles fue aprobado por el líder de proceso de mantenimiento y soporte de TIC (directora DADE), mediante memorando INT 68763 del 29/12/2017, el cual fue enviado para oficialización en el SIG mediante circular, con esto se da cumplimiento al  numeral 5.1 Procedimientos documentados y registros en el Sistema Integrado de Gestión, literal k, numeral 13. Se logra un resultado y cumplimiento del indicador del 90%, semaforizado en verde. El 10% restante hace referencia al procedimiento de monitoreo de los medios de procesamiento de información el cual esta en proceso de validación y se espera oficializar en 2018.</t>
  </si>
  <si>
    <t>Avance en la implementación de la Norma Técnica Colombiana ISO 27001</t>
  </si>
  <si>
    <t>SGSI 2</t>
  </si>
  <si>
    <t>Determinar el nivel de implementación de la Norma Técnica Colombiana ISO 27001 en la Secretaria Distrital de Integración social</t>
  </si>
  <si>
    <t xml:space="preserve"> Implementación  de requisitos de la NTC ISO 27001 en la Entidad. Implementación de los objetivos de control y controles de referencia de la norma en la Entidad</t>
  </si>
  <si>
    <t xml:space="preserve">Herramienta de medición de avance de implementación en los requisitos y controles de la NTC ISO 27001 </t>
  </si>
  <si>
    <t>Porcentaje promedio de avance en la implementación de requisitos y controles de la NTC ISO 27001</t>
  </si>
  <si>
    <t>Herramienta GAP</t>
  </si>
  <si>
    <t>Junio 9: Este indicador es de medición semestral, en el periodo de enero a mayo 2017 se han realizado actividades como:
Se generó y aprobó plan de acción anual del Subsistema de Gestión de Seguridad de la Información - SGSI
Se oficializaron las Políticas de: Seguridad y privacidad de la información y de la información del sitio web y protección de datos personales
Se oficializó Procedimiento de gestión de cambios de tecnología
Se realizó diagnóstico del SGS
Se generó propuesta de resolución para comité SGSI
Se han realizado actividades preventivas a los ataques cibernéticos
Semestre I:Teniendo en cuenta la herramienta de medición de implementación de la norma ISO 2700, se alcanzo un 33% de implementación promedio en la norma, que respecto a la meta programada del semestre (30%) se logra un cumplimiento mayor al 100%, semaforizandose en verdo, nivel sobresaliente. El dominio  que presenta mayor avance es Seguridad física Seguridad en el recurso humano. En cuanto a vances cualitativos del semestre se tiene:
Aprobación de la resolución 1075/2017 donde se evidencia reestructuración del comité de seguridad de la información, sus integrantes y responsabilidades. 
Oficialización de linemiento de navegación y permisos de acceso web, instructivo de acceso a datacenter y centros de cableado, guía de adquisición de software.
Realización de  sensibilizaciones de seguridad de la información a la Subdirección de Investigación e Información, SubLocal tunjuelito, mesa de articulación, entre otros.
Julio: En el mes de julio se  generó el procedimiento de Intercambio de Información oficializado mediante Circular No. 022 – 25/07/2017. Se da inicio a las charlas de sensibilización relacionadas con el conocimiento y aplicación de la Política de Seguridad y Privacidad de la Información en las Subdirecciones Locales, Comité de Gestores, Mesa de Articulación, con una participación de 137 asistentes.
Agosto: En el mes de agosto se  generó el procedimiento de Gestión de incidentes de seguridad de la información oficializado mediante Circular No. 025 – 24/08/2017. Se continua con las charlas de sensibilización relacionadas con el conocimiento y aplicación de la Política de Seguridad y Privacidad de la Información en las Subdirecciones Locales, dependencias de nivel central, con una participación de 102 asistentes. Se realizó el cambio del firewall de seguridad perimetral fortaleciendo los permisos de navegación, permisos de acceso a través de VPN, optimización y parametrización de reglas en el firewall, permitiendo una administración adecuada en los accesos entre los segmentos de red.
Septiembre:  Después de la entrada del nuevo sistema de seguridad perimetral en agosto 18 , se han desarrollado acciones de seguimiento y mitigación del riesgo para contralar incidentes sobre el funcionamiento y estabilidad del Firewall, a través de 2 reuniones (08 y 15 de Septiembre)  realizadas con  Open Link en las cuales se monitorea la operación y correcto funcionamiento del firewall.  Se realizaron charlas de seguridad para el centro noche Restrepo con una asistencia de 6 personas y para la Subdirección Local Kennedy con una participación de 150 personas.
Octubre:En el mes de octubre se realizó una capacitación en seguridad de la información el 30/10/2017 a 66 personas de la Subdirección local de Santafe y Candelaria.
Noviembre: El 27/11/2017 se realizó una capacitación en seguridad de la información a 30 personas de la Subdirección para la Identificación, Caracterización e Integración
Diciembre: Teniendo en cuenta la herramienta de medición de implementación de la norma ISO 2700, se alcanzo un 47% de implementación promedio en la norma, que respecto a la meta programada del año (50%) se logra un cumplimiento del 94%, semaforizandose en verde, nivel sobresaliente. Los dominios  que presentan mayor avance Política de Seguridad de la Informaciónes, Gestión de Incidentes y Seguridad en Recurso Humano. En cuanto a vances cualitativos del semestre se tiene: oficialización del procedimiento Gestión de Incidentes de Seguridad de la Información, mediante Circular No. 025 agosto de 2017; actualización de la guía de adquisición de software en el mes de diciembre.</t>
  </si>
  <si>
    <t>Renovación del parque computacional obsoleto.</t>
  </si>
  <si>
    <t>Determinar el porcentaje de renovación del parque computacional obsoleto, que permita incrementar la productividad de los funcionarios, mitigar el riesgo de pérdida de información, reducir costos de consumo de electricidad y disminuir el impacto ambiental de los equipos actuales</t>
  </si>
  <si>
    <t>Éxito: Variacion de precios y bajo presupuesto</t>
  </si>
  <si>
    <t>Numerador: Aplicativo de Inventarios Denominador: Informe de obsolencencia  planta computacional realizado a junio 2016</t>
  </si>
  <si>
    <t>(Parque computacional obsoleto renovado en la Secretaria de Integración Social / 70% del parque computacional obsoleto de la Secretaría de Integración Social) * 100</t>
  </si>
  <si>
    <t>Reporte ingreso de computadores a inventario</t>
  </si>
  <si>
    <t xml:space="preserve">Durante el año 2017 se realizaron 576 reemplazos de equipos de cómputo obsoletos en la entidad, aportando a la renovación del parque computacional obsoleto en un 58% de la meta para  el cuatrienio. </t>
  </si>
  <si>
    <t>Ejecucion del PAC</t>
  </si>
  <si>
    <t>Determinar el porcentaje de ejecución del PAC para establecer la calidad de la programación</t>
  </si>
  <si>
    <t xml:space="preserve"> PAC</t>
  </si>
  <si>
    <t>Ejecución del PAC</t>
  </si>
  <si>
    <t>% de ejecución</t>
  </si>
  <si>
    <t>(Valor ejecutado del PAC acumulado en lo corrido de la vigencia / Valor programado para lo corrido de la vigencia) * 100)</t>
  </si>
  <si>
    <t xml:space="preserve">Ejecución del PAC </t>
  </si>
  <si>
    <t xml:space="preserve">Creciente </t>
  </si>
  <si>
    <t>ABRIL: Durante el mes de abril se realizó una ejecución del 94 % del PAC de la Vigencia, para que se llevara a cabo este porcentaje se realizaron las siguientes actividades: Se les informó a los responsables de la programación del PAC que se debían hacer los respectivos ajustes y traslados, con el fin de no dejar PAC sin ejecutar. Así mismo dar cumplimiento a la circular N° DDT - 000001 DE NOVIEMBRE DE 2008 expedida por la Secretaría Distrital de Hacienda- Tesorería Distrital. 
MAYO: Durante el mes de Mayo se realizó una ejecución del 99%  del PAC respecto a lo programado para el periodo de la Vigencia, para que se llevara a cabo este porcentaje, los responsables de la programación del PAC hicieron los respectivos ajustes, traslados, con el fin de no dejar PAC sin ejecutar.
JUNIO: En el mes de Junio se realizó una ejecución del 100% del PAC de la Vigencia, para que se llevara acabo este porcentaje, los responsables de la programación del PAC hicieron los respectivos ajustes, traslados, con el fin de no dejar PAC sin ejecutar, la responsable del PAC junto con la Asesora de Presupuesto, realizaron los respectivos movimientos de acuerdo a los requerimientos de pagos.  
JULIO : En el mes de julio realizó una ejecución del 90% del PAC de la Vigencia, para que se llevará acabo este porcentaje, los responsables de la programación del PAC hicieron los respectivos ajustes, traslados, con el fin de no dejar PAC sin ejecutar, la responsable del Pac junto con la Asesora de Presupuesto, realizaron los respectivos movimientos de acuerdo a los requerimientos de pagos, sin embargo, algunos responsables no programaron a tiempo los pagos dentro del mes.
AGOSTO: Se realizó una ejecución del 83% del PAC de la Vigencia, para que se llevará acabo este porcentaje, los responsables de la programación del PAC hicieron los respectivos ajustes, traslados, con el fin de no dejar PAC sin ejecutar, la responsable del Pac junto con la Asesora de Presupuesto, realizaron los respectivos movimientos de acuerdo a los requerimientos de pagos, sin embargo, algunos responsables no programaron a tiempo los pagos dentro del mes.
SEPTIEMBRE: En el mes de Septiembre se logó  una ejecución del 100% del PAC de la Vigencia, gracias a las gestiones realizadas por cada uno de los Proyectos, seguimiento y recordatorios por parte de la Subdirección Administrativa-Asesoría de Recursos Financieros.
OCTUBRE: En el mes de Octubre se logró  una ejecución del 100% del PAC de la Vigencia, gracias a las gestiones realizadas por cada uno de los Proyectos, seguimiento y recordatorios por parte de la Subdirección Administrativa-Asesoría de Recursos Financieros.
NOVIEMBRE: En el mes de Noviembre se logró  una ejecución del 100% del PAC de la Vigencia, gracias a las gestiones realizadas por cada uno de los Proyectos, seguimiento y recordatorios por parte de la Subdirección Administrativa-Asesoría de Recursos Financieros.
DICIEMBRE:  En el mes de Diciembre se logró  una ejecución del 77% del PAC de la Vigencia, debido a que quedó un valor de $33,558,990,974 en Cuentas por pagar,osea un 23% de lo programado y $225,842,181 en Cajas menores, osea un 0,002% de lo programado,gracias a las gestiones realizadas por cada uno de los Proyectos, seguimiento y recordatorios por parte de la Subdirección Administrativa-Asesoría de Recursos Financieros. Logrando una ejecución del 100%.</t>
  </si>
  <si>
    <t>Al mes de Diciembre se logró  una ejecución del 77% del PAC de la Vigencia 2017, debido a que quedó un valor de $33,558,990,974 en Cuentas por pagar,osea un 23% de lo programado y $225,842,181 en Cajas menores, osea un 0,002% de lo programado,gracias a las gestiones realizadas por cada uno de los Proyectos, seguimiento y recordatorios por parte de la Subdirección Administrativa-Asesoría de Recursos Financieros. De esta manera la ejecución alcanza un cumplimiento del 100%.</t>
  </si>
  <si>
    <t xml:space="preserve"> Porcentaje de Ejecución del Presupuesto</t>
  </si>
  <si>
    <t>Optimizar los procedimientos y mecanismos para el control del presupuesto</t>
  </si>
  <si>
    <t>Ejecución del Presupuesto</t>
  </si>
  <si>
    <t>Ejecución Presupuestal</t>
  </si>
  <si>
    <t>(Valor ejecutado acumulado en lo corrido de la vigencia / Valor definitivo programado para lo corrido de la vigencia) * 100</t>
  </si>
  <si>
    <t xml:space="preserve">Informe Ejecución presupuestal </t>
  </si>
  <si>
    <t>ABRIL:  Durante Abril se realizó una ejecución del 6,2% para un total ejecutado acumulado del 55,5% superando la meta programada que fue del 40%. 
MAYO: Durante Mayo se realizó una ejecución del 4,8% para un total ejecutado acumulado del 61,3% superando la meta programada que fue del 50%, por la actividades desarrolladas por los responsables de los proyectos.
JUNIO: En el mes de Junio se realizó una ejecución del 6,5% para un total ejecutado acumulado del 67,8% superando la meta programada que fue del 60%, por la actividades desarrolladas por los responsables de los proyectos.    
 JULIO:En el mes de Julio se realizó una ejecución del 4,4% para un total ejecutado acumulado del 72,19% superando la meta programada que fue del 65%, por la actividades desarrolladas por los responsables de los proyectos.
AGOSTO:  Se realizó una ejecución del 2,5% para un total ejecutado acumulado del 94% superando la meta programada que fue del 70%, por la actividades desarrolladas por los responsables de los proyectos, de acuerdo a las capacitaciones realizadas.
SEPTIEMBRE: En el mes de Septiembre con respecto al mes de agosto se evidencia un incremento en la ejecución del 3,4% para un total ejecutado acumulado del 98% ,porcentaje que no alcanzó la meta  programada que fue del 80%. 
OCTUBRE: En el mes deOctubre con respecto al mes de septiembre se evidencia un incremento en la ejecución del 6,5% para un total ejecutado acumulado del 94,6% ,porcentaje que no alcanzó la meta  programada que fue del 90%.
NOVIEMBRE: En el mes de Noviembre con respecto al mes de octubre se evidencia un incremento en la ejecución del 4,8% para un total ejecutado acumulado del 89,4% ,porcentaje que no alcanzó la meta  programada que fue del 95%.
DICIEMBRE: En el mes de Diciembre con respecto al mes de octubre se evidencia un incremento en la ejecución del 9,1% para un total ejecutado acumulado del 98 % ,porcentaje que no alcanzó la meta  programada que fue del 100%.</t>
  </si>
  <si>
    <t>Para el mes de Diciembre con respecto al mes de octubre se evidencia un incremento en la ejecución del 9,1% para un total ejecutado acumulado del 98 % ,porcentaje que no alcanzó la meta  programada que fue del 100%.</t>
  </si>
  <si>
    <t>Porcentaje de pagos de reservas comprometidas en la vigencia</t>
  </si>
  <si>
    <t xml:space="preserve"> Ejecución Reservas comprometidas</t>
  </si>
  <si>
    <t>(Valor de las autorizaciones de giro de reservas acumuladas en la vigencia / Reservas comprometidas para la vigencia) * 100</t>
  </si>
  <si>
    <t>ABRIL:  Para el mes de abril se continuó con las mesas de trabajo con el fin depurar los Pasivos Exigibles y lograr el giro y liberacion y/o anulacion de las reservas presupuestales logrando un porcentaje acumulado del 141%.                                 
MAYO: Para el mes de Mayo se continuó con las mesas de trabajo con el fin depurar los Pasivos Exigibles y lograr el giro y liberacion y/o anulacion de las reservas presupuestales logrando un incremento del 5,2%, para un total al porcentaje acumulado del 160%.
JUNIO: Para el mes de junio se continuó con las mesas de trabajo con el fin depurar los Pasivos Exigibles y lograr el giro y liberacion y/o anulacion de las reservas presupuestales logrando un incremento para el mes de junio del 2,8%, para un total al porcentaje acumulado del 146%.
JULIO: Para el mes de Julio se continuo con las mesas de trabajo con el fin depurar los Pasivos Exigibles y lograr el giro y liberacion y/o anulacion de las reservas presupuestales logrando un incremento del 1,7%, para un total al porcentaje acumulado del 170%.
AGOSTO:  Se continuo con las mesas de trabajo y reuniones con los diferentes proyectos dàndoles informes de la actualizaciòn, con el fin depurar los Pasivos Exigibles y lograr el giro y liberacion y/o anulacion de las reservas presupuestales logrando un incremento del 10 % para un total al porcentaje acumulado del 141,1%.
SEPTIEMBRE:  se continuo con las mesas de trabajo y reuniones con los diferentes proyectos dàndoles informes de la actualizaciòn, con el fin depurar los Pasivos Exigibles y lograr el giro y liberacion y/o anulacion de las reservas presupuestales logrando un incremento del 0,3%, para un total al porcentaje acumulado del 90,4%.
OCTUBRE: Para el mes deOctubre se continuo con las mesas de trabajo y reuniones con los diferentes proyectos dàndoles informes de la actualizaciòn, con el fin depurar los Pasivos Exigibles y lograr el giro y liberacion y/o anulacion de las reservas presupuestales logrando un incremento del 0,3%, para un total al porcentaje acumulado del 90,7%.
NOVIEMBRE: Para el mes de noviembre se continuo con las mesas de trabajo y reuniones con los diferentes proyectos dàndoles informes de la actualizaciòn, con el fin depurar los Pasivos Exigibles y lograr el giro y liberacion y/o anulacion de las reservas presupuestales logrando un incremento  para un total al porcentaje acumulado del 95%
DICIEMBRE: Para el mes de Diciembre se continuo con las mesas de trabajo y reuniones con los diferentes proyectos dàndoles informes de la actualizaciòn, con el fin depurar los Pasivos Exigibles y lograr el giro y liberacion y/o anulacion de las reservas presupuestales logrando un incremento del 1,4%, para un total al porcentaje acumulado del 93 %.</t>
  </si>
  <si>
    <t>Debido a que para el mes de diciembre se continuo con las mesas de trabajo y reuniones con los diferentes proyectos dándoles informes de la actualización, con el fin depurar los Pasivos Exigibles y lograr el giro y liberacion y/o anulacion de las reservas presupuestales, permitiendo alcazar un total de 93% de pagos de las reservas comprometidas.</t>
  </si>
  <si>
    <t>Porcentaje de pagos de compromisos de la vigencia</t>
  </si>
  <si>
    <t>Monitorear la reducción de las reservas presupuestales</t>
  </si>
  <si>
    <t>Ejecución de pagos de la vigencia</t>
  </si>
  <si>
    <t>% de pagos efectuados</t>
  </si>
  <si>
    <t>(Valor de las autorizaciones de giro acumuladas en la vigencia / Compromisos adquiridos en la vigencia) * 100</t>
  </si>
  <si>
    <t>ABRIL:  En el mes de abril se logró un pocentaje de giro del 9,6% para un acumulado del 23,2% . 
MAYO:  En el mes de Mayo se logró un pocentaje de giro del 8,3% para un acumulado del 31,5% .
JUNIO: En el mes de Junio se logró un pocentaje de giro del 8,2% para un acumulado del 39,7% .   
JULIO:En el mes de Julio se logró un pocentaje de giro del 6,5% para un acumulado del 46,2% .
AGOSTO: Se logró un pocentaje de giro del 7,8% para un acumulado del 54% ; como resultado de las capacitaciones realizadas en el mes por parte de la Asesorìa de Recursos Financieros para lograr la disminuciòn de  las reservas.
SEPTIEMBRE:En el mes deSeptiembre se logró un pocentaje de giro del 7,2% para un acumulado del 61,2% ; como resultado de las capacitaciones realizadas en el mes por parte de la Asesorìa de Recursos Financieros para lograr la disminuciòn de  las reservas.
OCTUBRE: En el mes de Octubre se logró un incremento en el pocentaje de giro del 4,7% para un acumulado del 65,9% ; como resultado del deguimiento realizado parte de la Subdirección Administrativa y Financiera - Asesorìa de Recursos Financieros para lograr la disminuciòn de  las reservas.
NOVIEMBRE: En el mes de Noviembre se logró un pocentaje de giro del 5,7% para un acumulado del 71,6% ; como resultado de las capacitaciones realizadas en el mes por parte de la Asesorìa de Recursos Financieros para lograr la disminuciòn de  las reservas.
DICIEMBRE:  En el mes de Diciembre se logró un pocentaje de giro del 9,2% para un acumulado del 80,8% ; como resultado de las capacitaciones realizadas en el mes por parte de la Asesorìa de Recursos Financieros para lograr la disminuciòn de  las reservas.</t>
  </si>
  <si>
    <t>En el mes de Diciembre se logró un pocentaje de giro del 9,2% para un acumulado del 80,8% ; como resultado de las capacitaciones realizadas en el mes por parte de la Asesorìa de Recursos Financieros para lograr la disminuciòn de  las reservas.</t>
  </si>
  <si>
    <t xml:space="preserve"> Porcentaje de liquidaciones tramitadas para firma del Ordenador del Gasto</t>
  </si>
  <si>
    <t>Determinar el número de liquidaciones tramitadas en la Subdirección de Contratación y que son entregadas a los ordenadores del gasto para que continuen con el tràmite</t>
  </si>
  <si>
    <t>Liquidación de contratos</t>
  </si>
  <si>
    <t>Aplicativo de contratación</t>
  </si>
  <si>
    <t>% de actas   tramitadas para firma del Ordenador del Gasto</t>
  </si>
  <si>
    <t>(No. de actas de liquidación tramitadas para firma del Ordenador del Gasto / No. de proyectos de actas de liquidación radicadas en el período) * 100</t>
  </si>
  <si>
    <t xml:space="preserve">Base de datos  seguimento a liquidaciones </t>
  </si>
  <si>
    <t>ABRIL:  Se tomó como base el 100% de las liquidaciones radicadas en la Subdirecciòn de Contrataciòn, de las cuales durante el mes de abril se devolvió el 50% . Así mismo durante estos periodos se realizó una contingencia de contratos de arrendamiento y próximos a perder competencia los cuales las Subdirecciones locales y las areas radicaron, pero sin el lleno de los requisitos. Frente a los contratos liquidados hay que tener en cuenta que los mismos son superiores debido a que corresponde a radicaciones de periodos anteriores. 
MAYO:   Se tomó como base el 100% de las liquidaciones radicadas en la Subdirecciòn de Contrataciòn, de las cuales durante  el mes de mayo se devolvio el 73%, toda vez que durante estos periodos las liquidaciones llegaron con errores o con la informacion incompleta. Asi mismo durante estos periodos se realizo una contingenica de contratos de arrendamiento y proximos a perder competencia los cuales las Subdirecciones locales y las areas radicaron pero sin el lleno de los requisitos. Frente a los contratos liquidados hay que tener encuenta que los mismo son superiores debido a que corresponde a radicaciones de periorodos anteriores. 
JUNIO: Para el mes de Junio de 2017 , el grupo de liquidaciones obtuvó un 82% de ejecución según el indicador propuesto.  Esto obedeció a que del nùmero de solicitudes radicadas, fueron devueltas a las áreas para observaciones y correciones de los documentos, impactando en el número de tràmites a firmas del Ordenador del Gasto. 
JULIO: Para el mes de Julio de 2017 , el grupo de liquidaciones obtuvo un 147% de ejecución según el indicador propuesto.  Esto obedeció a que del número de proyecto de liquidaciones radicadas durante el mes de junio, algunas fueron tramitadas para firma del ordenador del gasto en el mes de julio.
AGOSTO: Para el mes de Agosto de 2017 , el grupo de liquidaciones obtuvo un 81% de ejecución según el indicador propuesto.  Esto obedeció a que del número de proyecto de liquidaciones  radicadas, fueron devueltas a las áreas para observaciones y correciones de los documentos, impactando en el número de trámites a firmas del Ordenador del Gasto. 
SEPTIEMBRE: Para el mes de Septiembre de 2017, el grupo de liquidaciones obtuvo un 86% de ejecución según el indicador propuesto.  De las 101 liquidaciones radicadas durante este periodo 33 fueron devueltas al area y 38 fueron tramitadas para la Ordenacion del gasto, lo que significa que se gestiono el 70%  del total radicadas durante septiembre.
OCTUBRE: Para el mes de octubre de 2017, el grupo de liquidaciones obtuvo un 80% de ejecución según el indicador propuesto.  El comportamiento mensual de octubre de las solicitudes de liquidación de contratos radicadas y tramitadas, evidenciando avances significativos en los procedimientos de revisión y traslado a firmas del ordenador del gasto.
Se realiza de manera continua trabajo mancomunado con la supervisión de cada una de las áreas solicitantes, lo que ha permitido que el porcentaje de devoluciones haya disminuido.
NOVIEMBRE: Para el mes de noviembre de 2017, el grupo de liquidaciones obtuvo un 83% de ejecución según el indicador propuesto.  De las liquidaciones radicadas durante este periodo 83 fueron devueltas al area y 90 fueron tramitadas para la Ordenacion del gasto.  El comportamiento mensual de noviembre de las solicitudes de liquidación de contratos radicadas y tramitadas, evidenciando avances significativos en los procedimientos de revisión y traslado a firmas del ordenador del gasto. cabe resaltar que para este periodo inicio la contingencia de recurso humano y parte de los profesionales del grupo de liquidaciones apoya esta contingencia. 
Se realiza de manera continua trabajo mancomunado con la supervisión de cada una de las áreas solicitantes, lo que ha permitido que el porcentaje de devoluciones haya disminuido.
DICIEMBRE: Para el mes de diciembre de 2017, el grupo de liquidaciones obtuvo un 79% de ejecución según el indicador propuesto.  De las liquidaciones radicadas durante este periodo 158 fueron tramitadas para la Ordenacion del gasto.  El comportamiento mensual de diciembre de las solicitudes de liquidación de contratos radicadas y tramitadas, evidenciando avances significativos en los procedimientos de revisión y traslado a firmas del ordenador del gasto. cabe resaltar que para este periodo inicio la contingencia de recurso humano y parte de los profesionales del grupo de liquidaciones apoya esta contingencia. 
Se realiza de manera continua trabajo mancomunado con la supervisión de cada una de las áreas solicitantes, lo que ha permitido que el porcentaje de devoluciones haya disminuido.</t>
  </si>
  <si>
    <t>Para el mes de diciembre de 2017, el grupo de liquidaciones obtuvo un 79% de ejecución según el indicador propuesto.  De las liquidaciones radicadas durante este periodo 158 fueron tramitadas para la Ordenacion del gasto.  El comportamiento mensual de diciembre de las solicitudes de liquidación de contratos radicadas y tramitadas, evidenciando avances significativos en los procedimientos de revisión y traslado a firmas del ordenador del gasto. cabe resaltar que para este periodo inicio la contingencia de recurso humano y parte de los profesionales del grupo de liquidaciones apoya esta contingencia. 
Se realiza de manera continua trabajo mancomunado con la supervisión de cada una de las áreas solicitantes, lo que ha permitido que el porcentaje de devoluciones haya disminuido.</t>
  </si>
  <si>
    <t>Porcentaje de solicitudes de modificaciones tramitadas</t>
  </si>
  <si>
    <t>Establecer el número de solicitudes de modificaciones contractuales tramitadas en la Subdirección de Contratación, frente a las solicitudes radicadas.</t>
  </si>
  <si>
    <t xml:space="preserve"> Administración del contrato</t>
  </si>
  <si>
    <t>Registro obtenido del software de contratación</t>
  </si>
  <si>
    <t>%  modificaciones tramitadas en términos</t>
  </si>
  <si>
    <t>(No. de modificaciones de contratos tramitadas dentro del término (10 días hábiles desde la fecha de entrega de la solicitud de modificación en la Subdirección de Contratación) / No. total de solicitudes de modificación de contratos radicadas) * 100</t>
  </si>
  <si>
    <t xml:space="preserve">Base de datos  segumiento a las modificaciones </t>
  </si>
  <si>
    <t xml:space="preserve">ABRIL: Durante éste periodo las demoras presentadas para gestionar las solicitudes de modificaciones contractuales en los tiempos requeridos, obedecen a : 1. Las areas técncias no atienden las observaciones presentadas por la Subdirección de Contratación inmediatamente. 2, solicitudes radicadas el 28 de abril de 2017
MAYO: Durante éste periodo las demoras presentadas para gestionar las solicitudes de modificaciones contractuales en los tiempos requeridos, obedecen a : 1. Las areas técncias no atienden las observaciones presentadas por la Subdirección de Contratación inmediatamente, las cuales obedecen al seguimiento de la ejecución físico y financiero de los contratos. 2, Solicitudes radicadas el 31/05/2017.
JUNIO: Con corte en la primera semana de  julio de 2017, el estado de las solicitudes de modificaciones contractuales radicadas durante el mes de junio es el que se observa en el cuadro anexo como evidencia 189 radicadas. Es importante aclarar que al igual que los meses anteriores se tramitaròn dentro de los términos señalados en el indicador y que se podrían sacar en menos tiempo si: 
1. Las Áreas técnicas presentaran los ajustes a las observaciones que se realizan por parte de la Subdirección de Contratación inmediatamente se requieren. 
2. Radicaran con mayor oportunidad las solicitudes y con la documentación completa.
JULIO: el estado de las solicitudes de modificaciones contractuales radicadas durante el mes de julio es el que se observa en el cuadro. Es importante aclarar que al igual que los meses anteriores se tramitaron dentro de los términos señalados en el indicador por parte del equipo de modificaciones contractuales de la Subdirección de Contratación, no se han perfeccionado las modificaciones por: 1, Se encuentran en revisión de la Ordenación del gasto. O, 2, No se han presentado los contratistas a Firmar. O , 3,  Las Áreas técnicas no han presentado los ajustes a las observaciones que se realizan por parte de la Subdirección de Contratación inmediatamente se requieren.  Se aclara igualmente que las siete que se encuentran por perfeccionar estan dentro de los plazos para surtir efectos.
AGOSTO: Con corte al 31 de agosto de 2017, el estado de las solicitudes de modificaciones contractuales radicadas durante el mes de agosto es el que se observa en el cuadro. Es importante aclarar que al igual que los meses anteriores se tramitaron dentro de los términos señalados en el indicador por parte del equipo de modificaciones contractuales de la Subdirección de Contratación, no se han perfeccionado las modificaciones por: 1, Se encuentran en revisión del equipo de Modificaciones toda vez que fueron radicadas el 31/08/2017. o, 2, Se encuentran en revisión de la Ordenación del gasto. o, 3, No se han presentado los contratistas a Firmar. o , 4,  Las Áreas técnicas no han presentado los ajustes a las observaciones que se realizan por parte de la Subdirección de Contratación inmediatamente se requieren. Para el caso de 8 solicitudes especificas fueron devueltas para ajuste de la ordenación del gasto en cumplimiento al cambio de la ordenación del gasto previsto en la Resolución No.1441 de 2017 aclarada por la Resolución 1448 del 29/08/2017.  
Es de aclarar igualmente que las que se encuentran por perfeccionar estan dentro de los plazos para surtir efectos.  
SEPTIEMBRE: Con corte al 30 de septiembre de 2017, el estado de las solicitudes de modificaciones contractuales radicadas durante el mes de septiembre es el que se observa en el cuadro. Es importante aclarar que al igual que los meses anteriores se tramitaron dentro de los términos señalados en el indicador por parte del equipo de modificaciones contractuales de la Subdirección de Contratación, no se han perfeccionado las modificaciones por: 1, Se encuentran en revisión del equipo de Modificaciones toda vez que fueron radicadas el 29/09/2017. o, 2, Se encuentran en revisión de la Ordenación del gasto. o, 3, No se han presentado los contratistas a Firmar. o , 4,  Las Áreas técnicas no han presentado los ajustes a las observaciones que se realizan por parte de la Subdirección de Contratación inmediatamente se requieren. 
Es de aclarar igualmente que las que se encuentran por perfeccionar estan dentro de los plazos para surtir efectos.  
OCTUBRE: Con corte al 31 de octubre de 2017, el estado de las solicitudes de modificaciones contractuales radicadas durante el mes de octubre es el que se observa en el cuadro. Es importante aclarar que al igual que los meses anteriores se tramitaron dentro de los términos señalados en el indicador por parte del equipo de modificaciones contractuales de la Subdirección de Contratación, no se han perfeccionado por: 1, Se encuentran en revisión del equipo de Modificaciones toda vez que fueron radicadas el 31/10/2017. o, 2, Las Áreas técnicas no han presentado los ajustes a las observaciones que se realizan por parte de la Subdirección de Contratación inmediatamente se requieren. 
Es de aclarar igualmente que las que se encuentran por perfeccionar están dentro de los plazos para surtir efectos.  
NOVIEMBRE: Con corte al 30 de noviembre de 2017, el estado de las solicitudes de modificaciones contractuales radicadas durante el mes de noviembre es el que se observa en el cuadro. Es importante aclarar que debido al alto volumen de solicitudes radicadas durante el mes se encuentran en proceso de revisión 462 que tienen efectos del 15 de diciembre al 31 de diciembre de 2017. Por lo que elGrupo de Modificaciones fue dando prioridad a los trámties de acuerdo a las fechas en que se van a dar los efectos para evitar vencimientos de los contratos que las áreas técncias requieren para el cumplimiento de sus metas. 
Es de aclarar igualmente que las que se encuentran por perfeccionar estan dentro de los plazos para surtir efectos.  
DICIEMBRE: Con corte al 29 de diciembre de 2017, el estado de las solicitudes de modificaciones contractuales radicadas durante el mes de diciembre es el que se observa en el cuadro. Es importante aclarar que debido al alto volumen de solicitudes radicadas durante el mes se encuentran en proceso de revisión 12 que tienen efectos del 15 de enero de 2018 en adelante y fueron radicadas la última semana de diciembre.  </t>
  </si>
  <si>
    <t xml:space="preserve">Con corte al 29 de diciembre de 2017, el estado de las solicitudes de modificaciones contractuales radicadas durante el mes de diciembre es el que se observa en el cuadro. Es importante aclarar que debido al alto volumen de solicitudes radicadas durante el mes se encuentran en proceso de revisión 12 que tienen efectos del 15 de enero de 2018 en adelante y fueron radicadas la última semana de diciembre.  </t>
  </si>
  <si>
    <t xml:space="preserve"> Porcentaje de cuentas del libro mayor, conciliadas oportunamente</t>
  </si>
  <si>
    <t>Confiabilidad de los estados contables (Razonabilidad, objetividad y veracidad)</t>
  </si>
  <si>
    <t xml:space="preserve"> Conciliaciones</t>
  </si>
  <si>
    <t>Plan de sostenibilidad del proceso contable</t>
  </si>
  <si>
    <t>% cuentas conciliadas</t>
  </si>
  <si>
    <t>(No. de cuentas del libro mayor conciliadas contra auxiliares / Total de cuentas del libro mayor a conciliar) * 100</t>
  </si>
  <si>
    <t xml:space="preserve">ABRIL: Con corte a 31 de marzo de 2017 el Balance  de la entidad presenta 182 cuentas auxiliares de las cuales 109 son suceptibles de conciliación con el área fuente de información, en el mes de abril  se efectuó la conciliación con 90 de ellas, quedando pendiente por conciliar:   
- Anticipos de obra y construcciones en curso toda vez que la Subdirección de Plantas Físicas no remitió la información correspondiente a estas cuentas.
-  Recursos entregados en administración tres convenios suscritos con la Empresa de Renovación Urbana, toda vez que el supervisor del convenio no remitio información.  
- Cuentas de cartera generada por la Contraloría de Bogotá toda vez que  la Contraloria de Bogotá no remitio reporte.  
- Cartera por servicios públicos por cuanto la Asesoría de Apoyo Logístico no remitió el informe correspondiente.
- 12 Cuentas que estan relacionadas con procesos judiciales en sus diferentes instancias, teniendo en cuenta que el aplicativo SIPROJ no generó oportunamente el reporte de la información para la actualización contable.
MAYO: Con corte a 30 de Abril 2017, el Balance  de la entidad presenta 182 cuentas auxiliares de las cuales 100 son suceptibles de conciliación con el área fuente de información, en el mes de mayo  se efectuó la conciliación con 100 de ellas, sin quedar cuentas pendientes por conciliar.
JUNIO: Con corte a 30 de mayo 2017 el Balance  de la entidad presenta 182 cuentas auxiliares de las cuales 90 son suceptibles de conciliación con el área fuente de información, en el mes de mayo  se efectuó la conciliación con 88 de ellas,  quedando pendeine por conciliar  las relacionaas con Anticipos de obra y construcciones en curso toda vez que la Subdirección de Plantas Físicas no remitió la información correspondiente a estas cuentas.           
 JULIO: on corte a 30 de Junio 2017 el Balance  de la entidad presenta 182 cuentas auxiliares de las cuales 106 son suceptibles de conciliación con el área fuente de información, en el mes de julio se efectuó la conciliación con 104 de ellas,  quedando pendiente por conciliar  las relacionas con  la cartera administrada por la SAubdirección para la Gestión y Desarrollo del Talento Humano por cuanto el area no remitió la información correspondiente a estas cuentas.
AGOSTO: Con corte a 30 de Julio 2017 el Balance  de la entidad presenta 182 cuentas auxiliares de las cuales 100 son susceptibles de conciliación con el área fuente de información, en el mes de agosto se efectuó la conciliación con 100 de ellas, quedando la totalidad de las cuentas conciliadas.
SEPTIEMBRE: Con corte a 30 de agsoto  2017 el Balance  de la entidad presenta 182 cuentas auxiliares de las cuales 100 son suceptibles de conciliación con el área fuente de información, en el mes de agosto se efectuó la conciliación con 98 de ellas, quedando pendiente de conciliar las cuentas del convenio suscrito con el ICETEX y el convneio de la Universidad Distrital toda vez que las areas repsosnables d ela informacion no remitieron los soportes correspondientes.
OCTUBRE: Con corte a 30 de septiembre de 2017 el Balance  de la entidad presenta 182 cuentas auxiliares de las cuales 109 son suceptibles de conciliación con el área fuente de información, en el mes de septiembre de 2017 se efectuó la conciliación con 107 de ellas, quedando pendiente de conciliar las cuentas del convenio suscrito con el ICETEX y el convneio de la Universidad Distrital toda vez que las areas responsables de la informacion no remitieron los soportes correspondientes
NOVIEMBRE:  Con corte a 31 de octubre de  2017 el Balance  de la entidad presenta 182 cuentas auxiliares de las cuales 109 son suceptibles de conciliación con el área fuente de información, en el mes de noviembre de 2017 se efectuó la conciliación con 105 de ellas, quedando pendiente de conciliar las cuentas del convenio suscrito con el ICETEX,  el convneio de la Universidad Distrital  y dos cuentas de resonsabilidades toda vez que las areas responsables de la informacion no remitieron los soportes correspondientes.
DICIEMBRE:Con corte a 30 de noviembre  de  2017 el Balance  de la entidad presenta 182 cuentas auxiliares de las cuales 98 son suceptibles de conciliación con el área fuente de información, en el mes de noviembre de 2017 se efectuó la conciliación con 34 de ellas, quedando pendiente de conciliar las cuentas del convenio suscrito con el ICETEX,  el convneio de la Universidad Distrital  y dos cuentas de responsabilidades toda vez que las areas responsables de la informacion no remitieron los soportes correspondiente, las cuentas relacionadas con la Propiedad Planta y equipo  toda vez que el software de invnetarios no genera la información como se requeire para temas de conciliación.
                                                                                                                                  </t>
  </si>
  <si>
    <t>Con corte a 30 de noviembre  de  2017 el Balance  de la entidad presenta 182 cuentas auxiliares de las cuales 98 son suceptibles de conciliación con el área fuente de información, en el mes de noviembre de 2017 se efectuó la conciliación con 34 de ellas, quedando pendiente de conciliar las cuentas del convenio suscrito con el ICETEX,  el convneio de la Universidad Distrital  y dos cuentas de responsabilidades toda vez que las areas responsables de la informacion no remitieron los soportes correspondiente, las cuentas relacionadas con la Propiedad Planta y equipo  toda vez que el software de invnetarios no genera la información como se requeire para temas de conciliación.</t>
  </si>
  <si>
    <t xml:space="preserve"> Porcentaje de cumplimiento de Procesos Radicados</t>
  </si>
  <si>
    <t>Establecer el nivel de oportunidad que de radican los procesos frente a lo programado en el plan de Adquisiciones</t>
  </si>
  <si>
    <t>Radicación de lo planeado por las Areas técnicas en la subdirección de contratación</t>
  </si>
  <si>
    <t xml:space="preserve"> Registro obtenido del plan de adquisiciones</t>
  </si>
  <si>
    <t>% contratos radicados</t>
  </si>
  <si>
    <t>(No. de contratos radicados en la Subdirección de Contratación / No. de contratos programados en el Plan de Adquisiciones en el mes) * 100</t>
  </si>
  <si>
    <t xml:space="preserve">Seguimiento al Plan de Adqusisiciones - base de datos mensual </t>
  </si>
  <si>
    <t>ABRIL: Durante el mes de abril se realizaron reuniones con las areas que deberian radicar sus procesos en la Subdirección de Contratación con el fin de que se agilice la entrega de los mismos, también se realizó asesoría con los convenios ya que empezaba a regir el Decreto 092 “Por el cual se reglamenta la contratación con entidades privadas sin ánimo de lucro a la que hace referencia el inciso segundo del artículo 355 de la Constitución Política”  
y proximamente la Ley de garantias. 
MAYO: En el mes de Mayo se realizó seguimeinto al Plan de Adquisciones se envian las alertas a las areas que participan y se realiza seguimiento a los compromisos de las reuniones anteriores. 
JUNIO: Teniendo como base un cumplimiento del 80 % en el indicador, la meta se cumple en un 70%  resultado que según  los rangos de gestión es Satsifactorio, al desglosar por tipo de contratación el indicador podemos observar que el 50 % correspondió a radicaciones de Talento Humano y  el 50 % en otros servicios.
JULIO:Teniendo como base un cumplimiento del 80% en el indicador, la meta se cumple en un 80%  resultado que según  los rangos de gestión es Satisfactorio, esto se debe a las alertas enviadas a cada ordenador del gasto para que se surtan los trámites correspondientes programados en el plan. 
AGOSTO: Teniendo como base un cumplimiento del 80 % en el indicador, la meta se cumple en un 88%  resultado que según  los rangos de gestión es Satsifactorio, esto se debe a las alertas enviadas a cada ordenador del gasto para que se surtan los trámites correspondientes programados en el plan. 
SEPTIEMBRE: A traves del seguimiento mensual el indicador del plan de adqusciones queda en el mes de septiembre en un 84% resultado satisfactorio que se lograra cumplir al 100% en el mes de diciembre que se cierra el plan de adqusiones. 
OCTUBRE: A traves del seguimiento mensual el indicador del plan de adquIsIciones queda en el mes de octubre en un 84% resultado satisfactorio que se lograra cumplir al 100% en el mes de diciembre que se cierra el plan de adqusiones y se esta trabajando en el plan de adquisiciones 2018,
NOVIEMBRE:  A traves del seguimiento mensual el indicador del plan de adquIsIciones queda en el mes de noviembre en un 80% resultado satisfactorio que se lograra cumplir al 100% en el mes de diciembre que se cierra el plan de adqusiones y se esta trabajando en el plan de adquisiciones 2018,
DICIEMBRE: Teniendo como base un cumplimiento del 80 % en el indicador, la meta se cumple en un 94%  resultado que según la escala de medición es sobresaliente, al desglosar por tipo de contratación el indicador podemos observar que el 96% correspondió a radicaciones de Talento Humano y  el 75 % en otros servicios</t>
  </si>
  <si>
    <t>Teniendo como base un cumplimiento del 80 % en el indicador, la meta se cumple en un 94%  resultado que según la escala de medición es sobresaliente, al desglosar por tipo de contratación el indicador podemos observar que el 96% correspondió a radicaciones de Talento Humano y  el 75 % en otros servicios</t>
  </si>
  <si>
    <t>Cumplimiento de autoevaluación de procedimientos</t>
  </si>
  <si>
    <t>MC 1</t>
  </si>
  <si>
    <t xml:space="preserve"> Controlar que los procesos realicen autoevaluaciones a los procedimientos y definir si se requiere actualización con el fin de aportar a la mejora del proceso</t>
  </si>
  <si>
    <t xml:space="preserve"> Realizar las autoevaluaciones en los tiempos estipulados</t>
  </si>
  <si>
    <t>FOR-DE-009 Formato autoevaluación de procedimiento</t>
  </si>
  <si>
    <t>Número de Procedimientos Autoevaluados</t>
  </si>
  <si>
    <t>(No. de procedimientos autoevaluados / No. de procedimientos para autoevaluar en el periodo) * 100</t>
  </si>
  <si>
    <t>a. Matriz de seguimiento a autoevaluaciones de procedimientos.</t>
  </si>
  <si>
    <t>Primer Trimestre: Se obtuvo un resultado de 25%, es decir que de las 36 autoevaluaciones que se debían realizar se cumplieron con 9 de ellas, logrando un cumplimiento con respecto a la meta del 100%, semaforizandose en verde con un comportamiento sobresaliente, resaltando que la meta para este 1 trimestre era del 25% por ser un indicador nuevo.   
Al analizar el cumplimiento por proceso se evidencio que los procesos de Gestión y bienes de servicios debía autoevaluar 21 procedimientos y no evaluó ninguno con un cumplimiento del 0%, el proceso de adquisiciones debía autoevaluar 4 procedimiento y no realizo evaluaciones con un 0% de cumplimiento,  gestión del conocimiento debía autoevaluar 3 documentos y los evaluó los 3 con un 100% de cumplimiento, así mismo, es importante aclarar que hizo la revisión de los procedimientos pero no la autoevaluación en el formato definido al igual que el proceso de direccionamiento estratégico y mejora continua, procesos que revisaron y plantearon la actualización de los documentos por cambios normativos o por ajustes en cómo se hacen actualmente los procedimientos. Direccionamiento estratégico cumplió al 100% con 2 documentos, prestación de los servicios sociales, debía evaluar 2 y no realizo evaluaciones con un 0% de cumplimiento y los procesos de direccionamiento político, direccionamiento de los servicios sociales, Gestión del Talento Humano y mejora continua cada uno cumplió al 100%, con la autoevaluación de 1 procedimiento.
Segundo Trimestre: Se obtuvo un resultado de 43%, es decir que de las Cuarenta y seis (46) autoevaluaciones que se debían realizar en el periodo, se cumplieron con veinte (20) de ellas, logrando un cumplimiento con respecto a la meta del 86%, teniendo en cuenta que la meta para el segundo trimestre era del 50%.
Al analizar el cumplimiento por proceso se evidencio que:
- Adquisiciones: Autoevaluó cuatro (4) procedimientos de once (11) programados, logrando un cumplimiento del 36%
- Análisis y seguimiento de políticas sociales: No realizó autoevaluaciones de los procedimientos programados en el periodo.
- Direccionamiento de los Servicios Sociales: Autoevaluó los dos (2) procedimientos programados para el periodo, logrando un cumplimiento del 100%
- Direccionamiento Estratégico: Autoevaluó un (1) procedimiento de dos (2) programados, logrando un cumplimiento del 100%
- Direccionamiento Político: Autoevaluó un (1) procedimiento programado para el periodo, logrando un cumplimiento del 100%
- Gestión de Bienes y Servicios: Autoevaluó cuatro (4) procedimientos de cinco (5) programados, logrando un cumplimiento del 80%
- Gestión de Talento Humano: Autoevaluó dos (2) procedimientos de cinco (5) programados, logrando un cumplimiento del 40%
- Gestión del Conocimiento: Autoevaluó un (1) procedimiento programados para el periodo, logrando un cumplimiento del 100%
- Gestión Jurídica: Autoevaluó dos (2) procedimientos de siete (7) programados, logrando un cumplimiento del 29% 
- Mantenimiento y Soporte de TIC: No tenia autoevaluaciones programadas para el periodo.
- Mejora Continua: Autoevaluó tres (3) procedimientos programados para el periodo, logrando un cumplimiento del 10% 
- Prestación de los Servicios Sociales: No realizó autoevaluaciones de los procedimientos programados en el periodo.
Tercer trimestre: Se obtuvo un resultado de 59%, es decir que de las veintinueve (29) autoevaluaciones que se debían realizar en el periodo, se cumplieron con diecisiete (17) de ellas, logrando un cumplimiento con respecto a la meta del 59%, teniendo en cuenta que la meta para el segundo trimestre era del 75%.
Al analizar el cumplimiento por proceso se evidencio que:
- Adquisiciones: Autoevaluó un (1) procedimientos de cuatro (4) programados, logrando un cumplimiento del 25%
- Análisis y seguimiento de políticas sociales: No tenía autoevaluaciones programadas para el periodo. 
- Direccionamiento de los Servicios Sociales: Autoevaluó un (1) procedimiento programado para el periodo, logrando un cumplimiento del 100%
- Direccionamiento Estratégico: No realizó autoevaluaciones de los procedimientos programados en el periodo.
- Direccionamiento Político: No tenía autoevaluaciones programadas para el periodo. 
- Gestión de Bienes y Servicios: Autoevaluó seis (6) procedimientos de ocho (8) programados, logrando un cumplimiento del 75%
- Gestión de Talento Humano: Autoevaluó un (1) procedimiento programado para el periodo, logrando un cumplimiento del 100%
- Gestión del Conocimiento: Autoevaluó un (1) procedimiento de dos (2) programados para el periodo, logrando un cumplimiento del 50%
- Gestión Jurídica: No tenía autoevaluaciones programadas para el periodo. 
- Mantenimiento y Soporte de TIC: Autoevaluó dos (2) procedimientos programados para el periodo, logrando un cumplimiento del 100%
- Mejora Continua: Autoevaluó dos (2) procedimientos programados para el periodo, logrando un cumplimiento del 100%
- Prestación de los Servicios Sociales: Autoevaluó tres (3) procedimientos de siete (7) programados, logrando un cumplimiento del 43%
Cuarto Trimestre: Se obtuvo un resultado de 53%, es decir que de lastreinta y seis (36) autoevaluaciones que se debían realizar en el periodo, se cumplieron dveonte (20) de ellas.
Al analizar el cumplimiento por proceso se evidencio que:
- Adquisiciones: Autoevaluó un (1) procedimiento de siete (7) programados, logrando un cumplimiento del 14%.
- Direccionamiento de los Servicios Sociales: Autoevaluó un (1) procedimiento programado para el periodo, logrando un cumplimiento del 100%
- Direccionamiento Estratégico: Autoevaluó un (1) procedimiento programado para el periodo, logrando un cumplimiento del 100%
- Direccionamiento Político: Autoevaluó tres (3) procedimientos de cuatro (4) programados para el periodo, logrando un cumplimiento del 75%
- Gestión de Bienes y Servicios: Autoevaluó dos (2) procedimientos de diez (10) programados, logrando un cumplimiento del 20%
- Gestión de Talento Humano: Autoevaluó los dos (2) procedimientos programados para el periodo, logrando un cumplimiento del 100%
- Gestión del Conocimiento: Autoevaluó los tres (3) procedimientos programados para el periodo, logrando un cumplimiento del 100%
- Mejora Continua: Autoevaluó un (1) procedimiento programado para el periodo, logrando un cumplimiento del 100%
- Prestación de los Servicios Sociales: Autoevaluó siete (6) procedimientos de siete (7) programados para el periodo, logrando un cumplimiento del 85%</t>
  </si>
  <si>
    <t>Cumplimento de metas de los indicadores de gestión</t>
  </si>
  <si>
    <t>MC 2</t>
  </si>
  <si>
    <t>Monitorear la eficacia, eficiencia y efectividad de los procesos  del Sistema Integrado de Gestión para evidenciar el cumplimiento de objetivos, programas y proyectos de la Secretaría Distrital de Integración Social</t>
  </si>
  <si>
    <t>Cumplimiento de las metas</t>
  </si>
  <si>
    <t>Reporte de Indicadores</t>
  </si>
  <si>
    <t>Número de cumplimiento de metas</t>
  </si>
  <si>
    <t>(No. de indicadores de gestión que cumplen con la meta / Total de indicadores de gestión) *100</t>
  </si>
  <si>
    <t>a. Matriz de seguimiento a indicadores por proceso.</t>
  </si>
  <si>
    <t xml:space="preserve">Primer Trimestre: Los indicadores que cumplieron la meta se encuentran en rango sobresaliente (≥90%). Del total de los 72 indicadores de gestión que tenían programadas metas para el primer trimestre de la vigencia 2017, 52 indicadores cumplieron con la meta propuesta, 18 no cumplieron y 2 no reportaron medición; con respecto a la meta se logró un cumplimiento del 72%, ubicándose en rango satisfactorio.
Segundo Trimestre:  Los indicadores que cumplieron la meta se encuentran en rango sobresaliente (≥90%). De los 110 indicadores que que tenían programadas metas para el segundo trimestre de la vigencia 2017, 88 corresponden al 80% de la meta programada, de los cuales 73 indicadores de gestión,  cumplieron con la meta propuesta, 14 se encuentran en rango satisfactorio (≥70% y &lt;90%) y 22 en rango deficiente (&lt;70%); con respecto a la meta se logró un cumplimiento del 83%, ubicándose en rango satisfactorio.
Tercer trimestre: 
El indicador de cumplimiento de requisitos de la NTD obtuvo para el III trimestre un cumplimiento del 88% es decir que de los 208 requisitos se cumplieron 188 de ellos, que con respecto a la meta programada para el III trimestre del 100%, se dio un cumplimiento del 88%, se evidenció que las metas programadas para el cumplimiento de requisitos de cada uno de los subsistemas, no se articularon con la meta del presente indicador, por lo anterior,  la meta para el periodo establecida no fue posible cumplirla.
Con respecto al cumplimiento por Subsistema se evidencia lo siguiente: El Subsistema de Control Interno aumentó su cumplimiento a un 97 %, es decir que de los 37 requisitos cumplen con 36, El subsistema de Gestión Ambiental logro el cumplimiento del 100% de los requisitos asignados (10 en total), el Subsistema de Gestión Documental aumentó su cumplimiento a un 80%, el Subsistema de Seguridad y Salud en el trabajo aumento su cumplimiento a un 96%, es decir que de los 23 requisitos cumplen con 22, el Subsistema de Responsabilidad Social aumento su cumplimiento a un 60%, es decir, que de los 10 requisitos cumplió 6, por último, el Subsistema de Gestión de Calidad aumento su cumplimiento a un 86%, es decir que de los 108 requisitos cumplió con 93.
Es de aclarar, que los subsistemas de Seguridad y Salud en el trabajo, Gestión de Calidad, Gestión Documental, aunque aumentaron su cumplimiento, no alcanzaron la meta propuesta para el periodo.
Cuarto Trimestre: </t>
  </si>
  <si>
    <t xml:space="preserve"> Índice de oportunidad en la mejora continua del SIG</t>
  </si>
  <si>
    <t>MC 3</t>
  </si>
  <si>
    <t>Controlar el cumplimiento de la implementación de los planes de mejoramiento de los procesos, con el fin de asegurar la mejora continua de los mismos.</t>
  </si>
  <si>
    <t xml:space="preserve"> Implementar los planes de mejoramiento de los procesos en el tiempo estipulado</t>
  </si>
  <si>
    <t>Instrumento de acciones de mejora</t>
  </si>
  <si>
    <t xml:space="preserve">(No. de acciones programadas en el  periodo – acciones cumplidas en el periodo / Total de acciones programadas para el periodo) </t>
  </si>
  <si>
    <t>a. Matriz de seguimiento a planes de mejora.</t>
  </si>
  <si>
    <t xml:space="preserve">
Primer Trimestre: Para este 1 trimestre 2017, se tenían programadas 50 acciones de mejora, de las cuales se ejecutaron 8 acciones de mejora,  dando como resultado un índice de 0,840,  con respecto a la meta la cual es de 0,20 se cumple tan solo con un 23,8% ubicándose en un comportamiento deficiente y semaforizandose en rojo.  Con respecto a las 8 acciones realizadas, es importante precisar que 3 de ellas corresponden a auditorías externas, de las cuales se cumplen desde el seguimiento de la oficina de control interno pero su cierre lo realiza el ente externo; así mismo hay 3 acciones que se cumplieron con respecto a la identificación, clasificación y valoración de riesgos de los procesos y 2 son con respecto a auditorías internas. 
Al analizar por procesos y dependencia se evidencia que de las 50 acciones de mejora para este 1 trimestre así: talento Humano tenía programadas 11 acciones y ejecuto 1 con un 9.1%, Gestión de bienes y servicios  tenía programada 7 y no se ejecuto ninguna con un 0%, Dirección territorial tenía programada 7 acciones y ejecuto 3 acciones con un 42.9% cumplimiento, Prestación de los servicios sociales tenía programada 5 acciones y ejecuto 3 con un 60% de cumplimiento, Subdirección de contratación tiene programada 4 acciones y no ejecuto ninguna, al igual que Plantas físicas tenía  programada 4 acciones y no ejecuto ninguna, Mejora continua tenía programadas 3 y no ejecuto acciones, Adquisiciones  tenía programadas 2 y no ejecuto acciones,  Proyecto 496 tenía programadas 2 y no ejecuto acciones, Direccionamiento político, Direccionamiento servicios sociales  y Subdirección administrativa y financiera  tenía programadas 1 y no ejecuto acciones.   Con los anteriores resultados y teniendo en cuenta la importancia de la mejora continua, se realizara sensibilización en el mes de mayo en el comité de gestores con el fin de realizar seguimiento y cierre oportuno a las acciones programadas y así mismo a través de la carta de alertas. 
Segundo Trimestre: 
Para este segundo trimestre 2017, se tenían programadas 43 acciones de mejora, de las cuales se ejecutaron 5 acciones de mejora,  dando como resultado un índice de 0,88,  con respecto a la meta la cual es de 0,20 se cumple tan solo con un 22,7% ubicándose en un comportamiento deficiente y semaforizandose en rojo.  
Al analizar por procesos y dependencia se evidencia que de las 50 acciones de mejora para este segundo trimestre así: Direccionamiento servicios sociales tenía programadas 4 acciones y no ejecuto ninguna, Direccionamiento estratégico  tenía programadas 2 y ejecuto 2 con un cumplimiento de 50%, Prestación de los servicios sociales tenía programada 5 acciones y no ejecuto ninguna, Mantenimiento y soporte TIC tenía programada 1 acciones y ejecuto 1 con un 100% de cumplimiento, Gestión de talento humano tiene programada 3 acciones y ejecuto 1 con un 33% de cumplimiento, Mejora Continua tenía  programada 1 acciones y no la ejecuto, Dirección Poblacional tenía programadas 5 y no las ejecuto , Direccion de Análisis y Diseño Estratégico  tenía programada 1 y no la ejecuto, Dirección Territorial tenía programadas 2 y no ejecuto acciones, Subdirección de Contratación  tenía programada 1 y no la ejecuto, Subdirección de Plantas Físicas tenía programadas 6 y no ejecuto acciones, Subdirección para la Gestion Integral Local tenía programadas 2 y no las ejecuto, Subdirección para la Infancia tenía programadas 4 y no las ejecuto, Subdirección para la Familia  tenía programadas 3 y no las ejecuto.
Tercer trimestre:
Para este tercer trimestre 2017, se tenían programadas 105 acciones de mejora, de las cuales se ejecutaron 51 acciones de mejora, dando como resultado un índice de 0,51 con respecto a la meta la cual es de 0,20 se cumple tan solo con un 49% ubicándose en un comportamiento deficiente y semaforizandose en rojo.  
Al analizar por procesos y dependencia se evidencia que de las 107 acciones de mejora para este tercer trimestre así: Direccionamiento político tenía programada 9 acciones y no ejecutó ninguna; Direccionamiento servicios sociales tenía programada 4 acciones y ejecutó 3 con un cumplimiento del 75%; Direccionamiento tenía programadas 4 acciones y ejecutó 3 con un cumplimiento del 75%; Análisis y seguimiento de políticas sociales tenía programadas 2 acciones y no ejecutó ninguna; Prestación de los servicios sociales tenía programada 18 acciones y ejecutó 4 con un cumplimiento del 22%; Mantenimiento y soporte TIC tenía programada 12 acciones y ejecuto 1 con un 8% de cumplimiento; adquisiciones tenía programada 1 acción y ejecutó 1 con un cumplimiento del 100%; Gestión de talento humano tiene programada 8 acciones y ejecuto 5 con un 63% de cumplimiento; Gestión de Bienes y Servicios tenía programadas 4 acciones y ejecutó 3 con un cumplimiento del 75%; , Mejora Continua tenía  programada 5 acciones y ejecutó 3 con un cumplimiento del 60%; Gestión de Conocimiento tenía programada 1 acción y ejecutó 1 con un cumplimiento del 100%; Dirección de Gestión Corporativa tenía programada 1 acción y ejecutó 1 con un cumplimiento del 100%; Dirección Poblacional tenía programada 1 acción y no ejecutó ninguna; Oficina de Control Interno tenía programada 2 acción y ejecutó 2 con un cumplimiento del 100%; Subdirección Administrativa y Financiera tenía programada 6 acción y ejecutó 6 con un cumplimiento del 100%; Subdirección de Plantas Físicas tenía programadas 12 y ejecutó 10 con un cumplimiento del 83%; Subdirección Investigación e Información tenía programada 1 acción y no la ejecutó; Subdirección para la Vejez tenía programadas 10 y ejecutó 6 con un cumplimiento del 60%; Subdirección para la Familia tenía programada 1 acción y ejecutó 1 con un cumplimiento del 100%; Subsecretaria tenía 3 acciones programadas y se ejecutó 1, con un cumplimiento del 33%.
Cuarto Trimestre
Para este cuarto trimestre 2017, se tenían programadas 99 acciones de mejora, de las cuales se ejecutaron 38 acciones de mejora, dando como resultado un índice de 0,62 con respecto a la meta la cual es de 0,20 se cumple tan solo con un 32% ubicándose en un comportamiento deficiente y semaforizandose en rojo.  
Al analizar por procesos y dependencia se evidencia que de las 99 acciones de mejora para este trimestre así: Direccionamiento político tenía programada 2 acciones y  ejecutó 2 con un cumplimiento del 100%;  Direccionamiento servicios sociales tenía programada 6 acciones y no ejecutó ninguna;   Prestación de los servicios sociales tenía programada 40  acciones y ejecutó 2 con un cumplimiento del 5%; adquisiciones tenía programada 6 acción y no ejecutó ninguna ; Gestión de Bienes y Servicios tenía programadas 6 acciones y ejecutó 1 con un cumplimiento del 17%; Subdirección de Contratación  programada 13 acciones y  todas  las ejecutó con un cumplimiento del 100%,  Dirección de análisis y diseño estratégico con  1  programada y  la ejecuto con un cumplimiento del   100%,  Subdirección  para la familia  con  4 acciones y las cumplió,  tiene el 100% de cumplimiento; Subdirección administrativa y financiera  con 1 acción y la cumplió tienen el 100% de cumplimiento , la Subdirección para la Infancia con 3 acciones programadas  y las cumplió con el 100% de cumplimiento ;   Subdirección para la Adultez con  2 acciones de Mejora programadas  y las cumplió con el 100% de cumplimiento; Dirección Poblacional  programadas 5  y ejecutadas  4 cumplimiento del  80%; Subdirección de Plantas Físicas tiene programadas 7, cumplió 4  acciones y  sin ejecutar  3 acciones, presenta cumplimiento del 57%;  Subdirección de Investigación e Información con  2 acciones programadas cumple  1  y por cumplir 1,  cumplimiento del 50%;  Dirección Territorial  tenía programada 1  acción  y  no la ejecuto</t>
  </si>
  <si>
    <t>Subsistema de Control Interno</t>
  </si>
  <si>
    <t xml:space="preserve"> Cumplimiento de los requisitos de NTD-SIG 001:2011 </t>
  </si>
  <si>
    <t>MC 4</t>
  </si>
  <si>
    <t>Medir el grado de avance de implementación de los requisitos de la Norma Técnica Distrital del Sistema Integrado de Gestión</t>
  </si>
  <si>
    <t>Implementación de los requisitos de la Norma Técnica Distrital del Sistema Integrado de Gestión en los procesos de la Entidad</t>
  </si>
  <si>
    <t xml:space="preserve">Matriz de seguimiento de los requisitos de la Norma Técnica Distrital </t>
  </si>
  <si>
    <t>Número de requisitos implementados</t>
  </si>
  <si>
    <t xml:space="preserve">(No. de requisitos de los 7 Subsistemas implementados  / No. de requisitos de NTD-SIG 001:2011 de los 7 Subsistemas) * 100 </t>
  </si>
  <si>
    <t>a. Matriz de seguimiento a implementación de requisitos NTD 001:2011</t>
  </si>
  <si>
    <t>Primer Trimestre: 
El indicador de cumplimiento de requisitos de la NTD obtuvo para el I trimestre un cumplimiento del 75% es decir que de los 208 requisitos se cumplieron 156 de ellos, que con respecto a la meta, la cual para el I trimestre es del 80% de cumplimiento un 96,3% semaforizandose en verde teniendo un comportamiento sobresaliente.  
Al analizar el cumplimiento por subsistemas se evidencia que el Subsistema de control interno obtuvo un cumplimiento de los requisitos de 95% es decir que de los 37 requisitos se cumplen 35, seguido por el Subsistema de Gestión  ambiental con un cumplimiento del 80% en donde se cumplen 8 de los 10 requisitos, seguido por Subsistema de Gestión de Calidad con un 75,9%, de los 108 requisitos se cumplen 82, seguido por el Subsistema de Gestión Documental con un 70%, de los cuales se cumplen con 7 requisitos de los 10; el Subsistema de Seguridad y Salud en el trabajo con un 65,2%, es decir que de los 23 requisitos se cumplen con 15, el Subsistema de Seguridad de la Información cumplió con el 60%, donde se cumplen 6 de los 10 requisitos y por último el Subsistema de Responsabilidad Social cumplió en un 30%, es decir mantiene 3 d e los 10 resquicitos. Es importante mencionar que para este año se revisó y actualizaron los requisitos en donde algunas subsistemas tienes nuevos requisitos con lo cual puede presentar un cumplimiento inferior.              
Segundo Trimestre: 
El indicador de cumplimiento de requisitos de la NTD obtuvo para el I trimestre un cumplimiento del 82% es decir que de los 208 requisitos se cumplieron 171 de ellos, que con respecto a la meta para el II trimestre del 80% se dío un cumplimiento de 102%, superando la meta programada.
Con respecto al cumplimiento por Subsistema se evidencia lo siguiente: El Subsistema de Control Interno se mantuvo en un cumplimiento del 95 %, El subsistema de Gestión Ambiental logro el cumplimiento del 100% de los requisitos asignados (10 en total), el Subsistema de Gestión Documental se mantuvo en un cumplimiento del 70%, el Subsistema de Seguridad y Salud en el trabajo aumento su cumplimiento a un 87%, es decir que de los 23 requisitos cumplen con 20, el Subsistema de Responsabilidad Social aumento su cumplimiento a un 40%, es decir que de los 10 requisitos cumplió 4, por ultimo, el Subsistema de Gestión de Calidad aumento su cumplimiento a un 82%, es decir que de los 108 requisitos se cumplió con 89
Tercer Trimestre: 
El indicador de cumplimiento de requisitos de la NTD obtuvo para el III trimestre un cumplimiento del 88% es decir que de los 208 requisitos se cumplieron 188 de ellos, que con respecto a la meta programada para el III trimestre del 100%, se dio un cumplimiento del 88%, se evidenció que las metas programadas para el cumplimiento de requisitos de cada uno de los subsistemas, no se articularon con la meta del presente indicador, por lo anterior,  la meta para el periodo establecida no fue posible cumplirla.
Con respecto al cumplimiento por Subsistema se evidencia lo siguiente: El Subsistema de Control Interno aumentó su cumplimiento a un 97 %, es decir que de los 37 requisitos cumplen con 36, El subsistema de Gestión Ambiental logro el cumplimiento del 100% de los requisitos asignados (10 en total), el Subsistema de Gestión Documental aumentó su cumplimiento a un 80%, el Subsistema de Seguridad y Salud en el trabajo aumento su cumplimiento a un 96%, es decir que de los 23 requisitos cumplen con 22, el Subsistema de Responsabilidad Social aumento su cumplimiento a un 60%, es decir, que de los 10 requisitos cumplió 6, por último, el Subsistema de Gestión de Calidad aumento su cumplimiento a un 86%, es decir que de los 108 requisitos cumplió con 93.
Es de aclarar, que los subsistemas de Seguridad y Salud en el trabajo, Gestión de Calidad, Gestión Documental, aunque aumentaron su cumplimiento, no alcanzaron la meta propuesta para el periodo.
Cuarto Trimestre: 
El indicador de cumplimiento de requisitos de la NTD obtuvo para el cuarto trimestre un cumplimiento del 96% el cual corresponde a la implementación de 199 requisitos de los 208 requisitos definidos. 
Al analizar el cumplimiento por subsistemas se evidencia: a) el Subsistema de Control Interno implementó el 100% de sus requisitos (37 requisitos), b) el Subsistema de Responsabilidad Social implementó el 100% de sus requisitos (10 requisitos), c) el Subsistema de Gestión Ambiental implementó el 100% de sus requisitos (10 requisitos), d) el Subsistema Interno de Gestión Documental y Archivo implementó el 100% de sus requisitos (10 requisitos), e) el Subsistema de Gestión de Seguridad y Salud en el Trabajo implementó el 96% de sus requisitos (22 requisitos cumplidos, de 23 asignados), f) el Subsistema de Gestión de la Calidad implementó el 94% de sus requisitos (101 requisitos cumplidos, de 108 asignados) y g) el Subsistema de Seguridad de la Información.</t>
  </si>
  <si>
    <t>Cumplimiento de los requisitos NTD-SIG 001:2011 asociados al Subsistema de Control Interno</t>
  </si>
  <si>
    <t>SCI 1</t>
  </si>
  <si>
    <t xml:space="preserve"> Medir el grado de avance de implementación de los requisitos del Subsistema de Gestión de la Calidad identificados en la Norma Técnica Distrital del Sistema Integrado de Gestión</t>
  </si>
  <si>
    <t xml:space="preserve"> Implementación de los requisitos de la Norma Técnica Distrital del Sistema Integrado de Gestión en los procesos de la Entidad</t>
  </si>
  <si>
    <t>Matriz de seguimiento de los requisitos de la Norma Técnica Distrital del Sistema Integrado de Gestión</t>
  </si>
  <si>
    <t>(No. de requisitos del subsistema de gestión de control interno implementados / No. de requisitos del subsistema de control interno identificados en la norma NTD SIG 001:2011) *100</t>
  </si>
  <si>
    <t>a. Matriz de seguimiento a implementación de requisitos NTD 001:2011 - SCI</t>
  </si>
  <si>
    <t>Primer Trimestre: 
Para éste primer trimestre se obtuvo que de los 37 requisitos de la NTD SIG del Subsistema de Control Interno, se cumple 35 de ellos obteniendo un 95% de cumplimiento, respecto a la meta del 70% se supera, dando un cumplimiento del 135%. Para éste indicador se definió una meta del 80% teniendo en cuenta que se ampliaron el número de los requisitos al pasar de 28 requisitos del año 2016 a 37 para el año 2017, se espera continuar con el cumplimiento de la meta. 
Segundo Trimestre: 
Para el segundo trimestre se mantuvo el cumplimiento de 35 requisitos de la NTD SIG de 37, asignados al Subsistema de Control Interno, respecto a la meta del 80%, se supera en un 117%. 
Tercer trimestre:
Para este trimestre se obtuvo que de los 37 requisitos de la NTD SIG del Subsistema de Control Interno, se aplica 36 de los 33 programados para este periodo, con un cumplimiento del 109%, toda vez que se cuenta con el plan de comunicaciones, el cual se encuentra publicado en el mapa de procesos, en el proceso de Direccionamiento Político.
Cuarto Trimestre: 
El indicador de cumplimiento de los requisitos NTD-SIG 001:2011 asociados al Subsistema de Control Interno obtuvo  para éste trimestre un cumplimiento del 100% el cual corresponde al requisito 6.3 Auditorias internas del SIG, literal g) Formar auditores del Sistema Integrado de Gestión, para tal fin se realizó un curso de formación de auditores internos en HSEQ NTC ISO 9001: 2015; NTC ISO 14001:2015 y NTC OHSAS 18001:2007 con una intensidad de 40 horas a 34 servidores públicos de la SDIS en el marco del contrato No. 7691/2017 celebrado con el ICONTEC.</t>
  </si>
  <si>
    <t>Cumplimiento de los requisitos del Modelo Estándar de Control Interno</t>
  </si>
  <si>
    <t>SCI 2</t>
  </si>
  <si>
    <t>Medir el grado de avance de implementación de los requisitos del Modelo Estándar de Control Interno en la Secretaría Distrital de Integración Social.</t>
  </si>
  <si>
    <t xml:space="preserve"> Implementación de los requisitos del Modelo Estándar de Control Interno en la Entidad, para dar cumplimiento al Decreto 943 de 2014</t>
  </si>
  <si>
    <t>Matriz de seguimiento de los requisitos del Modelo Estándar de Control Interno</t>
  </si>
  <si>
    <t>(No. de requisitos del Modelo Estándar de Control Interno - MECI implementados / Total de requisitos del Modelo Estándar de Control Interno -MECI) * 100</t>
  </si>
  <si>
    <t>a. Informe pormenorizado de control interno</t>
  </si>
  <si>
    <t>Primer Trimestre: 
Para evaluar el cumplimiento de los requisitos del Modelo Estándar de control Interno (MECI), se realiza en compañía de la oficina de Control Interno, tomando como insumo el informe pormenorizado del periodo de nov 2016 a mar 2017. se tomaron los productos mínimos que pide MECI y para cuantificar los resultados se homologan los criterio así: 
• no existe; en proceso=1; Documentado=2; Evaluado/Revisado=3. 
Al evaluar los 73 productos mínimos se obtuvo que 65 productos se encuentran evaluados/revisados, 7 se encuentran con calificación 2, es decir se encuentran documentado y tan solo 1 se encuentra en proceso, el cual que corresponde a la documentación del procedimiento de rendición de cuentas, que si bien se realizo, se encuentra estructurado y se ejecuto no se cuenta con el procedimiento.   En General encontramos que aunque el 89%  tienen una calificación de 3, muchos de estos productos se deben revisar, actualizar y realizar seguimiento a la implementación así como divulgación a los colaboradores; por lo cual aunque se obtuvo una calificación superior a la meta con un 107% se realizara seguimiento al cierre de ciclos.
Segundo Trimestre: 
Para evaluar el cumplimiento de los requisitos del Modelo Estándar de control Interno (MECI), se realizó en compañía de la oficina de Control Interno, tomando como insumo el informe pormenorizado del periodo de 13 mar 2016 a 12 julio 2017. 
Al evaluar los 73 productos mínimos se obtuvo que 66 productos se encuentran evaluados/revisados, 5 se encuentran con calificación 2, es decir se encuentran documentado y tan solo 2 se encuentra en proceso, el cual que corresponde a los talleres de evaluación y la publicación de los formularios de tramites de la SDIS en la web.  En General encontramos que 90,4%  tienen una calificación de 3, y que la meta del periodo fue superada en 7 puntos (107%).
Tercer trimestre
Para el mes de noviembre se presenta el informe pormenorizado insumo para el reporte de éste indicador. Por lo que para éste trimestre se mantiene el cumplimiento en 66%.
Cuarto Trimestre:
De los 73 requisitos o productos del Modelo Estándar de Control Interno (MECI), se han revisado y actualizado 68 que corresponde a un 93% de cumplimiento. Lo anterior tomando como insumo el seguimiento realizado a los requisitos del Modelo Estándar de Control Interno (MECI), mediante el informe pormenorizado del periodo de julio a noviembre de 2017.</t>
  </si>
  <si>
    <t>Cumplimiento del programa de auditoría.</t>
  </si>
  <si>
    <t>SCI 3</t>
  </si>
  <si>
    <t>Controlar el cumplimiento del Programa de Auditorias</t>
  </si>
  <si>
    <t>Dar Cumplimiento del Programa de Auditorias</t>
  </si>
  <si>
    <t>Informes de Equipos Auditores</t>
  </si>
  <si>
    <t>Número de auditorias ejecutadas con informe comunicado</t>
  </si>
  <si>
    <t>(No. de auditorías internas realizadas con informe final comunicado en el tiempo estipulado / No. de auditorías internas planeadas) *100</t>
  </si>
  <si>
    <t>a. Cuadro de seguimiento programa anual de auditoria</t>
  </si>
  <si>
    <t>Primer Semestre: 
A corte de 30 de Junio de 2017, se tenia establecido realizar 2 auditorías internas con informe final comunicado en el tiempo estipulado de acuerdo con el cronograma estipulado lo que permitio un cumplimiento de la meta para el periodo del 100%, así:
- Habilitación Servicios de Salud en los Servicios Sociales SDIS, el cual se puede visualizar en el siguiente link: http://old.integracionsocial.gov.co/anexos/documentos/2017documentos/controlinterno/13062017_INF%20Final%20Auditoria%20de%20Habilitacion%20a%20Mayo%2017.pdf
- Sistema Integrado de Gestión -  Subsistema Interno de Gestión Documental y Archivo - SIGA, el cual se puede visualizar en el siguiente link: 
http://old.integracionsocial.gov.co/anexos/documentos/2017documentos/controlinterno/13062017_INFORME%20FINAL%20SIG_SIGA_2017.PDF.
Segundo semestre:
A corte de 30 de diciembre de 2017, se tenía programado realizar cuatro (4) auditorías internas con informe final, dando cumplimiento al 100% a éste indicador, así:
- Auditoría servicio integral de atención a la ciudadanía SIAC -cumplimiento art 3 decreto 371 de 2010, Informe final con fecha de 24 de octubre de 2017, el cual se puede visualizar en el siguiente link: http://old.integracionsocial.gov.co/anexos/documentos/2017documentos/controlinterno/08112017_Informe%20Final%20Auditor%C3%ADa%20SIAC%20art_3%20Decreto%20371.pdf
- Auditoria al proceso de adquisiciones, Decreto 371/2010 artículo 2, informe final con fecha de 21 de septiembre de 2017, el cual se puede visualizar en el siguiente link: http://old.integracionsocial.gov.co/anexos/documentos/2017documentos/controlinterno/08112017_Informe%20Auditoria%20Proceso%20Adquisiciones%20art_2%20Decreto%20371.PDF
- Auditoria Decreto 371/2010 artículo 4, Participación ciudadana y control social, informe final con fecha de 06 de diciembre de 2017 el cual se puede visualizar en el siguiente link: http://old.integracionsocial.gov.co/anexos/documentos/2017documentos/controlinterno/11122017_Informe%20Auditoria%20Proceso%20Participacion%20Ciudadana%20y%20control%20Social.PDF
- Auditoria liquidación de contratos, informe final con fecha de 18 de diciembre de 2017, el cual se puede visualizar en el siguiente linK: http://old.integracionsocial.gov.co/anexos/documentos/2017documentos/controlinterno/05012018_INFORME%20FINAL%20AUDITORIA%20LIQUIDACIONES.pdf</t>
  </si>
  <si>
    <t xml:space="preserve"> Cumplimiento en la respuesta a requerimientos de información de control político</t>
  </si>
  <si>
    <t xml:space="preserve">Determinar el nivel de cumplimiento en los tiempos de entrega de las respuestas proyectadas a los requerimientos (Proposiciones, Derechos de petición) allegados a la SDIS por el Concejo y el Congreso de la República. </t>
  </si>
  <si>
    <t>Cumplimiento (Dentro de los tiempos establecidos) en la respuesta a los requerimientos de información a los entes de control político</t>
  </si>
  <si>
    <t>Archivo físico y registros digitales.
Matriz de seguimiento.</t>
  </si>
  <si>
    <t>(No. de respuestas a requerimientos del Concejo y el Congreso de la República entregadas dentro de los términos en el periodo / Total de requerimientos del Concejo y el Congreso de la República recibidos para respuesta en el periodo) *100</t>
  </si>
  <si>
    <t>Consolidado información de seguimiento.</t>
  </si>
  <si>
    <t>El indicador de Cumplimiento en la respuesta a requerimientos de información de control político, para el cuarto trimestre del año 2017 reporta un resultado del 83%, el cual corresponde a 54 requerimientos contestados dentro de los términos legales, de un total de 65 requerimientos recibidos para este trimestre.
Es importante resaltar que en el mes que se logró un mayor resultado en la ejecución fue en el mes de octubre con un 86%, y el mes con el menor resultado de cumplimiento fue el mes de Diciembre con un 80%.
Es de anotar que dentro de las causas que generan el no cumplimiento del 100% de la meta es el incumplimiento en la entrega de la respuestas por parte de las áreas técnicas.</t>
  </si>
  <si>
    <t xml:space="preserve">El indicador de Cumplimiento en la respuesta a requerimientos de información de control político, para el segundo semestre del año 2017 reporta un resultado del 83%, el cual corresponde a 99 requerimientos contestados dentro de los términos legales, de un total de 120 requerimientos recibidos para este semestre. Comparando este resultado con la meta (100%) se logra un cumplimiento del 83% y un nivel satisfactorio de desempeño.
Analizando el comportamiento de los resultados durante este periodo, se evidencia que los meses en los cuales se logró un mayor resultado en la ejecución fue en julio y octubre con un 89% y 86% respectivamente, y los meses con el menor resultado de cumplimiento fueron agosto y diciembre con un 80%.
Es de anotar que se dio respuesta a todos los requerimientos y que dentro de las causas que generan el no cumplimiento del 100% de la meta es el incumplimiento en la entrega de la respuestas por parte de las áreas técnicas y en algunas ocaciones la complejidad del requerimiento. 
NOTA: Todos los indicadores del proceso de Direccionamiento Político se reformularon y se están midiendo a partir del 01 de julio de 2017. </t>
  </si>
  <si>
    <t xml:space="preserve">Cumplimiento en la respuesta a proyectos de acuerdo y de ley </t>
  </si>
  <si>
    <t xml:space="preserve">Realizar seguimiento al cumplimiento en la entrega de los conceptos de acuerdo a las solicitudes recibidas de proyectos de Acuerdo y de Ley, teniendo en cuenta los tiempos establecidos </t>
  </si>
  <si>
    <t>Cumplimiento en la respuesta a los requerimientos de conceptos de proyectos de Acuerdo y de Ley, en los tiempos establecidos.</t>
  </si>
  <si>
    <t>Archivo físico y registros digitales
Matriz de seguimiento.</t>
  </si>
  <si>
    <t>(No. de proyectos de Acuerdo y de Ley entregados en los tiempos establecidos en el periodo / No. de solicitudes recibidas de proyectos de Acuerdo y de Ley en el periodo) * 100</t>
  </si>
  <si>
    <t>Consolidado información seguimiento.</t>
  </si>
  <si>
    <t>El nivel de cumplimiento para el cuarto trimestre del año 2017 reporta un resultado del 84%, el cual corresponde a 16 requerimientos contestados dentro de los términos legales, de un total de 20 requerimientos para trimestre.
Es importante resaltar que en el mes que se logró un mayor resultado en la ejecución fue el mes de  Diciembre con un 100%, y el mes con el menor resultado fue el mes de Octubre con un 77%.</t>
  </si>
  <si>
    <t xml:space="preserve">El indicador de Cumplimiento en la respuesta a proyectos de acuerdo y de ley, para el segundo semestre de la vigencia 2017 presenta un resultado del 84%, el cual corresponde a 41 requerimientos contestados dentro de los términos legales, de un total de 49 requerimientos. Comparando este resultado con la meta (95%) se logra un cumplimiento del 88% y un nivel satisfactorio de desempeño.
Analizando el comportamiento de los resultados durante este periodo, se evidencia que los meses que se logró un mayor resultado en la ejecución fueron julio y diciembre con un 100%, y los meses con el menor resultado fueron agosto y Octubre con un 79% y 77% respectivamente.
Es de anotar que se dio respuesta a todos los proyectos de acuerdo y de ley de este periodo.
NOTA: Todos los indicadores del proceso de Direccionamiento Político se reformularon y se están midiendo a partir del 01 de julio de 2017. </t>
  </si>
  <si>
    <t xml:space="preserve"> Nivel de satisfacción del cliente interno, de la Oficina Asesora de Comunicaciones.</t>
  </si>
  <si>
    <t>Identificar el nivel de satisfacción de las dependencias de la SDIS respecto a la gestión adelantada para dar respuesta a las solicitudes realizadas a la Oficina Asesora de Comunicaciones</t>
  </si>
  <si>
    <t>Calidad y oportunidad en la entrega de productos, de acuerdo a las solicitudes realizadas a la Oficina Asesora de Comunicaciones.</t>
  </si>
  <si>
    <t>Encuesta de Comunicación Interna
Tabulación de la encuesta</t>
  </si>
  <si>
    <t>(No. de clientes internos satisfechos en el periodo / No. de clientes internos encuestados en el periodo) * 100</t>
  </si>
  <si>
    <t>Consolidado tabulación de encuestas de satisfacción</t>
  </si>
  <si>
    <t xml:space="preserve">Para el cuarto trimestre de 2017, se realizó el diseño de una nueva encuesta de satisfacción y se aplico 2 veces de forma masiva, donde participaron 311 funcionarios de la entidad, de estos 280 calificaron como buena y aceptable la gestión de la oficina asesora de comunicaciones logrando así un nivel de satisfacción del 90%. Comparando este resultado con la meta (95%), se logra un cumplimiento del 94,8%
De los elementos evaluados se obtiene lo siguiente:
* De los canales que mas son utilizados para informarse son los siguientes: en primer lugar el correo electrónico, seguido de la intranet, pagina web y carteleras.
* En cuanto a la calificación del medio que le permite estar mas informado, el correo electrónico es el mas representativo, seguido del wallpaper y twitter.
* En cuento al medio por el cual le gustaría informase, se evidencia que el correo electrónico es el medio preferido.
Con respecto a la calificación de la gestión en cuanto a calidad y oportunidad, se obtienen los siguientes resultados:
* Calidad, en cuanto a esta variable el 21,5% con calificación de 5 y el 38,6% con una calificación de 4. El 28,6% con una calificación de 3 y el porcentaje restante corresponde a las calificaciones de 2 y 1.
* Oportunidad, el 15,1% con una calificación de 5 y el 34,7% con calificación de 4. El 35% corresponde a una calificación de 3 y el porcentaje restante corresponde a las calificaciones de 2 y 1.
Estos resultados obedecen a los imprevistos que surgen del día a día y que requieren de atención inmediata, por lo cual resultan afectando los productos que se trabajan bajo una programación. </t>
  </si>
  <si>
    <t xml:space="preserve">Para el segundo semestre de la vigencia 2017, se realizó el diseño de una nueva encuesta de satisfacción y se aplico 2 veces de forma masiva, donde participaron 311 funcionarios de la entidad, de estos 280 calificaron como buena y aceptable la gestión de la oficina asesora de comunicaciones logrando así un nivel de satisfacción del 90%. Comparando este resultado con la meta (95%), se logra un cumplimiento del 94,8%
De los elementos evaluados se obtiene lo siguiente:
* De los canales que mas son utilizados para informarse son los siguientes: en primer lugar el correo electrónico, seguido de la intranet, pagina web y carteleras.
* En cuanto a la calificación del medio que le permite estar mas informado, el correo electrónico es el mas representativo, seguido del wallpaper y twitter.
* En cuento al medio por el cual le gustaría informase, se evidencia que el correo electrónico es el medio preferido.
Con respecto a la calificación de la gestión en cuanto a calidad y oportunidad, se obtienen los siguientes resultados:
* Calidad, en cuanto a esta variable el 21,5% con calificación de 5 y el 38,6% con una calificación de 4. El 28,6% con una calificación de 3 y el porcentaje restante corresponde a las calificaciones de 2 y 1.
* Oportunidad, el 15,1% con una calificación de 5 y el 34,7% con calificación de 4. El 35% corresponde a una calificación de 3 y el porcentaje restante corresponde a las calificaciones de 2 y 1.
Estos resultados obedecen a los imprevistos que surgen del día a día y que requieren de atención inmediata, por lo cual resultan afectando los productos que se trabajan bajo una programación. 
NOTA: Todos los indicadores del proceso de Direccionamiento Político se reformularon y se están midiendo a partir del 01 de julio de 2017. </t>
  </si>
  <si>
    <t>Porcentaje de Campañas institucionales ejecutadas</t>
  </si>
  <si>
    <t xml:space="preserve">Identificar la capacidad de respuesta de la OAC frente a la solicitud de ejecución de campañas. </t>
  </si>
  <si>
    <t>Oportunidad en la solicitud y cumplimiento de requerimientos para el desarrollo de campañas de comunicación</t>
  </si>
  <si>
    <t>Brief  de las Campañas.
Bitácora de registro y seguimiento</t>
  </si>
  <si>
    <t>(No. de campañas institucionales ejecutadas en el periodo / No. de campañas institucionales solicitadas en el periodo) *100</t>
  </si>
  <si>
    <t>Base de datos Consolidado</t>
  </si>
  <si>
    <t>Durante el último trimestre de 2017, la OAC recibió la solicitud de 5 campañas las cuales fueron diseñadas y ejecutadas en el mismo periodo, lo que da un cumplimiento de la meta del 100%. 
Las campañas son las siguientes:
* Prevención de la pólvora - Diciembre
* Son solo mitos Fase 2 (campaña de prevención) - Noviembre
* Nos Movemos Por Ti - Noviembre
* FAMILIAS QUE TEJEN Y PROTEGEN (Subdirección para la familia) - Octubre
* AYUDEMOS DE VERDAD (Subdirección para la adultez) - Octubre
Analizando el comportamiento mensual, se observa que se cumple al 100% en todos los meses, lo cual evidencia el compromiso de los colaboradores y el trabajo en equipo de la OAC.</t>
  </si>
  <si>
    <t xml:space="preserve">Durante el segundo semestre de 2017, la OAC recibió solicitud de 13 campañas las cuales fueron diseñadas y ejecutadas en el mismo periodo, lo que da un resultado del 100%, comparando el resultado Vs. la meta se evidencia un cumplimiento excelente y un nivel sobresaliente de desempeño de este indicador. 
Las campañas son las siguientes:
* Prevención de la pólvora
* Son solo mitos Fase 2 (campaña de prevención)
* Nos Movemos Por Ti 
* FAMILIAS QUE TEJEN Y PROTEGEN (Subdirección para la familia)
* AYUDEMOS DE VERDAD (Subdirección para la adultez)
* Maternidad y paternidad 2da fase, 
* Enfoque diferencial  2da fase, 
* Seguridad y salud al trabajo, 
* Envejece conmigo, 
* Emprende con Sentido, 
* Lactancia, 
* Transparencia, 
* Campaña de Servicios SDIS.
Analizando el comportamiento mensual para el segundo semestre de la vigencia 2017, se observa que se cumple al 100% en todos los meses, lo cual evidencia el compromiso de los colaboradores y el trabajo en equipo de la OAC.
NOTA: Todos los indicadores del proceso de Direccionamiento Político se reformularon y se están midiendo a partir del 01 de julio de 2017. </t>
  </si>
  <si>
    <t>Porcentaje de registros positivos en medios de comunicación</t>
  </si>
  <si>
    <t>Monitorear los medios de comunicación identificando las noticias positivas sobre la SDIS</t>
  </si>
  <si>
    <t>Noticias positivas en medios de comunicación relacionadas con la SDIS</t>
  </si>
  <si>
    <t>Monitoreo en medios
Bitácora de registro y seguimiento.</t>
  </si>
  <si>
    <t>(No. de notas positivas en medios de comunicación acerca de la SDIS monitoreados en el periodo / No. total de notas sobre la SDIS en medios de comunicación monitoreados en el periodo) * 100</t>
  </si>
  <si>
    <t>Base de datos consolidado</t>
  </si>
  <si>
    <t>Para el cuarto trimestre el indicador de % de registros positivos en medios de comunicación, alcanzo un resultado del 99,2% que corresponde a 513 notas positivas de un total de 517 notas registradas en medios sobre la entidad. Comparando el resultado versus la meta (95%) alcanzó el 104% de cumplimiento, con semaforización en verde.  
Es de resaltar que para este trimestre noviembre y diciembre alcanzaron resultado del 100% de registros positivos en medios. El mes con un menor resultado fue Octubre con un 97%.</t>
  </si>
  <si>
    <t xml:space="preserve">Para el segundo semestre de la vigencia 2017 el indicador de % de registros positivos en medios de comunicación, alcanzo un resultado del 99,3% que corresponde a 1.193 notas positivas de un total de 1.201 notas registradas en medios sobre la entidad. Comparando el resultado versus la meta (95%) alcanzó el 105% de cumplimiento, con semaforización en verde y un nivel sobresaliente de desempeño.  
Es de resaltar que para este trimestre julio, noviembre y diciembre alcanzaron resultado del 100% de registros positivos en medios. El mes con un menor resultado fue Octubre con un 97%. 
NOTA: Todos los indicadores del proceso de Direccionamiento Político se reformularon y se están midiendo a partir del 01 de julio de 2017. </t>
  </si>
  <si>
    <t xml:space="preserve"> Cumplimiento de activos de información de los Procedimientos vigentes del Proceso de Gestión del Conocimiento</t>
  </si>
  <si>
    <t>Determinar  el cumplimiento de los activos de información de los Procedimientos vigentes del Proceso de Gestión del Conocimiento</t>
  </si>
  <si>
    <t xml:space="preserve"> Contar con las evidencias que soporten la existencia de los activos de información</t>
  </si>
  <si>
    <t>Evidencia de los activos de información</t>
  </si>
  <si>
    <t>Porcentaje de activos de información evidenciados</t>
  </si>
  <si>
    <t>(No. de activos de información de los procedimientos evidenciados / Total de activos de información de los procedimientos) *100</t>
  </si>
  <si>
    <t>Matriz de relación de resultados de activos de información</t>
  </si>
  <si>
    <t>Primer semestre: El proceso de Gestión del conocimiento y sus procedimientos se encuentran en etapa de actualización acorde a las necesidades de la administración. A la fecha del presente reporte se actualizaron los procedimientos de Parametrización en el sistema de información, Atención a solicitudes de reporte de información misional y registro extemporáneo de información misional. Se encuentran en etapa de implementación; se encuentran en ajustes los procedimiento de Recolección y digitación y Revisión y seguimiento a la información registrada en los sistemas misionales.
Al mes de septiembre: continúan en ajustes los procedimiento de Recolección y digitación y Revisión y seguimiento a la información registrada en los sistemas misionales.
Al mes de diciembre: Durante el periodo reportado se realizó seguimiento a activos de información para los procedimientos de: Creación o modificación de unidades operativas; Requerimientos geográficos; Intercambio de información; Registro extemporáneo de información misional; Parametrización en el sistema de información misional; Revisión y seguimiento a la información registrada en los sistemas misionales y Atención a solicitudes de reporte de información misional. 
Se realizó seguimiento en la Subdirección Local de Chapinero a los activos de información de los procedimientos de Recolección y digitación, Registro extemporáneo de información misional y Revisión y seguimiento a la información registrada en los sistemas misionales.
Se realizó el seguimiento en el nivel central a los procedimientos de Parametrización en el sistema de información misional, Registro extemporáneo y Recolección y digitación. 
En el mes de Diciembre el procedimiento de recolección y digitación fue actualizado, el procedimiento de Revisión y seguimiento a la información registrada en los sistemas misionales fue derogado y se creó el procedimiento de Análisis y reporte de la calidad de los datos del subsistema de información misiona. Los indicadores fueron reportados con las versiones anteriores.
Los activos de información pendientes por cumplir corresponden a los procedimientos de Atención a solicitudes de reporte de información misional y al procedimiento de Intercambio de información.
Nota aclaratoria: para el cálculo de este indicador se tienen en cuenta los activos de información que se encuentran definidos en los procedimientos del Proceso Gestión del Conocimiento.</t>
  </si>
  <si>
    <t>Los procedimientos asociados al Proceso Gestión del Conocimiento fueron actualizados durante la vigencia 2017 como resultado de la medición de este indicador para la vigencia 2016. Los procedimientos tienen definidos 54 activos de información d elos cuales se evidenció el cumpliminto de 48 de ellos. Los activos de información pendientes por cumplir corresponden a los procedimientos de Atención a solicitudes de reporte de información misional y al procedimiento de Intercambio de información.</t>
  </si>
  <si>
    <t>Aplicabilidad del conocimientos adquirido en la capacitación</t>
  </si>
  <si>
    <t xml:space="preserve">Aplicabilidad del conocimiento adquirido en el diseño y desarrollo de Programa Institucional de Capacitación
</t>
  </si>
  <si>
    <t>Instrumento de validación del impacto de la capacitación</t>
  </si>
  <si>
    <t xml:space="preserve">
Formato  F-TH-PR-005 diligenciado por los jefes inmediatos y la Base de datos consolidada de aplicabilidad del conocimiento</t>
  </si>
  <si>
    <t>((Desempeño POST - Desempeño PRE) / (1- Desempeño PRE))*100</t>
  </si>
  <si>
    <t>Junio:
Este indicador es de periodicidad semestral. En el periodo reportado no se efectuaron capacitaciones, toda vez que se adelantó el proceso  contractual. 
A la fecha del reporte se adjudicó el contrato  No. 7723, se firmó acta de inicio con fecha  21/07/2017 y se tiene previsto el inicio de ejecución  del Plan Institucional de Capacitaciones -PIC  a partir del mes de agosto de 2017.
El  programa de formación y capacitación está estructurado de la siguiente manera:
Inducción Institucional, Inducción y entrenamiento en el puesto de trabajo, reinducción Institucional, Plan Institucional de Capacitación, actualización conocimientos específicos por dependencias, Diplomados Virtuales, cursos de idiomas y actividades transversales de interés para el desempeño institucional. 
Julio - agosto:  En el mes de agosto se dio inicio a los tres (3) Diplomados presenciales (Indicadores de gestión, formulación y evaluación de proyectos y educación inclusiva)  con la participación de 267 servidores y servidoras, con los cuales se espera obtener una aplicabilidad de conocimiento en su puesto de trabajo, una vez finalice el Diplomado en el mes de noviembre.
Septiembre: Conforme lo reportado en el mes de agosto, actualmente se están cursando 3 diplomados  presenciales los cuales serán objeto de evaluación de aplicabilidad del conocimiento. De igual manera, en el mes de octubre se iniciará una capacitación en herramientas ofimáticas   con la cual se espera obtener resultados de la evaluación de aplicación del conocimiento.
Octubre: En el mes de noviembre se medirá la aplicabilidad del conocimientos adquirido en la capacitación  herramientas ofimáticas (Excel básico e Intermedio),  dictada en el mes de octubre a 22 personas.
Noviembre: Al cierre de noviembre finalizaron las capacitación en Herramientas Ofimáticas (Excel básico e Intermedio). Actualmente se está consolidando las bases de datos para enviar a los diferentes sitios de trabajo el formato de aplicabilidad de conocimiento adquirido,  para que transcurridos tres meses después la capacitación, los jefes inmediatos procedan a evaluar la aplicabilidad del conocimiento adquirido.
Julio - diciembre: Los diplomados presenciales y los cursos de ofimatica que se desarrollaron en ejecución del pic 2017, culminaron en el noviembre. Conforme lo establecido en xxxx la evaluación del conocimiento adquirido se debe aplicar 3 meses contados a partir de haber recibido la capacitación; razón por la cual, dichas capacitaciónes serán objeto de evaluación del conocimiento adquirido en el mes de marzo de 2018.Es de precisar que el resultado del indicador en comento está directamente relacionado con el inicio de la ejecución del contrato 7723 de 2017 el cualinició su ejecución en el mes de agosto de 2017. Como acción correctiva se adelantaron estudios previos para la contratación de 2018 a finales de 2017.</t>
  </si>
  <si>
    <t xml:space="preserve">Cierre de brecha de conocimiento en los eventos de capacitación
</t>
  </si>
  <si>
    <t xml:space="preserve">Identificar oportunidades de mejoramiento en el diseño y desarrollo del programa institucional de capacitación
</t>
  </si>
  <si>
    <t xml:space="preserve"> Aplicación oportuna del test pre y post en las capacitaciones</t>
  </si>
  <si>
    <t>Formatos de evaluación pre y post
Base de datos de Pre test y Post test</t>
  </si>
  <si>
    <t>((Promedio conocimiento posterior - promedio de conocimiento previo / 1- promedio de conocimiento previo)) *100</t>
  </si>
  <si>
    <t>Marzo: Respecto del cierre de brecha de conocimiento en los eventos de capacitación, es de precisar que en el período reportado no se efectuaron capacitaciones, toda vez que se adelantó el proceso contractual.
Junio:
La aplicación de este indicador depende directamente de la ejecución del PIC, y como ya se manifestó su ejecución depende del contrato suscrito No. 7723 con acta de inicio del 21/07/2017, por tanto se tiene previsto el inicio de la ejecución del PIC  a partir del mes de agosto del presente.
El programa de formación y capacitación está estructurado de la siguiente manera:
Inducción Institucional, Inducción y entrenamiento en el puesto de trabajo, reinducción Institucional, Plan Institucional de Capacitación, actualización conocimientos específicos por dependencias, Diplomados Virtuales, cursos de idiomas y actividades transversales de interés para el desempeño institucional. 
Julio - agosto
En el mes de agosto se dio inicio a los tres (3) Diplomados presenciales (Indicadores de gestión, formulación y evaluación de proyectos y educación inclusiva)  con la participación de 267 servidores y servidoras; a la fecha, se aplicó el cuestionario pretest del primer módulo para los tres (3) Diplomados y se espera al día 22 de septiembre, tener el cierre de brecha de conocimientos del mismo, dichos diplomados terminan en el mes de noviembre.
Septiembre: Conforme lo reportado en el mes de agosto, actualmente se están cursando 3 diplomados  presenciales los cuales serán objeto de cierre de brecha. De igual manera, en el mes de octubre se iniciará una capacitación en herramientas ofimáticas   con la cual se espera obtener resultados de la evaluación  de cierre de brecha.
Por otro lado, en desarrollo del PIC iniciaron 5 diplomados virtuales en e mes de septiembre a los cuales se les realizará la medición de cierre de brecha en el mes de noviembre.
Octubre: En el mes de octubre  se inició la capacitación en Herramientas Ofimáticas (Excel básico e Intermedio), con la cual se  realizó la medición de cierre de brecha.  Se contó con la participación de  22 servidores del nivel asistencial de la entidad, se obtuvo un cierre de brecha del 75%.
Noviembre:  En el mes de noviembre se terminaron los capacitaciones en Herramientas Ofimáticas (Excel básico e Intermedio), en el cual participaron 110 servidores del nivel asistencial, de los cuales 63 realizaron el pre y el post para la medición de cierre de brecha, pasando de un nivel de conocimiento pre del 41% al 75% de conocimiento post.
Octubre a diciembre:
Se realizo la medición de cierre de brecha a los diplomados  presenciales en ejecucción del PIC, para la vigencia 2017 :
Diplomado en Educación inclusiva: participarón 111 servidores, de los cuales 34 son de carrera administrativa y 77 Provisionales, del total de los participantes se certificaron 105 servidores es decir el 95% de los inscritos.  95 servidores realizaron el pre y el post para la mediación de cierre de brecha, pasando de un nivel de conociemiento pre del 21% al 62% de conocimiento post.
Diplomado en Formulación Evaluación de proyectos: participarón 63 servidores, de los cuales 40 son de carrera administrativa y 23 Provisionales, del total de los participantes se certificarón 55 servidores es decir el 87% de los inscritos.  41 servidores realizaron el pre y el post para la mediación de cierre de brecha, pasando de un nivel de conocimiento pre del 42% al 53% de conocimiento post.   
Diplomado en Indicadores de Gestión: participarón 93 servidores, de los cuales 33 son de carrera administrativa y 63 Provisionales, del total de los participantes se certificarón 80 servidores es decir el 86% de los inscritos.  53 servidores realizaron el pre y el post para la mediación de cierre de brecha, pasando de un nivel de conocimiento pre del 43% al 62% de conocimiento post.
En total para el trimestre se alcanzó un cierre de brecha del 88%</t>
  </si>
  <si>
    <t xml:space="preserve">Percepción de Calidad de los Programas de Bienestar Social, Salud Ocupacional y Prepensionados
</t>
  </si>
  <si>
    <t xml:space="preserve">Evaluar la percepción de calidad de las y los servidores/as públicos frente a los programas de Bienestar Social, Salud Ocupacional y Prepensionados
</t>
  </si>
  <si>
    <t xml:space="preserve">Prestación del servicio con calidad y oportunidad
</t>
  </si>
  <si>
    <t xml:space="preserve">
Bienestar: Encuesta de satisfacción
Informe ejecutivo por actividad.
Base de datos indicadores de gestión
SST: Formato de evaluación de actividades de SG-SST
Prepensionados: Base de datos de las evaluaciones aplicadas
</t>
  </si>
  <si>
    <t>% de programación ejecutada</t>
  </si>
  <si>
    <t>(No. de personas con percepción de calidad satisfactoria por encima del 85% / No. de personas que diligencian la encuesta de percepción) * 100</t>
  </si>
  <si>
    <t xml:space="preserve">Bienestar: Base de datos indicadores de gestión
SST: Formato de evaluación de actividades de SG-SST
Base de datos en construcción.
Prepensionados: Base de datos de las evaluaciones aplicadas 
</t>
  </si>
  <si>
    <t xml:space="preserve">Bienestar: Durante  los meses de abril y mayo se llevaron a cabo los siguientes eventos con su respectiva calificación de calidad, así: DÍA DE LOS NIÑOS (90%), FERIAS COMPENSAR (96%) Y FINANCIERAMENTE (99%) . En total se logró una calidad y satisfacción del 95%.
SST: Está en construcción la base de datos para tabular encuestas de satisfacción
Prepensionados:
Junio: 
Bienestar: Durante  los meses de Abril, Mayo y Junio se llevaron a cabo los siguientes eventos, con su respectiva calificación de calidad, así: FERIAS COMPENSAR (96%), FINANCIERAMENTE (99%), VACACIONES RECREATIVAS (100%) Y CICLOPASEO 2 (90%). El indicador por este segundo trimestre es de 97% respecto a la meta del 85%
SST: En el período reportado se adelantaron 100  actividades de capacitación en temas relacionados con: Peligros biológicos, psicosociales, físicos, de seguridad, químicos y procedimientos.  Actualmente no se cuenta con resultados de la evaluación de la percepción de la calidad de dichos eventos, se está implementando una herramienta para la  tabulación de la evaluación de dichas actividades.
Prepensionados: En el mes de junio se adelantó un evento para prepensionados compuesto por  seis (6) talleres dirigidos a los servidores de la SDIS que ostentan la condición de  prepensionados ( participaron 274 personas), también se llevo a cabo el evento de homenaje para 17  servidores de la SDIS que presentaron renuncia para disfrutar la pensión reconocida.
Las encuestas de satisfacción se encuentran pendientes de tabular, toda vez que  el último taller se dictó el 30/06/2017, por tanto para el reporte del indicador solo se tuvo en cuenta los resultados de Bienestar.
Septiembre:
BIENESTAR: No. de personas con percepción de calidad satisfactoria por encima del 85% ( 644 personas)  / No. de personas que diligencian la encuesta de percepción 681.
SST: No. de personas con percepción de calidad satisfactoria por encima del 85% ( 52 personas)  / No. de personas que diligencian la encuesta de percepción 52. 
PREPENSIONADOS: No. de personas con percepción de calidad satisfactoria por encima del 85% 167 / No. de personas que diligencian la encuesta de percepción 169 (A esta actividad asistieron 192 personas de las cuales solamente 169 diligenciaron la en cuenta de satisfacción; se tomó la variable del ítem contenido de la actividad, la pregunta cómo considera que fue la actividad, de los cuales solo 167 respondieron a esta pregunta).
En el mes de septiembre de 2017,  se tabuló las encuestas de los eventos adelantados en el mes de agosto.
Octubre:
Bienestar:  En el mes de Octubre se realizaron los siguientes eventos: solos y solas, ferias, Viernes de Bienestar y Conversatorio, de los cuales la encuesta fue diligenciada por  448 funcionarios donde 441  indicaron estar satisfechos,  arrojando una percepción de calidad del 98,4%.
SST: (No. de personas con percepción de calidad satisfactoria por encima del 85%   25  / No. de personas que diligencian la encuesta de percepción  25) 
Prepensionados: No se  desarrollaron actividades para el mes de octubre.
Noviembre: 
Bienestar:  En el  mes de noviembre se realizaron las actividades Viernes de bienestar, pasadía solar 1 y 2 , ferias compensar   232 encuestas realizadas, 225 están por encima de percepción de calidad del 85%, dando un indicador de calidad del  97%.   
SST: Se analizaron 105 Capacitaciones en diferentes temas de Riesgo Psicosocial. La encuesta fue diligenciada por  1048 servidores, de los cuales 687 considera excelente las capacitaciones y 359  la consideró buena. Es decir el 99.7% de los encuestados tiene una percepción satisfactoria con relación a las actividades realizadas por seguridad y salud.
Prepensionados: En el mes de noviembre de 2017 el Programa de Prepensionados no adelantó  ningún evento.
OCTUBRE A DICIEMBRE:
Bienestar:  Para el trimestre  se realizaron las siguientes actividades Solos y solas,  Ferias de servicios,  Viernes de Bienestar,  Conversatorios, Dias recreacionales 1 y 2 donde el indicador de percepcion de calidad satisfactoria dio el 97,9 %  (666 funcionarios de 680). Para el mes de Diciembre faltan por calificar dos actividades bonos navideños y Dia del Servidor publico, las cuales por ser masivas se solicitará calificacion de la encuesta de necesidades de Bienestar, la cual se publicará antes del 15 de Enero.
SST:  En el trimestre 1185 personas diligenciaron encuesta, de los cuales 1182 personas presentaron satisfacción por encima del 85% para una percepción del 99,73%  ( En diciembre se analizaron 12 capacitaciones en temas de Riesgo Psicosocial, La encuesta fue diligenciada por  112 servidores de los cuales 111 es decir el  99.1% de los encuestados tiene una percepción satisfactoria por encima del 85%.)
Prepensionados: El programa de prepensionados no tenía programado el desarrollo de  eventos para el trimestre octubre - diciembre.
</t>
  </si>
  <si>
    <t>Participación en los programas de formación de Prepensionados y Bienestar Social</t>
  </si>
  <si>
    <t xml:space="preserve">Participación de las acciones de formación  de los Programas de Prepensionados y Bienestar Social
</t>
  </si>
  <si>
    <t xml:space="preserve">Oportunidad y veracidad de la información enviada 
</t>
  </si>
  <si>
    <t xml:space="preserve">
Base de datos consolidados de asistencia a las acciones de formación de los Programas de Prepensionados y Bienestar Social
Propuesta: Formato inscripción actividades 
Listados de asistencia
</t>
  </si>
  <si>
    <t>Porcentaje de participación</t>
  </si>
  <si>
    <t>(No. de servidores-as asistentes a los talleres de formación de los Programas de formación de Prepensionados y Bienestar Social / No. de servidores-ras convocados ) * 100</t>
  </si>
  <si>
    <t>Base de datos consolidada de asistencia a talleres de formación
Listados de asistencia</t>
  </si>
  <si>
    <t xml:space="preserve">Durante los meses de Abril y Mayo solamente en el componente formativo se ha realizado por parte de Bienestar, la actividad denominada "FINANCIERAMENTE" donde se inscribieron 362 personas y asistieron 260 personas,  por tanto se logró una participación del 72%. Se preciara que esta actividad fue dictada por la caja de compensación, sin costo para la entidad (es necesario decir esto?).
Prepensionados  realizó en abril y mayo por el componente formativo 147 asesorías (100%),  y  acompañamiento en traslados efectivos ( Se recibieron 29 solicitudes de traslado, de las cuales fueron efectivas 15 ), no se logró el 100% de los traslados debido a que algunos servidores públicos necesitan la doble asesoría y los resultados de los derechos de petición o tutelas interpuestos. Logrando una participación del 100 % (participación de qué?.
Logrando (logrando se refiere a cumplimiento o a qué se hace referencia, por favor especificar) un indicador global del 85%
Junio:
En desarrollo del programa de bienestar social, se realizan algunas actividades a cero costo, de las cuales se pueden beneficiar familiares de los funcionarios y contratistas de la SDIS. En el período reportado existe el caso de la actividad "Financieramente" que es dictada por la caja de compensación familiar compensar.
Bienestar: se desarrolló la actividad de formación "financieramente", con una capacidad para 220 personas ( 110 funcionarios más un acompañante), contando con una participación de ( 118 funcionarios y 142 acompañantes) para un total de asistentes de 260 personas, logrando un nivel de participación del 118% desbordando la expectativa inicial, toda vez que con este se buscaba fortalecer el manejo de las finanzas personales.
Prepensionados: En el período reportado se adelantó un evento para  prepensionados compuesto por  seis (6) talleres dirigidos a los servidores de la SDIS que ostentan la condición de  prepensionados ( Se convocaron 456 personas y asistieron  274) nivel de participación 60%. Afectaron el cumplimiento de la meta de participación las siguientes situaciones: Un porcentaje representativo del personal convocado se encontraba disfrutando de vacaciones,  funcionarios de las comisarías y de jardines infantiles también se vieron afectados por los horarios y el tipo de personal que atienden, finalmente el cambio de plataforma tecnológica dificultó el ingreso a la cuenta de correo institucional, impidiendo conocer de la convocatoria.
Septiembre: 
Prepensionados: Para el mes de septiembre no se tenían programados talleres, charlas o programas de capacitación.   
Bienestar: Se realizó el evento "CONVERSATORIO", invitados servidores públicos, cupo limitado para 50 servidores con acompañante
asistieron 95 personas de los 100 cupos asignados.
Octubre
Prepensionados:  En el periodo reportado no se adelantaron programas de formación .
Bienestar: Se realizó el segundo conversatorio, se invitó a los servidores  públicos de la SDIS, cupo limitado para 50 servidores con acompañante asistieron 86 de 100 cupos. Para un indicador de 86%    
Noviembre: 
Bienestar: No se tenían previstos talleres de formación para el mes de noviembre. 
pensionados: No se tenían previstos talleres de formación para el mes de noviembre. 
OCTUBRE A DICIEMBRE:
Bienestar: Durante el trimestre se realizo segundo Conversatorio- sanando relaciones familiares y charla Financieramente, con cupo limitado para 154 servidores incluido acompañante, asistieron 124 para un indicador de 81 % . Para el mes de Diciembre no se realizaron actividades del componente Formativo. 
pensionados: No se tenían previstos talleres de formación para el trimestre octubre - diciembre-
</t>
  </si>
  <si>
    <t>Ocupación de la planta de personal</t>
  </si>
  <si>
    <t>Realizar seguimiento al nivel de ocupación de la planta de personal de la entidad</t>
  </si>
  <si>
    <t>Actualización permanente de la planta</t>
  </si>
  <si>
    <t>Base de datos  de la planta actualizada mensualmente.</t>
  </si>
  <si>
    <t>Número de cargos ocupados</t>
  </si>
  <si>
    <t>(No. de cargos ocupados de la planta de personal de la SDIS / No. total de cargos de la planta de personal de la SDIS ) * 100</t>
  </si>
  <si>
    <t>Abril- Mayo de 2017
La planta de personal autorizada a Mayo de 2017 es de  1962, la cual estuvo ocupada en un 93%, que corresponde a 1826 funcionarios:
De los cuales  (51,1% corresponde a  personal de carrera administrativa, 45,8% personal en provisionalidad y el 3,1% personal en libre nombramiento y remoción).
Al 31 de mayo de 2017 se presentan 136 vacantes: 51 definitivas y 85 temporales.
En el periodo se presentaron las siguientes novedades en la planta de personal:
Nombramientos en provisionalidad:22
Encargos: 28
Retiros:6
Junio:
La planta de personal autorizada a junio de 2017 es de  1962, la cual estuvo ocupada en un 94%, que corresponde a 1843 funcionarios:
De los cuales  (50,6 % corresponde a  personal de carrera administrativa, 46,3% personal en provisionalidad y el 3,1% personal en libre nombramiento y remoción).
Ha 30 de Junio de 2017 se presentan 119 vacantes: 41 definitivas y 78 temporales.
En el periodo se presentaron las siguientes novedades en la planta de personal:
Nombramientos en provisionalidad:23
Encargos: 0
Retiros:5
Julio: La planta de personal autorizada es de  1962, la cual estuvo ocupada en un 95%, que corresponde a 1866 funcionarios de los cuales 49,6 % corresponde a  personal de carrera administrativa (925), 47,4% personal en provisionalidad (885) y el 3,% personal en libre nombramiento y remoción (56).
Al 31 de Julio  de 2017 existen 96 vacantes: 36 definitivas y 60 temporales.
De igual manera se presentaron las siguientes novedades en la planta de personal:
Nombramientos en provisionalidad: 36
Retiros:10
Agosto: La planta de personal autorizada a Agosto de 2017 es de  1962, la cual estuvo ocupada en un 95%, que corresponde a 1871 funcionarios de los cuales 49,1 % corresponde a  personal de carrera administrativa (918), 47,9% personal en provisionalidad (896)y el 3,1% personal en libre nombramiento y remoción (57).
Al 30 de agosto de 2017 existen 91 vacantes: 37 definitivas y 54 temporales.
De igual manera se presentaron las siguientes novedades en la planta de personal:
Nombramientos en provisionalidad: 15
Retiros: 6
Septiembre: La planta de personal autorizada a Septiembre  30 de 2017 es de  1963, la cual estuvo ocupada en un 95%, que corresponde a 1881 funcionarios de los cuales 48,2% corresponde a  personal de carrera administrativa (916), 48,7% personal en provisionalidad (906) y el 3,1% personal en libre nombramiento y remoción (59).
Así mismo existen 82 vacantes: 32 definitivas y 50 temporales.
De igual manera se presentaron las siguientes novedades en la planta de personal:
Nombramientos en provisionalidad: 12
Retiros:3
Octubre: La planta de personal autorizada a octubre 31 de 2017 es de  1963, la cual estuvo ocupada en un 96%, que corresponde a 1878 funcionarios, de los cuales 48,7% es personal de carrera administrativa (914), 48,2% personal en provisionalidad (906) y el 3,1% personal en libre nombramiento y remoción (58). 
Existen 85 vacantes: 31 definitivas y 54 temporales.
Por último se presentaron las siguientes novedades en la planta de personal:
Nombramientos en provisionalidad: 3
Ingreso libre nombramiento y remoción: 1
Retiros: 4
Noviembre: En este mes se presenta una modificación a la planta de personal ( según Decreto Distrital No. 592 de 02 de noviembre de 2017 "Por medio del cual se modifica la planta de empleos de la Secretaría Distrital de Integración Social") de la siguiente manera:
- Se suprimen 7 cargos
- Se crean 3 cargos.
Total planta global según decreto distrital 592 de 2017: 1928
Total planta despacho según decreto distrital 592 de 2017: 30
Total planta según decreto distrital 592 de 2017: 1958
Es importante anotar que en la planta existe un empleo de carácter transitorio  de orden judicial.
La planta de personal autorizada a noviembre 30 de 2017 es de  1959, la cual estuvo ocupada en un 97%, que corresponde a 1906 servidores, de los cuales 48% es personal de carrera administrativa (915), 48,7% personal en provisionalidad (929) y el 3,3% personal en libre nombramiento y remoción (62). 
Existen 53 vacantes: 17 definitivas y 36 temporales.
Por último se presentaron las siguientes novedades en la planta de personal:
Nombramientos en provisionalidad: 25
Ingreso libre nombramiento y remoción: 4
Retiros: 1
Diciembre: La planta de personal autorizada a Diciembre 31 de 2017 es de  1959, la cual estuvo ocupada en un 97%, que corresponde a 1898 funcionarios, de los cuales 48,% es personal de carrera administrativa (911), 48,7% personal en provisionalidad (925) y el 3,3% personal en libre nombramiento y remoción (62). 
Existen 61 vacantes: 22 definitivas y 39 temporales.
Por último se presentaron las siguientes novedades en la planta de personal:
Nombramientos en provisionalidad: 0
Retiros: 4
Durante el mes se nombraron 2 supernumerarios, comisarios de Familia, fecha e inicio 2/12/2017, fecha de finalización 20/12/2017
Durante el trimestre en promedio la planta autorizada fue de 1960 personas de las cuales en promedio estuvo ocupada en 1894 cargos es decir el 97%</t>
  </si>
  <si>
    <t>Subsistema de Seguridad y Salud en el Trabajo</t>
  </si>
  <si>
    <t>Estado de implementación de requisitos de la norma NTDSIG 001:2011 asociados al Subsistema de Seguridad y Salud en el trabajo</t>
  </si>
  <si>
    <t>SST 1</t>
  </si>
  <si>
    <t>Monitorear la implementación de los requisitos de la Norma Tecnica Distrital en la SDIS coorespondiente al Subsistema de Seguridad y Salud en el Trabajo</t>
  </si>
  <si>
    <t>Compromiso de la Alta Dirección</t>
  </si>
  <si>
    <t xml:space="preserve"> Matriz de seguimiento al cumplimiento de los requisitos de la Norma Técnica Distrital</t>
  </si>
  <si>
    <t>% requisitos implementados</t>
  </si>
  <si>
    <t>( No. de requisitos del Subsistema de Seguridad y Salud en el trabajo implementados / No. de requisitos del Subsistema de Seguridad y Salud en el trabajo identificados en la norma NTD SIG 001:2011) *100</t>
  </si>
  <si>
    <t>Matriz de seguimiento al cumplimiento de requisitos de SST en el marco de la NTD SIG</t>
  </si>
  <si>
    <t>Junio: Al cierre del mes de junio se han cumplido 5 requisitos más, para alcanzar un total de 20 de los 23 que establece la NTD. El avance es del 87%  Están pendientes formalizar y socializar el formato de plan de emergencias y contingencias, actualización del manual de contratación, con criterios de seguridad y salud en el trabajo y el desarrollo de simulacros que evidencien la preparación de los procedimientos establecidos en caso de emergencia
Julio - agosto
Durante el mes de agosto NO se avanzó en la implementación de requisitos. Se continua con 20 de los 23 requisitos, quedando pendientes de evidenciar 1) simulacros de respuesta a emergencias del Plan Institucional de Respuesta a Emergencias (PIRE), 2) Socialización del plan de emergencias interno y 3) manual de contratación y adquisiciones. No obstante en el periodo se solicitó a ICI realizar simulacros de emergencias externas, se gestionó con os gestores de th la socialización del plan de emergencia interno y se encuentra en validación por parte del nivel directivo la propuesta del manual de contratación y adquisiciones con los criterios de seguridad y salud en el trabajo.
Septiembre:
Durante el mes de septiembre se consolidó los Simulacros de evacuación progresivos en 587 unidades operativas, incluido el nivel central, donde se evacuó exitosamente 59.439 usuarios, visitantes, servidores y contratistas.
Sigue pendiente el manual de criterios de SST para la contratación y las adquisiciones.
Se requiere fortalecer la actualización y socialización de Planes de Emergencias y Contingencias en las Unidades operativa propias, verificar el cumplimiento en unidades operativas cofinanciadas y sociales.
Durante el mes de octubre no se presentó variación del porcentaje alcanzado en el mes anterior.  El avance continua en el 91% estando pendiente de formalizar y socializar el manual o guía de SST para la Contratación y Adquisiciones.
Durante el mes de noviembre no se generó avance en este indicador, puesto que siguen pendientes, tanto la Guía de SST para contratación y adquisiciones que continúa en validación tanto en contratación como en la DADE.  Respecto de las emergencia externas es una actividad de responsabilidad de la Subdirección ICI, por parte de la SGDTH se dio cumplimiento a las actividades a cargo.
Para el ultimo trimestre de 2017, no se presentó avance en este indicador,  puesto que siguen pendientes, tanto la Guía de SST para contratación y adquisiciones que continúa en validación tanto en contratación como en la DADE.  Respecto de las emergencia externas es una actividad de responsabilidad de la Subdirección ICI, por parte de la SGDTH se dio cumplimiento a las actividades a cargo.</t>
  </si>
  <si>
    <t>Intervención de peligros y riesgos no aceptables en las unidades operativas de la SDIS</t>
  </si>
  <si>
    <t>SST 2</t>
  </si>
  <si>
    <t>Implementar medidas de prevención y control mediante la Intervención de los peligros y riesgos no aceptables identificados en la unidades operativas de la SDIS, para prevenir los incidentes, accidentes de trabajo y enfermedades laborales</t>
  </si>
  <si>
    <t xml:space="preserve"> Identificación de Peligros, evaluación y valoración de Riesgos. Asignación de recursos humanos, técnicos y financieros para la intervención de los peligros</t>
  </si>
  <si>
    <t>Matriz de identificación de Peligros, evaluación y valoración de Riesgos, autoreporte de Peligros, Incidentes y Condiciones de Salud e Investigaciones de IATEL</t>
  </si>
  <si>
    <t>% riesgos No aceptables intervenidos</t>
  </si>
  <si>
    <t>(No. de riesgos no aceptables intervenidos en las unidades operativas / No. total de riesgos no aceptables identificados en las unidades operativas de la SDIS)* 100</t>
  </si>
  <si>
    <t>Intervención de los riesgos NO aceptables identificados y priorizados en las unidades operativas de la Entidad.</t>
  </si>
  <si>
    <t xml:space="preserve">Junio: En el periodo analizado,  se avanzó en la intervención de los riegos no aceptables. Se hicieron intervenciones en riesgo biológico, osteomuscular, químico, riesgo psicosocial y riesgo locativo
Julio - agosto:  Se tienen identificados 212 riesgos no aceptables, de los cuales  en el periodo reportado se efectuaron (14) intervenciones de riesgos NO aceptables durante el mes de agosto, así: Doce (12) intervenciones en riesgo biológico y dos (2) de Seguridad vial en la subdirección de adultez. En total a la fecha del reporte se han intervenido 134 riesgos no aceptables del total identificado.
Septiembre: Durante el mes de septiembre no se realizaron intervenciones a los riesgos calificados como NO aceptables.  No presenta avance durante el presente mes.
Octubre: Durante el mes de octubre se realizó la intervención de 19 riesgos NO aceptables, así: 15 para la prevención de los factores de riesgos biomecánicos y 4 de factores de riesgos psicosociales.
Durante el mes de noviembre no se generó avance en la intervención de los riesgos NO aceptables.  Se aporta como evidencia las reiteradas solicitudes a las Subdirecciones Locales, Apoyo Logístico y Plantas Físicas sin recibir respuesta. 
OCTUBRE A DICIEMBRE: En lo correspondiente a este trimestre, se generó avance en la intervención de los riesgos NO aceptables:   Quince (15) para la prevención de los factores de riesgos Biomecánicos y cuatro (4) de factores de riesgos Psicosociales. Se aporta como evidencia las reiteradas solicitudes a las Subdirecciones Locales, Apoyo Logístico y Plantas Físicas, para lo cual no se ha recibido respuesta oficial.
</t>
  </si>
  <si>
    <t>Intervención de incidentes en las unidades operativas de la SDIS</t>
  </si>
  <si>
    <t>SST 3</t>
  </si>
  <si>
    <t>Desarrollar actividades de Intervención de las causas de los incidentes para prevenir los Accidentes de Trabajo y las Enfermedades Laborales en la Secretaría Distrital de Integración Social</t>
  </si>
  <si>
    <t xml:space="preserve"> Autoreporte de Peligros,Incidentes y Condiciones de Salud y Asignación de recursos humanos, técnicos y financieros</t>
  </si>
  <si>
    <t>Matriz de registro de incidentes autoreportados</t>
  </si>
  <si>
    <t>Porcentaje de incidentes intervenidos</t>
  </si>
  <si>
    <t>(No. de incidentes intervenidos en las unidades operativas / No. total de incidentes reportados en las unidades operativas de la SDIS) *100</t>
  </si>
  <si>
    <t>Intervención de las causas de los incidentes ocurridos en las unidades operativas</t>
  </si>
  <si>
    <t>Junio: Durante el primer trimestre se auto reportaron y se intervinieron dos (2) incidentes por amenazas de usuarios a nuestros servidores.
Durante los meses de abril y mayo se auto reportaron y se intervinieron: 1 en abril y 4 incidentes en mayo. Durante el mes de junio no se presentaron auto reportes de incidentes.
El uso del formato para auto reportar los incidentes sigue siendo muy bajo. Se continua con el proceso de socialización del procedimiento y fortalecimiento del uso del formato para dar cumplimiento al requisito legal. 
Julio - agosto: En el periodo reportado no se autor reportaron incidentes de trabajo, lo cual puede ser un indicador de que se debe fortalecer la socialización del procedimiento de Autoreporte de peligros incidentes y condiciones de salud
Septiembre: Durante el mes de septiembre no se autor reportaron incidentes de trabajo. Se requiere fortalecer la cultura del Autoreporte de los incidentes laborales.
Octubre: Durante el mes de octubre se recibió extemporáneamente un (1) Autoreporte de incidentes del mes anterior por intento de agresión de un alumno a su maestra.
Durante el mes de noviembre no se autor reportaron incidentes de trabajo.  Se requiere fortalecer la cultura del Autoreporte de los incidentes laborales. En las reuniones de octubre y noviembre adelantadas con los gestores de talento Humano, se les hizo énfasis en el reporte de incidentes.
OCTUBRE A DICIEMBRE: En e último trimestre no se presentó autoreporte de incidentes de trabajo.</t>
  </si>
  <si>
    <t>Trabajadores capacitados en Prevención de Riesgos Laborales Prioritarios en la SDIS</t>
  </si>
  <si>
    <t>SST 4</t>
  </si>
  <si>
    <t>Capacitar a los trabajadores de la Secretaría de Integración Social expuestos a factores de riesgos prioritarios, con el fin de prevenir los riesgos laborales</t>
  </si>
  <si>
    <t xml:space="preserve"> Identificación de trabajadores expuestos a Factores de Riesgos Prioritarios Capacidad, experticia y metodología del expositor para transmitir el conocimiento</t>
  </si>
  <si>
    <t>Matriz de Identificación de Peligros, evaluación y valoración de Riesgos. Investigación de Incidentes, Accidentes de Trabajo y Enfermedad Laboral.Registro y análisis del Ausentismo Laboral.Plan Institucional de Capacitación</t>
  </si>
  <si>
    <t>Porcentaje de servidores y contratistas</t>
  </si>
  <si>
    <t>(No. de servidores y contratistas socializados en prevención de riesgos prioritarios / No. de servidores y contratistas expuestos a riesgos prioritarios en la SDIS) * 100</t>
  </si>
  <si>
    <t>Registro de asistencia a la capacitación del 40% de los trabajadores de la Secretaría de Integración Social.</t>
  </si>
  <si>
    <t>Junio: Con el fin de facilitar el análisis cuantitativo y cualitativo, se ponderó el número de capacitaciones en prevención de riesgos específicos, dando como resultado una meta trimestral de 2575 personas. Con corte 30/06/2017 el programa de capacitación presenta un avance del 59% de la meta total anual; lo que representa un logro del 118% en el período enero 2017 - junio 2017
Julio - agosto: Durante el periodo reportado se registraron 96 Capacitaciones en Peligros Prioritarios de las cuales 13 corresponden a meses anteriores. Las capacitaciones quedaron distribuidas así:  29% corresponden al componente de Seguridad Industrial, 19% al componente Riesgo biológico , 47 %  al componente a Biomecánico,  3% Peligro químico y 3% Medicina Preventiva. Se alcanzó al 27 % de la población total con una participación de 2431 servidores y contratista. Adicionalmente se realizaron 6 jornadas de promoción de la salud con cobertura de 559 y 6 Socializaciones y/o Inducciones al SST con cobertura de 229 servidores
Septiembre: se registraron 63 Capacitaciones en Peligros Prioritarios de las cuales 3 son de meses anteriores. Las capacitaciones quedaron distribuidas así:
19% corresponden al componente de Seguridad Industrial
3% a la prevención del Riesgo biológico
75 % prevención de los factores de riesgos Biomecánicos y Psicosociales
1,5% Prevención de los factores de riesgo químico
1,5% Medicina Preventiva.
Se alcanzó al 17 % de la población total con una participación de 1552 funcionarios. 
Octubre: Durante el mes de Octubre se desarrollaron 63 Capacitaciones en Peligros Prioritarios de las cuales 7 son del mes anterior. Las capacitaciones quedaron distribuidas así: 13% corresponden al componente de Seguridad Industrial, 3% al componente Riesgo biológico , 84 %  al componente Higiene Industrial .  Se alcanzó al 13 % de la población total con una participación de 1252 funcionarios. Adicionalmente se hizo 7 jornadas de promoción de la salud con cobertura de 654 y  4 Socializaciones y/o Inducciones al SST con cobertura de 79 servidores.
Durante el mes de Noviembre se registraron 131 Capacitaciones en Peligros Prioritarios de las cuales 2 pertenecen al mes anterior. Las capacitaciones quedaron distribuidas así 1 % corresponden al Peligro Químico, 1 % corresponden al componente de Medicina del Trabajo ,4 % corresponden al componente de Seguridad Industrial,  94 %  al componente Higiene Industrial .  Se alcanzó al 27,7 % de la población total con una participación de 2542 de 9171 servidores y contratistas. Adicionalmente se hizo 2 jornadas de promoción de la salud con cobertura de 168 servidores y contratistas y 3 Socializaciones y/o Inducciones al SST con cobertura de 39 servidores. Durante el presente mes se superó la meta gracias a los talleres y capacitaciones en prevención de los factores de riesgos psicosociales. 
OCTUBRE A DICIEMBRE: Durante este trimestre  se registraron 210 Capacitaciones, de los cuales el 7.6 % corresponden al componente de Seguridad Industrial y el 90.6 % al componente de Higiene Industrial y otros 1.8 % , alcanzando un total de 4356  trabjadores capacitados en Prevención de Riesgos Laborales Prioritarios. La meta se vio superada en el último trimestre por la ejecución del contrato de riesgo psicosocial con la empresa Belisario SAS.</t>
  </si>
  <si>
    <t>Índice de frecuencia de accidentes de trabajo</t>
  </si>
  <si>
    <t>SST 5</t>
  </si>
  <si>
    <t>Monitorear la frecuencia de los accidentes de trabajo respecto al mismo período del año inmediatamente anterior en la SDIS que permita disminuir el número de accidentes de trabajo e implementar acciones de mejora que contribuya al mejoramiento de las condiciones de trabajo</t>
  </si>
  <si>
    <t>Reporte de los Accidentes de Trabajo Claridad en la definición legal de Accidente de Trabajo</t>
  </si>
  <si>
    <t>Base de datos consolidada de Accidentes de Trabajo.Investigación de Incidentes y Accidentes de Trabajo</t>
  </si>
  <si>
    <t>Porcentaje de accidentes de trabajo</t>
  </si>
  <si>
    <t>(No. total de accidentes de trabajo / Horas hombre trabajadas) * 220,000</t>
  </si>
  <si>
    <t>Matriz de registro accidentalidad mensual</t>
  </si>
  <si>
    <t xml:space="preserve">Junio: Se ajusta línea base. Se ajusta el análisis mensual, registrando como meta mensual el índice de frecuencia año 2016 y como ejecutado meta mensual el índice de frecuencia de los Accidentes de Trabajo del año 2017 con el objetivo de facilitar el análisis. 
De lo corrido del año 2017, sólo el mes de enero presenta el cumplimiento, superando la meta establecida de disminuir el 10% respecto al mismo mes del año inmediatamente anterior. Los meses de febrero, marzo, abril, mayo y junio se evidencia incremento del número de accidentes, que se explica por las siguientes razones: a)el mejoramiento de la cultura del reporte de los accidentes a la ARL debido a la socialización del procedimiento de reporte y b) el índice de frecuencia se calcula sobre el total de la población laboral (HHT), que para el año 2017 es muy inferior frente al mismo periodo respecto al año inmediatamente anterior. Ejemplo: Durante el mes de junio de 2017, por cada 100 trabajadores se presentaron 7,1 accidentes de trabajo respecto de la meta 6,1 del 2016, evidenciando un incremento del 1%.
Julio - agosto:  Durante el mes de agosto se presentaron 7,2 accidentes de trabajo por cada 100 trabajadores, contrastando contra el mismo mes del año anterior, se evidencia un incremento del 1,2% de la frecuencia en la accidentalidad. La principal causa de accidentes es la caída al mismo nivel. Si bien con este indicador se pretende monitorear que el nivel de accidentalidad en la entidad disminuya en un 10% con respecto al mismo periodo del año inmediatamente anterior , dos fenómenos impactan el cumplimiento: 1) La línea base se construyó con una población laboral en 2016 de 11.000 personas, frente a 8.000 de 2017, 2) Se mejoró la cultura del reporte de los accidentes por parte de los contratistas.
Septiembre: Se presentaron 6,9 accidentes por cada 100 trabajadores (servidores y contratistas) evidenciando un incremento de la frecuencia de los accidentes de trabajo de 1,9 comparado con el mismo mes del año inmediatamente anterior (5,1). En septiembre 2017 se presentaron 52 respecto a los 54 de 2016.  
Vale la pena aclarar que el presente índice sale de aplicar: el número de accidentes del mes por la constante 220,000 sobre el total de horas hombre trabajadas en el período.  
Para el año 2016 el número de horas hombre trabajadas(2,282,122,5) fue muy superior a la del presente año (1,650,054), lo que evidencia que en el 2017, por tener menos personas, es negativo respecto al 2016 por que casi igualamos el número de accidentes.
El incremento de los Accidentes del presente año se explica por la mejora en el reporte de los AT por parte de los servidores y contratistas y que disminuyó, en el presente año, el número de contratistas de prestación de servicios, pasando de 11.000 a 8.000 
Octubre: Durante el mes de octubre de 2017 se presentaron 6,1 accidentes de trabajo por cada 100 trabajadores, evidenciando un incremento de la frecuencia de los accidentes en un 0,5 respecto al mismo mes del año inmediatamente anterior que fue del 5,6.  La principal causa de los accidentes fueron deportivos, violencia de habitante de calle y golpeado contra elementos de trabajo.
Durante el mes de noviembre de 2017 se presentaron 6,8 accidentes por cada 100 trabajadores incrementándose frente al mismo periodo del año inmediatamente anterior en un 207% (incremento de 3,5 accidentes).  La principal causa de los AT fueron caídas al mismo nivel, pisadas, sobre esfuerzos, contacto con sustancias químicas.
Para el año 2016 el número de horas hombre trabajadas(2,282,122,5) fue muy superior a la del presente año (1,650,054), lo que evidencia que en el 2017, por tener menos personas, es negativo respecto al 2016 por que casi igualamos el número de accidentes.
El incremento de los Accidentes del presente año se explica por la mejora en el reporte de los AT por parte de los servidores y contratistas y que disminuyó, en el presente año, el número de contratistas de prestación de servicios, pasando de 11.000 a 8.000 
DICIEMBRE: Durante el mes de diciembre de 2017 se presentaron 5,8 accidentes por cada 100 trabajadores.  Las causas más relevantes de los AT fueron caídas al mismo nivel, choques, golpes sobre esfuerzos y otros. E indicador se ve afectado debido a que en el mes de diciembre de 2016 solamente se presentaron 3 accidentes laborales para una población mayor de trabajadores, mientras que en diciembre de 2017 con una población menor de trabajadores se presentaron 39 accidentes laborales. </t>
  </si>
  <si>
    <t xml:space="preserve"> Índice de severidad (días perdidos) por accidente de trabajo</t>
  </si>
  <si>
    <t>SST 6</t>
  </si>
  <si>
    <t>Medir la severidad de los accidentes de trabajo que permita disminuir los días perdidos respecto al mismo período del año inmediatamente anterior en la SDIS para que contribuya al mejoramiento de las condiciones de salud de sus servidores y contratistas</t>
  </si>
  <si>
    <t>Reporte de incapacidad por accidentes de trabajo</t>
  </si>
  <si>
    <t>Base de datos consolidada de Accidentes de Trabajo. Registro y análisis del ausentismo laboral</t>
  </si>
  <si>
    <t>Porcentaje de días perdidos por accidentes de trabajo</t>
  </si>
  <si>
    <t>(No. de días perdidos y cargados por accidente de trabajo en el periodo / No. de horas hombre trabajadas en el período) * 220.000</t>
  </si>
  <si>
    <t xml:space="preserve">Junio: Se ajusta línea base. Se ajusta el análisis mensual, registrando como meta mensual el índice de severidad año 2016 y como ejecutado meta mensual el índice de severidad de los Accidentes de Trabajo del año 2017 con el objetivo de facilitar su análisis. 
Durante el semestre se observa un importante incremento en los días perdidos por accidente de trabajo. Sólo el mes de febrero de 2017 se evidencia una disminución de los días perdidos de 0,7 días, así: Por cada 100 trabajadores, en el mes de febrero de 2016 se presentaron 2,1 días perdidos por cada 100 trabajadores, respecto a 1,4 días perdidos en el mismo mes del año 2017.
Julio - agosto: Durante el mes de agosto se perdieron 3,2 días por causa de los accidentes de trabajo por cada 100 trabajadores. Se evidencia una disminución del 0,6% respecto al mismo mes del año anterior.
Septiembre: Se perdieron 5,6 días por causa de los accidentes de trabajo por cada 100 trabajadores. Se evidencia una disminución del índice de severidad de 7,6 respecto al mismo mes del año anterior.
Respecto al mismo período del año inmediatamente anterior, se evidencia una significativa disminución de los días perdidos por accidente de trabajo, pasando de 140 en el 2016 a 42 días perdidos en el presente año.  
Octubre: Durante el mes de octubres se perdieron 11,4 días por cada 100 trabajadores, evidenciando un incremento de 2,6 días perdidos respecto al mismo periodo del año inmediatamente anterior del 8,8. Las incapacidades con mayor número de días se generaron por accidentes deportivos. 
Durante el mes de noviembre de 2017 se perdieron 11,9 días por cada 100 trabajadores, evidenciando un importante descenso en los días perdidos por AT de 12,1 por cada 100 trabajadores. Los principales diagnósticos de AT que generaron días perdidos fueron fractura, luxación y contusión. Nota: 
Diciembre: Durante el mes de diciembre de 2017 se perdieron 13.4 días por cada 100 trabajadores.  Los principales diagnósticos de AT que generaron días perdidos fueron fractura, luxación y contusión. </t>
  </si>
  <si>
    <t xml:space="preserve"> Índice de lesiones incapacitantes por accidente de trabajo</t>
  </si>
  <si>
    <t>SST 7</t>
  </si>
  <si>
    <t>Monitorear la medida global de lesiones incapacitantes por accidente de trabajo respecto al  período del año anterior en la SDIS</t>
  </si>
  <si>
    <t>Reporte de Accidentes de Trabajo. Reporte de incapacidad por Accidentes de Trabajo</t>
  </si>
  <si>
    <t>Disminución de lesiones incapacitantes por AT</t>
  </si>
  <si>
    <t>(Índice de FrecuenciaAT * Indice de Severidad AT) / 1000</t>
  </si>
  <si>
    <t>Junio: Se ajusta línea base. Se ajusta el análisis mensual, registrando como meta mensual el índice lesiones incapacitantes año 2016 y como ejecutado meta mensual el índice de lesiones incapacitantes por Accidentes de Trabajo del año 2017 con el objetivo de facilitar su análisis. 
El incremento mensual del índice de lesiones incapacitantes se explica por la siguiente razón:
Se viene mejorando la cultura del reporte de los accidentes y del registro y análisis del ausentismo laboral debido a la socialización de dichos procedimientos.
La relación entre la frecuencia y severidad de los Accidentes de Trabajo (índice de lesiones incapacitantes) en todos los meses evidencia un incremento debido principalmente al incremento de los accidentes de trabajo y los días perdidos por accidente de trabajo.
Julio - agosto: El aumento en la accidentalidad y los días perdidos por accidente de trabajo, viene generando un índice de lesiones incapacitantes, superior al registrado en el mismo periodo del año anterior, es una relación de la frecuencia y la severidad de los accidente, los esperado para este indicador es que sea cero. Frente a 2016 el número de accidentes de trabajo pasó de 56 a 52 en 2017, precisando que el total de servidores y contratistas entre 2016 y 2017 disminuyó en 3000 personas, lo cual explica por la mejora en la cultura del reporte de la accidentalidad.
Septiembre: Al cierre de septiembre se evidencia una significativa disminución del índice de lesiones incapacitantes, cuya tendencia debe ser cero, pasando del 0,070 en el mismo mes del año 2016 al 0,039 en el 2017.
Octubre: Durante el mes de octubre se evidencia un incremento del índice de lesiones incapacitantes, pasando del 0,050 en el mismo mes del año 2016 a 0,069 en el presente año. Cabe recordar que el Índice de lesiones incapacitantes (ILI)es la relación entre el índice de frecuencia y el índice de severidad cuya tendencia debe ser cero (0).
Durante el mes de noviembre se evidencia un leve descenso del 0,01 al pasar del 0,081 en noviembre del 2016 al 0,080 en el mismo mes del presente año 2017. 
Diciembre: En este mes se evidencia una leve disminucion del indice de lesiones de incapacitantes al pasar de (0.080) en nov de 2017 a   (0.077) en diciembre del mismo año.</t>
  </si>
  <si>
    <t xml:space="preserve"> Prevalencia de la enfermedad laboral</t>
  </si>
  <si>
    <t>SST 8</t>
  </si>
  <si>
    <t xml:space="preserve"> Medir el número de casos antiguos y nuevos por enfermedad laboral en el periodo, para mejorar las condiciones de salud de los servidores y contratistas de la SDIS</t>
  </si>
  <si>
    <t>Calificación de origen de la enfermedad en primera instancia</t>
  </si>
  <si>
    <t>Matriz registro de Enfermedad Laboral. Matriz registro y análisis del ausentismo laboral</t>
  </si>
  <si>
    <t>Porcentaje de enfermedades laborales</t>
  </si>
  <si>
    <t>(1+(1-(Prevalencia del periodo / Prevalencia meta)))*100</t>
  </si>
  <si>
    <t>Matriz de registro de casos calificados por enfermedad laboral</t>
  </si>
  <si>
    <t>Junio: Verificando el registro histórico de calificación y depurada la base de registro de enfermedad laboral en la SDIS, se identificó un promedio de cinco (5) calificaciones al año para un total acumulado al 2016 de 48 casos. La meta es disminuir en un 20% la calificación anual, disminuyendo un (1) caso y alcanzar máximo cuatro (4) casos al año.
Durante el mes de mayo, se recibió el dictamen te de calificación de dos (2) casos, uno por dermatitis de contacto y otro por lesión osteomuscular. Se encuentra en controversia un caso por salud mental.
Julio - agosto: Verificando el registro histórico de calificación y depurada la base de registro de enfermedad laboral en la SDIS, se encuentra que a 2016 se contaba con  48 casos con un promedio de calificación de 5 casos anuales. Durante 2017 se han calificado  5 casos nuevos, para un total de 53 casos.  La meta es disminuir en un 20% la calificación anual, disminuyendo un (1) caso y alcanzar máximo cuatro (4) casos al año.
Durante los meses de julio se calificaron dos (2) casos y en agosto se calificó uno (1), acumulando en el año un total de cincuenta y tres (53) casos calificados. A la fecha se superó la meta establecida de cuatro casos.
Septiembre: Se calificó un (1) caso de enfermedad laboral por lesiones osteomusculares, acumulando en el año un total de cincuenta y dos (52) casos calificados. .
Octubre: Durante el mes de octubre no se calificó ningún caso de enfermedad laboral, acumulando en el año 2017 cuatro (4) casos, alcanzando la meta establecida para el año.  En total se tienen identificados a la fecha 67 casos de enfermedad laboral calificados.  Mensualmente se continua en el proceso de depuración de casos calificados con la ARL y con las subdirecciones locales.
Noviembre: No se recibieron calificaciones de enfermedad laboral por parte de ARL o Juntas de Calificación de Invalidez. Durante el proceso de depuración de casos que se viene realizando, se identificó un caso calificado durante el año 2016, sumando a la fecha 68 casos, que de acuerdo con la meta establecida de cuatro (4) casos para el año 2017, se evidencia un incremento de dos (2) casos alcanzando seis (6) a la fecha. La principal causa de calificación de enfermedad laboral durante el año 2017 fueron las lesiones osteomusculares con el 100% de los casos calificados, que se justifica en tanto que fortaleció la orientación a servidores y contratistas del proceso de calificación del origen de la enfermedad. Igualmente se evidencia una mejora en los tiempos de calificación de casos en controversia realizados por las Juntas Regional y Nacional de Calificación de Invalidez. 
Julio - Diciembre:  Para este semestre se calificaron (3) casos de enfermedad laboral por parte de ARL o Juntas de Calificación de Invalidez. Se calcula para el periodo comprendido un total de 68 casos de enfremdad laboral calificados.</t>
  </si>
  <si>
    <t xml:space="preserve"> Tasa de ausentismo laboral por causas médicas</t>
  </si>
  <si>
    <t>SST 9</t>
  </si>
  <si>
    <t>Medir el número de ausentistas por causas médicas que permita formular e implementar acciones para su disminución</t>
  </si>
  <si>
    <t>Radicación de incapacidades expedida por EPS</t>
  </si>
  <si>
    <t>Base de Registro y análisis del ausentismo laboral</t>
  </si>
  <si>
    <t>Porcentaje de ausentistas por causas médicas</t>
  </si>
  <si>
    <t>(No. total de ausentistas por causas médicas / Total de servidores y contratistas de la Secretaría Distrital de Integración Social) *100</t>
  </si>
  <si>
    <t>Matriz de registro y análisis del ausentismo laboral</t>
  </si>
  <si>
    <t>Junio: Se evidencia incremento en la tasa de ausentismo por causas médicas en los meses de marzo y abril debido a enfermedad respiratoria y gastro intestinal, seguidos de lesiones osteomusculares.
El número de ausentistas debido a que para el presente año se incluyen a los contratistas y se viene mejorando el reporte de las incapacidades.
Julio - agosto: En el periodo reportado lse evidencia un incremento de ausentistas del 0,96% respecto del mismo periodo en el año anterior, lo anterior sustentado en la mejora del reporte de incapacidades por parte de los contratistas.
Septiembre: La tasa de ausentismo durante el mes de septiembre desciendo significativamente debido a que el número de ausentistas por causas médicas en el 2017 es inferior al número de ausentistas en el mismo mes del año 2016, pasando de 216 a 116 ausentistas en el 2017.
Octubre: Durante el mes de octubre la tasa de ausentismo desciende en 0,89%, pasando del 1,10% del mismo mes del año 2016 al 0,021% en el presente año.
Durante el mes de noviembre se evidencia un incremento del 0,67% de la población ausente respecto del mismo período del año 2016. Dentro de las principales causas de ausencias médicas en la SDIS durante el presente mes, se evidencian las enfermedades de origen común con 198 incapacidades reportadas por 161 servidores y contratistas, frente a ocho (8) incapacidades por Accidente de Trabajo de siete servidores y contratistas respecto de una población total de 9171 servidores y contratistas durante el mes de noviembre de 2017.
JULIO A DICIEMBRE: En el periodo compendrido (julio - diciembre) la tasa de ausentismo fue del 0.62%, en razón a eventos de origen común. En el mes de diciembre se presentaron 50 incapacidades.</t>
  </si>
  <si>
    <t>1118 - Gestión  de Talento Humano</t>
  </si>
  <si>
    <t>Pago oportuno del talento humano vinculado a la planta de personal</t>
  </si>
  <si>
    <t>1118 1</t>
  </si>
  <si>
    <t>Medir el grado de cumplimiento en el pago de salarios y prestaciones sociales del personal vinculado a la planta financiada con recursos de inversión</t>
  </si>
  <si>
    <t>Realizar la getiíon presupuestal y operativa para garantizar el pago del personal de planta, en las fechas establecidas</t>
  </si>
  <si>
    <t>Reportes Predis de programación de PAC mensual, informes de ejecución Predis (giros), informes Herramienta Financiera (HEFI) SDIS</t>
  </si>
  <si>
    <t>Porcentaje de pagos realizados</t>
  </si>
  <si>
    <t>(Valor pagado al personal vinculado a la planta financiada con recursos de inversión en el período / Total del presupuesto que ampara la planta de personal de la SDIS en el período) * 100</t>
  </si>
  <si>
    <t xml:space="preserve">Pago de la nómina realizado a  funcionarios de manera oportuna, soportado en las relaciones de autorizaciones de pago.
</t>
  </si>
  <si>
    <t>En diciembre, se realizó el pago a: 1888 Servidores pùblicos de Inversiòn, 81 funcionamiento y 7 supernumerarios, los pagos corresponden al pago de salarios, prestaciones sociales, seguridad social y parafiscales a cargo de la entidad. La nómina se canceló de manera oportuna y  en la fecha establecida por la SDH. En diciembre se canceló por concepto de cesantias del regimen de anualidad $5.701.663.097 y por pago de nomina que incluyó prima de navidad $15.111.218.204</t>
  </si>
  <si>
    <t xml:space="preserve">La nómina se liquidó y canceló de manera oportuna. </t>
  </si>
  <si>
    <t>Integración del talento humano a los procesos formativos institucionales en función de la cultura organizacional de la SDIS</t>
  </si>
  <si>
    <t>1118 2</t>
  </si>
  <si>
    <t xml:space="preserve"> Incrementar mínimo en un 10% la cobertura de los programas de componen los procesos formativos institucionales comparado con la vigencia inmediatamente anterior</t>
  </si>
  <si>
    <t>Integrar el talento humano a los procesos formativos institucionales en función de la cultura organizacional de la SDIS</t>
  </si>
  <si>
    <t>Plan Institucional de Capacitación, procesos de inducción y reinducción, actividades formativas institucionales</t>
  </si>
  <si>
    <t>Porcentaje de participantes</t>
  </si>
  <si>
    <t>( No. de participantes en los programas de los procesos formativos institucionales en el periodo / No. de participantes en los programas de los procesos formativos institucionales  en el mismo periodo de la vigencia anterior)*100</t>
  </si>
  <si>
    <t>Se finalizan los Diplomados virtuales en ejecución del  Plan Institucional de Capacitación en  los cuales los servidores recibieron 120 horas de capacitación y participaron un total de 575 servidores y servidoras de las diferentes niveles jerárquicos de la entidad, de los 621 inscritos inicialmente. Asimismo, se realizaron capacitaciones en herramientas de auditoría, habilidades de comunicativas y presentaciones.</t>
  </si>
  <si>
    <t>Durante el mismo periodo reportado en la vigencia anterior, no se realizaron actividades relacionadas con procesos formativos institucionales.</t>
  </si>
  <si>
    <t>Servidores públicos de la SDIS pensionados</t>
  </si>
  <si>
    <t>1118 3</t>
  </si>
  <si>
    <t>Medir la efectividad del programa de prepensionados para mejorar la calidad de vida y las condiciones laborales de los prepensionados</t>
  </si>
  <si>
    <t>Acercar la mayor cantidad servidores públicos de la SDIS que se encuentren a tres o menos años de adquirir el derecho a pensión, al programa de  prepensionados</t>
  </si>
  <si>
    <t>Ejecución Plan de Bienestar, Informes área de Prepensionados</t>
  </si>
  <si>
    <t>Porcentaje de servidores asesorados</t>
  </si>
  <si>
    <t>( No. de servidores públicos de la SDIS asesorados que se pensionaron en el periódo / No. de servidores públicos de la SDIS con requisitos cumplidos para su pensión) * 100</t>
  </si>
  <si>
    <t>Formato de Acompañamiento y Seguimiento Jurídico - Resolución</t>
  </si>
  <si>
    <t xml:space="preserve"> En ejecución del Plan Institucional de Capacitación, se finalizan las actividades de capacitación proyectadas en: Herramientas de auditoría, Habilidades Colmunicativas, presentaciones y los Diplomados virtuales en Gestión Pública, Servicio al Ciudadano, Derechos Humanos, Sistema de Gestión de la Seguridad y Salud en el Trabajo, Derechos Sexuales y Reproductivos y un conversatorio en derechos sindicales
En total para el mes de diciembre se formaron  798 personas para un total durante la vigencia de 2596 personas</t>
  </si>
  <si>
    <t xml:space="preserve">Se debe tener en cuenta que para poder retirarse y acceder a la pensión los funcionarios asesorados deben cumplir con todos y cada uno de los requistios que exige la Ley. </t>
  </si>
  <si>
    <t>Traslado de bienes</t>
  </si>
  <si>
    <t>Evaluar el grado de cumplimiento de los tiempos de respuesta a las solicitudes de traslado de bienes</t>
  </si>
  <si>
    <t>Fallas de Sofware y Hardware  Formato mal diligenciado</t>
  </si>
  <si>
    <t>Reportes y registros del equipo de inventarios de la oficina de apoyo logístico</t>
  </si>
  <si>
    <t>Número de traslados</t>
  </si>
  <si>
    <t xml:space="preserve"> (No. de traslados realizados en el periodo / No. de traslados viables solicitados en el periodo) * 100</t>
  </si>
  <si>
    <t>Informe de Novedades</t>
  </si>
  <si>
    <t>Durante el mes de Diciembre se realizaron 546 comprobantes de traslado en donde se trasladados 7800  bienes entre dependencias.
Se trasladaron de 125 dependencias / unidades operativas a 133 dependencias / unidades operativas</t>
  </si>
  <si>
    <t>Durante la vigencia, la Oficina de Apoyo Logistico a traves del Área de Almacen-Inventarios, realiza los traslados necesarios para las actulizaciones de los inventarios indivuduales.
 Estos traslados se realizan entre funiconarios, entre unidades operativas y entre bodegas.
se atienden de acuerdo los requerimientos que se reciben mediante correo electronico o correos electronicos.</t>
  </si>
  <si>
    <t xml:space="preserve"> Retiro de bienes para  el proceso de baja del servicio</t>
  </si>
  <si>
    <t xml:space="preserve"> Garantizar el cumplimiento de la normatividad existente respecto a la baja de bienes servibles no utilizables e inservibles</t>
  </si>
  <si>
    <t>Trasporte, personal, no conformidad de los bienes con los requisitos establecidos</t>
  </si>
  <si>
    <t>Número de bienes</t>
  </si>
  <si>
    <t xml:space="preserve"> (No. de bienes llevados al proceso de baja / No. de bienes programados para recoger y dar de baja en el periodo) * 100 </t>
  </si>
  <si>
    <t>Durante el mes de Diciembre se realizó tres (3) comprobante de baja, por HURTO, CASO FORTUITO O FUERZA MAYOR.</t>
  </si>
  <si>
    <t>En el 2017, se realizó bajas de bienes las cuales fueron el insumo para realizar el proceso de enajenación de bienes.
Este proceso realizó una subasta de bienes por valor de $6,000,000.</t>
  </si>
  <si>
    <t xml:space="preserve"> Legalizacion de bienes</t>
  </si>
  <si>
    <t>Evaluar el grado de cumplimiento de los tiempos frente al proceso</t>
  </si>
  <si>
    <t>Fallas de Sofware y Hardware e incumplimiento de los requisitos establecidos en el procedimiento de entrada de bienes</t>
  </si>
  <si>
    <t>Número de ingresos</t>
  </si>
  <si>
    <t xml:space="preserve"> (No. de ingresos realizados en el periodo oportunamente / No. de solicitudes de ingresos viables radicadas en el periodo) * 100</t>
  </si>
  <si>
    <t>Durante el mes diciembre se emitieron  415 comprobantes de entrada de servicios, en donde se ingresaron 2629 bienes,  distribuidos en asi:
5 comprobantes de ingreso por caja menor - 7 bienes
83 comprobantes de ingreso por compras generales - 1028 bienes
15 comprobantes de ingreso por compras indirectas - 289 bienes
10 Comprobante de traslado entre entidades - 58
302 Comprobantes de reintegro al almacen - 1247 bienes</t>
  </si>
  <si>
    <t>Se ha dado tramite a los ingresos solicitados por los direferentes proyectos tanto de compras generales como de compras por caja menor.
Los bienes se han recibido de conformidad con las especificaciones tecnicas recibidas en cumplimiento de las necediades puntuales.</t>
  </si>
  <si>
    <t>Subsistema de Gestión Documental y Archivo</t>
  </si>
  <si>
    <t>Seguimientos a las unidades operativas en la implementación de los lineamientos archivísticos</t>
  </si>
  <si>
    <t>SIGA 1</t>
  </si>
  <si>
    <t>Verificar el nivel de implementación de los lineamientos e instructivos para la organización de los archivos en las subdirecciones locales y nivel central</t>
  </si>
  <si>
    <t>Contar de manera ininterrumpida con los recursos financieros  y humanos que permita la realización del seguimiento</t>
  </si>
  <si>
    <t>Informes de visitas de seguimiento</t>
  </si>
  <si>
    <t>Número de informes de visitas</t>
  </si>
  <si>
    <t>(No. de Informes de visitas a unidades operativas realizadas / No de visitas programadas a unidades operativas) *100</t>
  </si>
  <si>
    <t>Informes de seguimiwnto a las Unidades Operativas</t>
  </si>
  <si>
    <t xml:space="preserve">Teniendo en cuenta que para la revisión de los indicadores en el mes de octubre la meta anual prgramada para el año 2017 ya habia sido cumplida en su totalidad y fue sobrepasada en un 41% , para los meses de noviembre y diciembre no se realizó la programación de cumplimiento del indicador. Sin embargo, el SIGA realiza estas actividades de manera permanente cada mes. </t>
  </si>
  <si>
    <t xml:space="preserve">El Subsistema Interno de Gestión Documental y Archivo se encarga de dar la linea de gestión documental en la entidad mediante la elaboración de instrumentos archivisticos y herramientas asociadas que deben ser implementadas por todos los funcionarios y servidores en el día a día, sin embargo es necesario verificar esta implementación mediante visitas de campo que permiten verificar el estado de los documentos. Para esto, se programaron 22 visitas en el año de las cuales se realizaron 31, es decir, el 41% más de lo programado, lo cual se debio a que por la cantidad de observaciones y recomendaciones realizadas por el SIGA a la Unidad Operativa se hiciera necesaria una nueva verificación. Por otra parte, las necesidades de socialización de las unidades operativas y la solicitud de visitas de las mismas tambien incremento lo programado en la meta anual, situaciones que se tendran en cuenta en la formulación de nuevos indicadores. </t>
  </si>
  <si>
    <t>Estado de avance en la implementación de requisitos de la Norma Técnica Distrial del Sistema Integrado de Gestión vigente -NTD, aplicables al Subsistema Interno de Gestión Documental y Archivo</t>
  </si>
  <si>
    <t>SIGA 2</t>
  </si>
  <si>
    <t>Monitorear la implementación de los requisitos de la Norma Tecnica Distrital en la SDIS</t>
  </si>
  <si>
    <t>Matriz de seguimiento al cumplimiento de los requisitos de la Norma Técnica Distrital</t>
  </si>
  <si>
    <t>(No. de requisitos del Subsistema Interno de Gestión Documental y Archivo implementados / No. de requisitos del Subsistema Interno de Gestión Documental y Archivo identificados en la norma NTDSIG 001:2011)*100</t>
  </si>
  <si>
    <t>Matriz de cumplimiento de la NTD SIG 001:2011</t>
  </si>
  <si>
    <t xml:space="preserve">De acuerdo a los requisitos de la NTD para el Subsistema Interno de Gestión Documental y Archivo, para el mes de noviembre se logro el cumplimiento de los dos ultimos requisitos que se encontraban en un cumplimiento de "SI, PARCIALMENTE" y que ahora se encuentran como "SI", por lo tanto para el mes de diciembre se continuo con el cumplimiento del 100% de los mismos. </t>
  </si>
  <si>
    <t xml:space="preserve">La Norma Tecnica Distrital NTD dispone 10 requisitos a los que le debe dar cumplimiento el SIGA, a los cuales se les destinaron los recursos humanos adecuados para su cumplimiento que se enfoca en la actualización y elaboración de instrumentos fundamentales, asi como la identificación y tratamiento de factores criticos de la gestión documental de la entidad. Por lo tanto, debido a la relevancia del tema en el ultimo trimestre del año se logró el cumplimiento de los 10 requisitos establecidos con el compromiso de siempre velar por mantener esta cifra. </t>
  </si>
  <si>
    <t>Actualización de instrumentos archivísticos para el cumplimiento de las normas vigentes aplicables al Subsistema</t>
  </si>
  <si>
    <t>SIGA 3</t>
  </si>
  <si>
    <t>Realizar seguimiento a los documentos e instrumentos archivisticos que hacen parte del SIG que requieren actualización</t>
  </si>
  <si>
    <t>Procesos y procedimientos actualizados de las áreas misionales</t>
  </si>
  <si>
    <t>Sistema Integrado de Gestión / Mapa procesos / Proceso de gestión de bienes y servicios</t>
  </si>
  <si>
    <t>Número de de instrumentos actualizados</t>
  </si>
  <si>
    <t>(No. de instrumentos archivísticos actualizados / No. de instrumentos archivísticos programados para actualizar)*100</t>
  </si>
  <si>
    <t xml:space="preserve">Instrumentos Archivísticos </t>
  </si>
  <si>
    <t>Se elaboro el documento de la actualización del  Diagnostico Integral de Archivo, para lo cual se adjunto el documento y el correo de remisión del mismo. Sin embargo, este documento debe ser sometido a varias sesiones con el Comité Interno de Archivo para ser enviado al Archivo de Bogota para su aprobación.</t>
  </si>
  <si>
    <t>Para controlar la gestión del SIGA en cuanto a la elaboración de los instrumentos archivisticos y herramientas asociadas a estos se planteo la elaboración o actualización de 9 documentos de acuerdo a la asignación adecuada del recurso humano del equipo, lo cual implico aprovecha la capacidad maxima del mismo y que de acuerdo al rendimiento del año permite ver que el tiempo estimado para la elaboración de cada documento o su actualización corresponde al planeado estrategicamente.</t>
  </si>
  <si>
    <t>Socialización de los lineamientos archivísticos a las Subdirecciones Locales de la Secretaría Distrital de Integración Social</t>
  </si>
  <si>
    <t>SIGA 4</t>
  </si>
  <si>
    <t>Medir el nivel de divulgación de los lineamientos de Gestión Documental</t>
  </si>
  <si>
    <t>Cumplimiento del cronograma de socialización de los lineamientos</t>
  </si>
  <si>
    <t>Convocatorias  y listados de asistencia a jornadas de socialización</t>
  </si>
  <si>
    <t>Número de Subdirecciones Locales socializadas</t>
  </si>
  <si>
    <t>(No. de Subdirecciones Locales con lineamientos archivísitos socializados / No. de Subdirecciones Locales programadas para socializar) *100</t>
  </si>
  <si>
    <t>Planillas de Asistencia</t>
  </si>
  <si>
    <t xml:space="preserve">Teniendo en cuenta que para la revisión de los indicadores en el mes de octubre la meta anual prgramada para el año 2017 ya habia sido cumplida en su totalidad y fue sobrepasada en un 194% , para los meses de noviembre y diciembre no se realizó la programación de cumplimiento del indicador. Sin embargo, el SIGA realiza estas actividades de manera permanente cada mes. </t>
  </si>
  <si>
    <t xml:space="preserve">Para lograr que la entidad implemente de manera adecuada la gestión documental es necesario transmitir la información emitida por el SIGA por medios que propendan por la sensibilización en los funcionarios y servidores que permita la apropiación de estos lineamientos. Por lo anterior, la estrategia establecida fue realizar socializaciones en cada SLIS, es decir 16 socializaciones, sin embargo, debido a las necesidades de socialización de las unidades operativas fue necesario realizar más de lo planeado en procura de siempre atender las necesidades y debilidades de toda la entidad en temas documentales. </t>
  </si>
  <si>
    <t xml:space="preserve">Organización documental del Archivo Central </t>
  </si>
  <si>
    <t>SIGA 5</t>
  </si>
  <si>
    <t>Monitorear el avance de  organización documental en el Archivo Central de la entidad en metros lineales</t>
  </si>
  <si>
    <t xml:space="preserve">Disponibilidad de recursos para la organización documental de la Entidad </t>
  </si>
  <si>
    <t>Informes de avance</t>
  </si>
  <si>
    <t>Número de metros lineales de archivo central organizados</t>
  </si>
  <si>
    <t>(No. de metros lineales de archivo central organizados / No. de metros lineales de archivo central programados a organizar) *100</t>
  </si>
  <si>
    <t xml:space="preserve">Informe de actividades - Expedientes Organizados </t>
  </si>
  <si>
    <t xml:space="preserve">Teniendo en cuenta que para la revisión de los indicadores en el mes de septiembre la meta anual prgramada para el año 2017 ya habia sido cumplida en su totalidad y fue sobrepasada en un 154% , para los meses de octubre, noviembre y diciembre no se realizó la programación de cumplimiento del indicador.  
Sin embargo, el Subsistema Interno de Gestión Documental y Archivo cuenta con un equipo técnico que se encarga de revisar los expedientes que serán objeto de consulta antes de que sean entregados al usuario que los solicito, y de ser necesario realiza procesos de Organización Sobre los mismos. </t>
  </si>
  <si>
    <t>De acuerdo al servicio tercerizado con el cuenta la entidad para la administración integral del archivo central, se hace necesario identificar necesidades de organización que permitan una adecuada recuperación y conservación del patrimonio documental, por lo que además de lo contratado se realizó de manera constante la verificación de la organización de los archivos, lo que muestra un resultado mayor a lo planeado.</t>
  </si>
  <si>
    <t>Subsistema de Gestión Ambiental</t>
  </si>
  <si>
    <t>Implementación del Plan Institucional de Gestión Ambiental</t>
  </si>
  <si>
    <t>SGA 1</t>
  </si>
  <si>
    <t>Medir la cantidad de unidades operativas que implementan el Plan Institucional de Gestión Ambiental - PIGA, para garantizar el cumplimiento de los objetivos y metas establecidas por la SDIS en el PIGA 2016 - 2020</t>
  </si>
  <si>
    <t>Adopción del Plan Institucional de Gestión Ambiental - PIGA, mediante acto administrativo</t>
  </si>
  <si>
    <t>Diagnósticos de condiciones ambientales, actas de sensibilización, actas de reunión, información consolidada por otras áreas "correos, memorandos", informes de diagnóstico de condiciones ambiental, actas de visita</t>
  </si>
  <si>
    <t>Número de unidades operativas</t>
  </si>
  <si>
    <t>(No. de unidades operativas con el PIGA implementado para la vigencia / No. de unidades operativas a intervenir para la vigencia) *100</t>
  </si>
  <si>
    <t>Actas de intervención ambiental.</t>
  </si>
  <si>
    <t>De conformidad con el proceso de intervenciones ambiéntales y acompañamiento técnico que adelantando el área de gestión ambiental a las diferentes unidades operativas priorizadas, en la implementación del  Plan Institucional de Gestión Ambiental - PIGA y los diferentes lineamientos ambientales que se desprenden del mismo, se logró a el mes de junio contar con 232 intervenciones.
A continuación se relaciona en numero de las unidades operativas por mes: 
Febrero = 16
Marzo = 82
Abril = 53
Mayo = 55
Junio = 26
Es importante resaltar que se cuenta con el cumplimiento de este indicador con premura, toda vez que la Entidad debía contar con las intervenciones ambientales en las unidades operativas priorizadas, antes de que la Secretaría Distrital de Ambiente- SDA, iniciara el proceso de EVALUACIÓN, CONTROL Y SEGUIMIENTO AL PIGA Y CUMPLIMIENTO NORMATIVO AMBIENTAL DE LAS ENTIDADES DEL DISTRITO - 2017.</t>
  </si>
  <si>
    <t>De conformidad con el proceso de intervenciones ambiéntales y acompañamiento técnico que se adelanto por el área de gestión ambiental a las diferentes unidades operativas priorizadas, con el fin de verificar la implementación del  Plan Institucional de Gestión Ambiental - PIGA y los diferentes lineamientos ambientales que se desprenden del mismo, se logró el cumplimiento de la meta establecida  con un total de  232 intervenciones.
A continuación se relaciona en numero de las unidades operativas por mes: 
Febrero = 16
Marzo = 82
Abril = 53
Mayo = 55
Junio = 26</t>
  </si>
  <si>
    <t>Estado de implementación de los requisitos de la norma NTD-SIG 001:2011 asociados al Subsistema de Gestión Ambiental</t>
  </si>
  <si>
    <t>SGA 2</t>
  </si>
  <si>
    <t>Monitorear la implementación de los requisitos de la Norma Técnica Distrital en la SDIS correspondientes al Subsistema de Gestión Ambiental</t>
  </si>
  <si>
    <t>Factor Crítico de Éxito: Compromiso de la Alta Dirección. Seguimiento periódico a requisitos</t>
  </si>
  <si>
    <t>(No. de requisitos del subsistema de gestión ambiental implementados / No. de requisitos del subsistema de gestión ambiental identificados en la norma NTDSIG 001:2011) *100</t>
  </si>
  <si>
    <t>Base de datos del cumplimiento de los requisitos de la Norma Técnica Distrital</t>
  </si>
  <si>
    <t>De conformidad al diagnóstico adelantado por el Área de Gestión Ambiental para el mes de Noviembre se evidencia un cumplimiento del 100% de los requisitos de la Norma Técnica Distrital NTD SIG 001:2011, bajo responsabilidad del Subsistema de Gestión Ambiental de la entidad.
En este periodo se evidencia que estos requisitos se mantienen implementados al 100%.</t>
  </si>
  <si>
    <t>Dando cumplimiento la DECRETO 652 DE 2011 "Por medio del cual se adopta la Norma Técnica Distrital del Sistema Integrado de Gestión para las Entidades y Organismos Distritales" y a la NORMA TÉCNICA DISTRITAL DEL SISTEMA INTEGRADO DE GESTIÓN PARA LAS ENTIDADES Y ORGANISMOS DISTRITALES NTD-SIG 001:2011, de la siguiente manera se informa el cumplimiento al 100% de los 10 requisitos responsabilidad del SGA del Sistema Integrado de Gestión:</t>
  </si>
  <si>
    <t>Nivel de implementación de los requisitos del plan de intervención ambiental, bajo responsabilidad del área de gestión ambiental en unidades operativas propias de la entidad</t>
  </si>
  <si>
    <t>SGA 3</t>
  </si>
  <si>
    <t>Medir la efectividad de las intervenciones ambientales, con el fin de garantizar el mejoramiento de las condiciones ambientales en la prestación de los servicios sociales de la SDIS</t>
  </si>
  <si>
    <t xml:space="preserve"> Adopción del Plan de Intervención Ambiental</t>
  </si>
  <si>
    <t>Lista de chequeo de intervención ambiental</t>
  </si>
  <si>
    <t>(No. de unidades operativas con el cumplimiento de los requisitos ambientales bajo responsabilidad del subsistema de gestión ambiental / No. de unidades operativas propias de la entidad para la vigencia) *100</t>
  </si>
  <si>
    <t>Listas de chequeo de intervención ambiental</t>
  </si>
  <si>
    <t>De conformidad con el proceso de intervenciones ambiéntales y acompañamiento técnico que se adelanto por parte del área de gestión ambiental a las diferentes unidades operativas propias, en la implementación del  Plan Institucional de Gestión Ambiental - PIGA y los diferentes lineamientos ambientales que se desprenden del mismo, garantizando el cumplimiento de los requisitos ambientales responsabilidad del área ambiental , se logró a el mes de junio contar con 232 listas de chequeo de intervención.
A continuación se relaciona en numero de las unidades operativas por mes: 
Febrero = 16
Marzo = 82
Abril = 53
Mayo = 55
Junio = 26
Es importante resaltar que se cuenta con el cumplimiento de este indicador con premura, toda vez que la Entidad debía contar con las intervenciones ambientales en las unidades operativas priorizadas, antes de que la Secretaría Distrital de Ambiente- SDA, iniciara el proceso de EVALUACIÓN, CONTROL Y SEGUIMIENTO AL PIGA Y CUMPLIMIENTO NORMATIVO AMBIENTAL DE LAS ENTIDADES DEL DISTRITO - 2017.</t>
  </si>
  <si>
    <t>De conformidad con el proceso de intervenciones ambiéntales y acompañamiento técnico que se adelanto por el área de gestión ambiental a las diferentes unidades operativas priorizadas, donde se apoyo la verificación e implementación del  Plan Institucional de Gestión Ambiental - PIGA y los diferentes lineamientos ambientales que se desprenden del mismo, se logró el cumplimiento de la meta establecida  con un total de  232 listas de chequeo de intervenciones.
A continuación se relaciona en numero de listas de chequeo de intervención por unidades operativas por mes: 
Febrero = 16
Marzo = 82
Abril = 53
Mayo = 55
Junio = 26</t>
  </si>
  <si>
    <t>Construcción, reforzamiento y/o restitución de Jardines Infantiles</t>
  </si>
  <si>
    <t>1103 1</t>
  </si>
  <si>
    <t>Determinar el número de obras construidas y/o reforzadas, y puestos en funcionamiento, en relación con los predios administrados por la Secretaría Distrital de Integración Social, para garantizar la prestación de los servicios sociales</t>
  </si>
  <si>
    <t>Adquisición de predios, asignación presupuestal, estudios y diseños completos, DADEP, Licencias, Contratos adjudicados y legalizados y el seguimiento adecuado</t>
  </si>
  <si>
    <t xml:space="preserve"> Plan de Acción Proyecto Estratégico 1103 - Subdirección Plantas Físicas</t>
  </si>
  <si>
    <t>Número de jardines infantiles construidos y/o reforzados</t>
  </si>
  <si>
    <t>(No. de jardines infantiles construidos y/o reforzados entregados / No. de jardines infantiles programados para construir y/o reforzar) *100</t>
  </si>
  <si>
    <t>Se encuentran en ejecución las obras así:
1. Jardín Infantil Playón Playita.
En el mes de Diciembre: ya se cuenta con la conexion definitiva del jardin por parte de la EAB, asimismo se termino de ejecutar las obras por parte de CODENSA de aumento de carga, esta pendeinte por parte de CODENSA de la instalacion del medidor de la red contra incendio, elcual se tiene previsto su instalacion en la tercera semana de enero de 2018. asi mismo se desarrollaron obras adicionanales para entrar en funcionamiento por parte del area de mantenimiento de la SPF
En el mes de octubre la obra presenta un Avance físico del 100% . En el mes de agosto se continuo el desarrollo de la obra acometiendo actividades de remates de enchapes de muro y pisos de baños, mesones en granito, remate de estuco y pintura de muros de aulas instalación de piso caucho 1 piso, adelantando actividades eléctricas, pruebas de equipos, instalación de ventanas, vidrios, cerraduras. El 10 de agosto se termino el plazo de ejecución contractual evidenciando que el contratista no termino la ejecución en el plazo contractual, presentando un atraso del 8% del contrato según el informe semanal de interventoría No. 45. 
2. Asovivir:En el mes de diciembre, la interventoría radicó el informe de recomendación de apliación de cláusula penal pecunaria, por el incumplimento en la terminación de las actividades programadas en el marco del contrato, la oficina asesora jurídica adelanta el estudio correspondiente. En el mes de noviembre El proyecto cuenta con fecha de terminación contractual del 26 de noviembre de 2017, por lo que se realizo por parte de la interventoría la verificación de las actividades ejecutadas a la fecha de terminación, encontrando que el porcentaje de ejecución llego al  64.40%, debido a que el proyecto no termino su ejecución en el 100%, la interventoría radicará ante la Entidad el informe de presunto incumplimiento para aplicación de la Clausula Vigésima -penal pecuniaria del contrato 10335 de 2013, dentro de las actividades faltantes se encuentran, suministro e instalación de planta eléctrica, urbanismo, suministro e instalación de elevador, muebles de cocina, piso play, carpintería metálica, carpintería madera entre otras.  El porcentaje de avance al 31 de Octubre es del  51,90%. Se adelantaron actividades como: fundida de tanque de almacenamiento, enchapes de piso en primer, segundo y tercer piso, estuco en tercer piso, pañete de puntos fijos, pañete de fachadas, instalación de muro panel en fachada, cajas de inspección aguas lluvias y aguas negras, cableado de red eléctrica, entre otras. El porcentaje de avance al 31 de septiembre de 2017 es del 43.14% contemplado en actividades como: enchapes en paredes de baños, estuco , pintura del primer y segundo piso, nivelación de pisos, instalaciones eléctrica e hidráulicas; adicional a lo anterior, la Oficina Asesora Jurídica reanudo la audiencia de posible incumplimiento y se emitió por la Ordenadora del gasto la resolución  con  la respectiva multa al consorcio MEMCAR, en relación a los atrasos presentados en las actividades programadas.  El avance físico de la obra es del 38.96% entre las actividades adelantadas se encuentran: pañete bajo placa de los tres pisos, pañete de muros en primer y segundo piso, sobre piso en primer y segundo piso, excavación para tanque de almacenamiento  entre otras. Por otra parte se esta a la espera de la resolución que defina el posible incumplimiento radicado en la oficina asesora jurídica al consorcio MEMCAR desde el mes de mayo de 2017. 
3. San Jorge:Obra terminada al 100% en el mes de Diciembre. La conexión definitiva esta programada para los días 1 al 5 de diciembre de 2017 por parte de CODENSA. La Oficina Asesora Jurídica mediante Resolución 1709 del 18 de octubre resuelve Recurso de reposición presentada por el contratista a la Resolución sancionatoria No. 1526 del 14 de septiembre de 2017. Sancionando al contratista German Villanueva Calderón, contrato de obra No. 11144 de 2017. Se terminaron las obras contratas por la Entidad directamente con CODENSA para la adecuación de las instalaciones eléctricas internas; se obtuvo el certificado RETIE emitido por la Empresa Ente certificadora de CODENSA. Igualmente con la obtención de estos documentos, le empresa tramito los respectivos documentos, quedando radicado el proyecto para tramite interno de CODENSA y puesta de la conexión definitiva.
Obras entregadas
1. JI San José: En el mes de agosto el alcalde mayor de la ciudad de Bogotá, inauguró el servicio de jardín infantil.
2. Jorge Bejarano: En el mes de agosto el alcalde mayor de la ciudad de Bogotá inauguró el servicio del Jardín Infantil Jorge Bejarano.</t>
  </si>
  <si>
    <t>Nivel de cumplimiento de seguridad y salubridad de los inmuebles administrados por la SDIS</t>
  </si>
  <si>
    <t>1103 2</t>
  </si>
  <si>
    <t>Determinar el nivel de cumplimiento de seguridad y salubridad de los inmuebles administrados por la Secretaría Distrital de integración Social</t>
  </si>
  <si>
    <t>Asignación de recursos y un seguimiento adecuado</t>
  </si>
  <si>
    <t xml:space="preserve"> Base de datos de predios SDIS -Subdirección Plantas Físicas</t>
  </si>
  <si>
    <t>Número de equipamientos con intervenciones</t>
  </si>
  <si>
    <t>(No. de equipamientos con intervenciones de mantenimiento / Total de equipamientos de la Secretaría Distrital de Integración Social) *100</t>
  </si>
  <si>
    <t>Base de datos de Matenimiento</t>
  </si>
  <si>
    <t>Se realiza la intervención de 402 equipamientos que equivalen a la ejecución de la meta del 82,7% del total de los predios (480), no obstante para el cumplimiento de la meta de intervención es el 119.64% de los equipamientos del 70% programado, dando cumplimiento a la normatividad vigente de seguridad y salubridad para la prestación de los servicios sociales.</t>
  </si>
  <si>
    <t>1118 - Gestión Institucional y del Talento Humano</t>
  </si>
  <si>
    <t>Cumplimiento en la prestación del servicio de vigilancia</t>
  </si>
  <si>
    <t>1118 4</t>
  </si>
  <si>
    <t>Evaluar el grado de cumplimiento en la prestación de la totalidad de los servicios de vigilancia requeridos en la Secretaria Distrital de Integración Social</t>
  </si>
  <si>
    <t>Disponibilidad de recursos para financiar la prestación del servicio</t>
  </si>
  <si>
    <t>Reportes y registros del equipo de la oficina de apoyo logístico</t>
  </si>
  <si>
    <t>( No. total de servicios de vigilancia instalados / No. total de servicios de vigilancia requeridos) * 100</t>
  </si>
  <si>
    <t>Informe de cumplidos</t>
  </si>
  <si>
    <t xml:space="preserve">Para el mes de noviembre de 2017 se aumento el numero de unidades operativas a pesar de las solicitudes de servicios allegadas. </t>
  </si>
  <si>
    <t>Oportunidad en los servicios de vigilancia</t>
  </si>
  <si>
    <t>1118 5</t>
  </si>
  <si>
    <t>Evaluar la oportuna prestación de los servicios de vigilancia requeridos en la Secretaria Distrital de Integración Social</t>
  </si>
  <si>
    <t>( Promedio Σ: Fecha de Instalación del servicio - Fecha de solicitud del servicio / 2 días ) * 100</t>
  </si>
  <si>
    <t>Correos electrónicos</t>
  </si>
  <si>
    <t>Los requerimientos del servicios se atendieron dentro del tiempo estipulado.
No se presentaron retrasos</t>
  </si>
  <si>
    <t>Cumplimiento en la prestación del servicio de aseo, cafetería, lavandería y preparación de alimentos</t>
  </si>
  <si>
    <t>1118 6</t>
  </si>
  <si>
    <t>Evaluar el grado de cumplimiento en la prestación de los servicios requeridos de aseo, cafeteria, lavandería y preparación de alimentos en la Secretaria de Integración Social</t>
  </si>
  <si>
    <t>(No. total de servicios de aseo, cafetería, lavandería y preparación de alimentos instalados / No. total de servicios de aseo, cafetería, lavandería y preparación de alimentos requeridos) * 100</t>
  </si>
  <si>
    <t xml:space="preserve">Servicio de Aseo y Cafetería y Manipulación de Alimentos
Para el mes de Noviembre de 2017 se mantuvo el numero de unidades operativas a pesar de las solicitudes de servicios allegadas. </t>
  </si>
  <si>
    <t>Oportunidad en los servicios de aseo, cafetería, lavandería y preparación de alimentos</t>
  </si>
  <si>
    <t>1118 7</t>
  </si>
  <si>
    <t>Evaluar la oportuna instalación de los servicios de aseo, cafetería, lavandería y preparación de alimentos requeridos en la Secretaría de Integración Social</t>
  </si>
  <si>
    <t>(Promedio Σ: Fecha de Instalación del servicio - Fecha de solicitud del servicio / 2 días) * 100</t>
  </si>
  <si>
    <t>Cumplimiento en la prestación del servicio de transporte</t>
  </si>
  <si>
    <t>1118 8</t>
  </si>
  <si>
    <t>Evaluar el grado de cumplimiento en la prestación de los servicios de transporte programados en la Secretaria de Integración Social</t>
  </si>
  <si>
    <t>(Cantidad total de servicios de transporte prestados en el periodo, en sus diferentes modalidades (camionetas, microbuses, buses y busetas) / Cantidad total de servicios de transporte programados en el periodo) * 100</t>
  </si>
  <si>
    <t>Se prestó el servicio de transporte así:
Buses: La cantidad de servicios prestados en el mes de noviembre fue de 2493
Vans: La cantidad de servicios prestados en el mes de noviembre fue de 1872
Camionetas: La cantidad de servicios prestados en el mes de noviembre fue de 2020</t>
  </si>
  <si>
    <t>Cumplimiento en la prestación del servicio de mantenimiento a bienes muebles y equipos</t>
  </si>
  <si>
    <t>1118 9</t>
  </si>
  <si>
    <t>Evaluar el grado de cumplimiento en la prestación de los servicios de mantenimiento programados a los equipos y bienes muebles a cargo de la Secretaria Distrital de Integración Social</t>
  </si>
  <si>
    <t>Disponibilidad de recursos para financiar la prestación del servicio.</t>
  </si>
  <si>
    <t>(Cantidad total de servicios de mantenimiento a los equipos y bienes inmuebles/ Cantidad total de servicios de mantenimiento programados para ser atendidos en el periodo) *100</t>
  </si>
  <si>
    <t>Cronograma de programación</t>
  </si>
  <si>
    <t>Durante el mes de Noviembre se recibieron 597 solicitudes de mantenimiento correctivo y fueron atendidas 546  a través de los contratos de mantenimiento. Pendientes por atender 51 de los cuales 27 corresponden a equipos electrodomésticos que no se reportaron al contratista por recurrentes retrasos y hasta que se ponga al día con mantenimientos represados no se le asignaran mas servicios y 24 corresponden a solicitudes que fueron solicitadas a finales de noviembre y serán atendidas la primera semana de Diciembre.  Adicional se programaron 1389 mantenimientos preventivos por cronograma a Eq. de gimnasia, purificadores, bascula, termómetros, lavandería doméstica, plantas eléctricas, gasodomesticos, lavado de tanques y mto de zonas verdes.   Total mantenimientos atendidos 1956.</t>
  </si>
  <si>
    <t>Nivel de ejecución de la programación de pagos del Proyecto Gestión Institucional y Fortalecimiento del Talento Humano</t>
  </si>
  <si>
    <t>1118 10</t>
  </si>
  <si>
    <t>Evaluar el grado de cumplimiento en la realización efectiva de los giros mensuales respecto de los recursos de vigencia que han sido programados mensualmente para pago por parte del proyecto de inversión</t>
  </si>
  <si>
    <t>Radicación oportuna y en debida forma de los soportes para pago a proveedores de bienes y servicios, así como la revisión y trámite oportuno de las cuentas por parte de los supervisores de los contratos, realización de reembolsos de cajas menores, pagos de nómina y demás compromisos a cargo del proyecto de inversión</t>
  </si>
  <si>
    <t>Porcentaje de giros realizados</t>
  </si>
  <si>
    <t>(Giros realizados mensualmente / Valor programado para el mes en el Programa Anual Mensualizado de Caja PAC) * 100</t>
  </si>
  <si>
    <t>Programacion y ejecucion PAC</t>
  </si>
  <si>
    <t>El incremento del PAC para el mes de Diciembre alude a que se debian programar las cuentas a girar por los servicios prestados en Noviembre, ademas se debia programar las cuentas por pagar , por ende el aumento en la programacion.</t>
  </si>
  <si>
    <t>Estado de avance en la implementación de requisitos de la Norma Técnica Distrital del Sistema Integrado de Gestión aplicables al Subsistema de Gestión de Calidad</t>
  </si>
  <si>
    <t>SGC1</t>
  </si>
  <si>
    <t>Medir el grado de avance de implementación de los requisitos del Subsistema de Gestión de la Calidad identificados en la Norma Técnica Distrital del Sistema Integrado de Gestión.</t>
  </si>
  <si>
    <t>(No. de requisitos del Subsistema de Gestión de la Calidad implementados / No. de requisitos del Subsistema de Gestión de la Calidad identificados en la Norma Técnica Distrital del Sistema Integrado de Gestión) *100</t>
  </si>
  <si>
    <t>Diagnóstico
Matriz de requisitos de la NTD.</t>
  </si>
  <si>
    <t>Primer trimestre: Los requisitos fueron revisados en el marco de la Mesa de Articulación de Subsistemas y como resultado del ejercicio los subsistemas responsables para algunos requisitos cambiaron. El Subsistema de Gestión de la Calidad quedó con un total de 108 requisitos, de los cuales 82 se reportaron como cumplidos en el seguimiento realizado durante el trimestre del informe con los procesos responsables de articular su implementación y mantenimiento. 
Para los requisitos que han dejado de mantenerse o faltan por implementar, se iniciaron acciones para avanzar en su cumplimiento con los procesos de Direccionamiento de los Servicios Sociales y Prestación de los Servicios Sociales.
Segundo trimestre: Durante el trimestre reportado se cumplió con el requisito  6.5 a) . Con la realización de la Revisión por la Dirección correspondiente al segundo semestre de 2016, se cumplieron seis requisitos así: 6.4 c); 6.14 a); 6.14 c); 6.14 d); 6.14 e) y 4.3 d).
Se trabajó con el proceso de Direccionamiento de los servicios sociales y la SDES para el tema relacionado a la caracterización del bien o servicio. Una vez se cuente con los instrumentos diligenciados se dará cumplimiento a dos (2 ) requisitos de la norma.
Tercer trimestre: Durante el periodo reportado se cumplieron cinco (5 ) requisitos así: 
*6.4 Análisis de Datos b) Analizar los resultados de las quejas y los reclamos en el marco del Sistema Integrado de Gestión. con los informes de: Informe trimestral de gestión SIAC y con Informe mensual de pqr (Veeduría Distrital). 
*6.5 Satisfacción de los usuarios, Debe evaluar la satisfacción de los usuarios mediante: b) La aplicación de encuestas de satisfacción a los diferentes tipos de usuarios. se tienen los  resultados de medición satisfacción ciudadana 2016. 
*4.2.5. Planificación de recursos. 
*4.2.5.2. Talento Humano. La entidad y organismo distrital debe identificar las necesidades de personal, así como las acciones para su fortalecimiento, para lo cual debe: e) Establecer un compromiso con el desarrollo de las competencias, habilidades, aptitudes e idoneidad del servidor público frente al SIG.  Se cuenta con el  Plan Institucional de formación y Capacitación para la vigencia 2017, resolución 0575 de marzo 31 y  las Jornadas de Inducción al personal que se vincula a la SDIS, se contempla el tema de Sistema Integrado de Gestión. j) Valorar los beneficios obtenidos de los eventos de capacitación. Se cuenta con el  Informe de Calidad en las actividades de capacitación.  Se trabaja en una medición de transferencia de conocimientos adquiridos en la capacitación al puesto de trabajo, a fin de poder medir la aplicabilidad de conocimiento que hacen los servidores una vez finalizada la capacitación.
*Valorar los beneficios obtenidos de los eventos de inducción y reinducción. Informe de actividades de Inducción.
De los cinco requisitos, dos corresponden al proceso de Gestión del Talento Humano y dos al proceso de Direccionamiento de los servicios sociales.
Durante el mes de septiembre se realizó reunión con el proceso de Prestación de los servicios sociales, para definir acciones para la implementación de los siguientes requisitos: 4.2.3 b) y f) Caracterización de los servicios. 
Cuarto trimestre: 
*Durante el mes de octubre se trabajó en la mesa de articulación de subsistemas en la identificación de los Beneficios reales del Sistema Integrado de Gestión.,Requisito 7.1 Sostenibilidad de los Sistemas de Gestión. La entidad debe desarrollar acciones para garantizar la sostenibilidad y el mejoramiento del Sistemas Integrado de Gestión mediante: c) El establecimiento de beneficios reales del Sistema Integrado de Gestión. Pendiente vincular los beneficios identificados en el Manual del SIG.
*Durante el mes de noviembre se revisaron los requisitos de los procesos de Direccionamiento de los Servicios Sociales y Direccionamiento Estratégico. Se reportó el cumplimiento para los requisitos  4.2.3. Planificación operativa del SIG c);  7.1 Sostenibilidad de los Sistemas de Gestión a) y c);  4.2.3. Planificación operativa del SIG  b) y f) y 6.7 Seguimiento y monitoreo de los bienes y servicios.
* Durante el mes de diciembre se revisó y validó con el proceso de Gestión del Talento Humano y el SIAC, el cumplimiento del requisito 5.3 Prestación del bien o servicio c) Las personas que presten el servicio en el momento de verdad deben recibir de manera permanente capacitación para fortalecer sus competencias. Se trabajó con el proceso de Direccionamiento Político en la revisión del requisito  7.1 Sostenibilidad de los Sistemas de Gestión b) La toma de conciencia por parte de las partes interesadas. Desde el proceso de Gestión Jurídica se avanzó en la solicitud a los procesos y subsistemas de la identificación de requisitos legales y otros aplicables.
Nota aclaratoria: para el cálculo de este indicador se tienen en cuenta los requisitos establecidos para este subsistema.</t>
  </si>
  <si>
    <t>Durante la vigencia 2017 se implementaron 101 requisitos de los 108 requisitos de la Norma Técnica Distrital NTD SIG 001:2011 correspondientes al Subsistema de Gestión de la Calidad logrando una umplementación del 94%.</t>
  </si>
  <si>
    <t>Implementación de acciones de mejora del Proceso de Direccionamiento Estratégico que corresponden al Subsistema de Gestión de la Calidad.</t>
  </si>
  <si>
    <t>SGC3</t>
  </si>
  <si>
    <t>Medir el grado de cumplimiento de las acciones establecidas en el Plan de mejoramiento del Proceso de Direccionamiento Estratégico que corresponden al Subsistema de Gestión de la Calidad</t>
  </si>
  <si>
    <t>Cumplimiento de las acciones establecidas en el Plan de mejoramiento dentro de los tiempos establecidos</t>
  </si>
  <si>
    <t xml:space="preserve"> Instrumento de acciones de mejora</t>
  </si>
  <si>
    <t>(No. de acciones de mejora del Proceso de Direccionamiento Estratégico que corresponden al Subsistema de Gestión de la Calidad implementadas en los tiempos establecidos / No. de acciones de mejora del Proceso de Direccionamiento Estratégico que corresponden al Subsistema de Gestión de la Calidad formuladas en los Planes de mejoramiento) *100</t>
  </si>
  <si>
    <t>Cuadro relación estado planes de mejoramiento del proceso</t>
  </si>
  <si>
    <t>Primer trimestre: No se tienen acciones cuya fecha de implementación corresponda como fecha limite a marzo de 2017. Por lo cual para el presente reporte en lo que corresponde al dato 2, se tomaron las acciones que venían pendientes de vigencias anteriores y que se encontraban abiertas al inicio de la presente vigencia. 
Para las acciones con fecha de vencimiento a diciembre de 2016, se remitieron evidencias a la Oficina de Control Interno a finales del mes de diciembre y se cerraron en seguimiento realizado en el mes de febrero del presente año. 
Para las tres acciones abiertas se remitieron evidencias a la Oficina de Control Interno en el mes de marzo y se encuentran en revisión.
Segundo trimestre: Se cerraron las siguientes acciones del plan de mejoramiento de la auditoría interna del 06/09/2016.
Hallazgo 10.2.4: Responsabilidad y autoridad.  Se oficializó la Resolución 1075 del 30/06/2017. 
Hallazgo 10.2.6  Procedimientos documentados: acción 1.2: socialización de matriz de requisitos legales y otros aplicables por parte de la Oficina Asesora Jurídica. 
Hallazgo 10.2.15 Normograma SIG: socialización de matriz de requisitos legales y otros aplicables por parte de la Oficina Asesora Jurídica.  
Acciones abiertas: 
Hallazgo 10.2.6 Procedimientos documentados: 
Dos (2) acciones que corresponden a: 
Elaborar, oficializar y socializar un procedimiento que permita el monitoreo del uso de los medios de procesamiento de información. 
Elaborar, oficializar y socializar un procedimiento que permita el otorgamiento del acceso a los medios de procesamiento de la información.
Se cuenta con los borradores de los procedimientos por parte de la SII.
Tercer trimestre: Al mes de agosto se tenían cuatro acciones; de las cuales se cerraron tres. La acción pendiente corresponde a la formulación del Procedimiento de Participación ciudadana, el cual tiene pendiente la oficialización. En el mes de septiembre no se tenían acciones para cumplir.
El proceso tiene tres acciones abiertas, dos que se cumplieron en el mes de abril y una del mes de agosto. Se cuenta con los borradores de los procedimientos.
Cuarto trimestre: no se tienen acciones para cumplir en el mes de octubre y de noviembre. En el mes de noviembre se cerró la acción Formular, oficializar y socializar el procedimiento de participación ciudadana, vencida en el mes de agosto.
Del total de las 21 acciones de mejora para cierre durante la vigencia, se han cerrado 19, de las cuales 15  se cumplieron en los tiempos establecidos. Quedan pendientes 2 acciones que corresponden a:  Elaborar, oficializar y socializar un procedimiento que permita el monitoreo del uso de los medios de procesamiento de información" y"  Elaborar, oficializar y socializar un procedimiento que permita el otorgamiento del acceso a los medios de procesamiento de la información".  Se cuenta con el borrador de los dos procedimientos.
Nota aclaratoria: para el cálculo de este indicador se tienen en cuenta las acciones vigentes definidos por el proceso.</t>
  </si>
  <si>
    <t xml:space="preserve">En el marco del Proceso Direccionamiento Estratégico se tenian 21 acciones de mejora programadas para ser implementadas en la vigencia 2017. Durante el año fueron implementadas 15 acciones dentro de los tiempos establecidos lo cual corresponde al 71% y 4 acciones fueron implementadas fuera de los tiempos establecidos. Las 2 acciones restantes corresponden a:  Elaborar, oficializar y socializar un procedimiento que permita el monitoreo del uso de los medios de procesamiento de información" y"  Elaborar, oficializar y socializar un procedimiento que permita el otorgamiento del acceso a los medios de procesamiento de la información". </t>
  </si>
  <si>
    <t>Porcentaje de avance en el cumplimiento del plan de acción institucional</t>
  </si>
  <si>
    <t>SGC 4</t>
  </si>
  <si>
    <t>Identificar el porcentaje de cumplimiento del plan de acción institucional para generar alertas oportunas que favorezcan la toma de decisiones</t>
  </si>
  <si>
    <t>Cumplimiento de las acciones establecidas en el plan de acción institucional.</t>
  </si>
  <si>
    <t>Herramienta de seguimiento al plan de acción institucional</t>
  </si>
  <si>
    <t>Porcentaje de avance plan de acción institucional</t>
  </si>
  <si>
    <t xml:space="preserve">Presentación "Seguimiento al Plan de Acción" 
Consejo Directivo SDIS
</t>
  </si>
  <si>
    <t xml:space="preserve">Primer trimestre: De acuerdo con la metodología de medición adoptada, para el primer trimestre de la vigencia 2017 la entidad alcanzó un cumplimiento en el Plan de Acción del 88,2% en lo correspondiente a la gestión. Este resultado es positivo teniendo en cuenta que durante el primer trimestre inicia la puesta en marcha de todos los planes y programas de la entidad, adicionalmente siendo esta vigencia la primera que se ejecuta de manera completa en el marco del Plan Distrital de Desarrollo “Bogotá Mejor Para Todos” y demuestra la excelente articulación que existe entre las dependencias de la entidad para el logro de los indicadores propuestos dentro de los procesos institucionales.
En lo correspondiente a la inversión se alcanzó un cumplimiento del 87,8%, que obedece al cumplimiento y logros alcanzados en los planes de acción de los proyectos de inversión. Este resultado evidencia una alta ejecución tanto física como financiera de los proyectos de inversión de la entidad y muestra el compromiso de las dependencias y localidades por cumplir con las metas establecidas en el Plan Distrital de Desarrollo y con el objetivo de ejecutar los recursos con pertinencia y oportunidad. Como resultado de lo descrito anteriormente, el avance consolidado de Plan de Acción Institucional de la Secretaría Distrital de Integración Social es del 88%.
Primer semestre: De acuerdo con la metodología de medición adoptada, para el primer semestre de la vigencia 2017 la entidad alcanzó un cumplimiento en el Plan de Acción del 84% en lo correspondiente a la gestión. Este resultado es positivo ya que evidencia que la entidad mantiene su gestión por encima del 80% de cumplimiento, adicionalmente siendo esta vigencia la primera que se ejecuta de manera completa en el marco del Plan Distrital de Desarrollo “Bogotá Mejor Para Todos” y demuestra la articulación que existe entre las dependencias de la entidad para el logro de los indicadores propuestos dentro de los procesos institucionales.
En lo correspondiente a la inversión se alcanzó un cumplimiento del 87%, que obedece al cumplimiento y logros alcanzados en los planes de acción de los proyectos de inversión. Este resultado evidencia una alta ejecución tanto física como financiera de los proyectos de inversión de la entidad y muestra el compromiso de las dependencias y localidades por cumplir con las metas establecidas en el Plan Distrital de Desarrollo y con el objetivo de ejecutar los recursos con pertinencia y oportunidad.
Como resultado de lo descrito anteriormente, el avance consolidado de Plan de Acción Institucional de la Secretaría Distrital de Integración Social es del 85.5%
Al mes de septiembre: 
</t>
  </si>
  <si>
    <t>Fichas técnicas de las Politicas Públicas Sociales actualizadas</t>
  </si>
  <si>
    <t>Monitorear avances en las Políticas Públicas Sociales para generar alertas y recomendaciones de forma oportuna.</t>
  </si>
  <si>
    <t>Objetivo 1: Construir y desarrollar colectivamente una estrategia de Territorialización de la política social.</t>
  </si>
  <si>
    <t>Cumplimiento de las características del producto definidas en el documento"Fichas técnicas de las Políticas Públicas Sociales</t>
  </si>
  <si>
    <t>Fichas técnicas de las Políticas Públicas Sociales</t>
  </si>
  <si>
    <t>Porcentaje de fichas actualizadas</t>
  </si>
  <si>
    <t>(No. de fichas técnicas de las Políticas Públicas Sociales actualizadas / No. de fichas técnicas de las Políticas Públicas Sociales ) *100</t>
  </si>
  <si>
    <t>Fichas técnicas publicadas en la página web</t>
  </si>
  <si>
    <t xml:space="preserve">Las fichas técnicas por polítcas se encuentran publicadas en la página web, la siguiente actualización de la ficha técnica se realizará en Diciembre *Se solicitó y verificó las 6 fichas técnicas por política pública que lidera la SDIS. Veáse: www. integracionsocial.gov.co*Las fichas técnicas son referentes en los equipos de Política de las Subdirecciones de Política y en las 16 Subdirecciones Locales para la Integración Social en los CLOPS, auditorías y socializaciones de Políticas que lidera SDIS * [Noviembre] El 23 de noviembre, el Subsecretario vía correo electrónico   solicitó la actualización de las fichas técnicas de política a las Subdirecciónes técnicas de políticas para ser entregadas antes del 15 de diciembre*^[Diciembre] Las fichas técnicas de Políticas Públicas  se encuentra disponibles para consulta y descarga en los siguientes links: Habitabilidad en calle
http://www.integracionsocial.gov.co/index.php/politicas-publicas/lidera-sdis/politica-publica-habitabilidad-en-calle
LGBTI
http://www.integracionsocial.gov.co/index.php/politicas-publicas/la-sdis-aporta-a-la-implementacion/politica-publica-enfoque-diferencial/politica-publica-lgbti
Envejecimiento y vejez 
http://www.integracionsocial.gov.co/index.php/politicas-publicas/lidera-sdis/politica-publica-envejecimiento-y-la-vejez
Infancia y Adolescencia
http://www.integracionsocial.gov.co/index.php/politicas-publicas/lidera-sdis/politica-publica-de-infancia-y-adolescencia
Discapacidad
http://www.integracionsocial.gov.co/index.php/politicas-publicas/la-sdis-aporta-a-la-implementacion/politica-publica-enfoque-diferencial/politica-publica-discapacidad-para-el-distrito-capital
Familias 
http://www.integracionsocial.gov.co/index.php/politicas-publicas/lidera-sdis/politica-publica-familias
Adultez 
http://www.integracionsocial.gov.co/index.php/politicas-publicas/lidera-sdis/politica-publica-de-y-para-la-adultez
</t>
  </si>
  <si>
    <t xml:space="preserve">Informe de seguimiento institucional de las politicas con la aplicación de los criterios de la resolución 006 </t>
  </si>
  <si>
    <t xml:space="preserve">Verificación de la aplicación de los criterios de la circular 006 en los informes de seguimiento institucional de las politicas </t>
  </si>
  <si>
    <t>Cumplimiento de los lineamientos y criterios contenidos en la circular 006 de 2013 expedida por la SDP y la SDH</t>
  </si>
  <si>
    <t xml:space="preserve">Informes de seguimiento institucional de las politicas </t>
  </si>
  <si>
    <t>Número de informes con criterios aplicados</t>
  </si>
  <si>
    <t>(No. de informes de las politicas Sociales con criterios aplicados/ No. de Políticas Públicas Sociales ) *100</t>
  </si>
  <si>
    <t>Informe de Seguimiento Institucional remitido a la Secretaría Distrital de Planeación</t>
  </si>
  <si>
    <t xml:space="preserve">i) Se consolidó y estructuró la metodologia de seguimiento y análisis para la producción de informes de seguimiento de las políticas públicas poblacionales, ii) Se consolidó la información intersectorial e institucional en la implementación de las políticas públicas que lidera la SDIS * Se solicitó a las Subdirecciones Técnicas los informes de seguimiento, posteriormente, se remitieron a la Secretaria Distrital de Planeación*El informe de seguimiento del primer año del PDD "Bogotá Mejor para Todos" se encuentra publicado en la página web, en el link de Ley de Transparencia, Informes de Gestión. </t>
  </si>
  <si>
    <t xml:space="preserve"> Informe Distrital con análisis desde las categorias transversales priorizadas.</t>
  </si>
  <si>
    <t xml:space="preserve">Realizar el seguimiento a las politicas sociales de forma unificada desde las categorias transversales priorizadas </t>
  </si>
  <si>
    <t>Contar con las categorias transversales priorizadas para realizar el seguimiento y análisis al avance de las politicas</t>
  </si>
  <si>
    <t>Informe Consolidado de las politicas a nivel Distrital - DADE y Dirección Poblacional</t>
  </si>
  <si>
    <t>Número de informes con análisis de categorías transversales priorizadas.</t>
  </si>
  <si>
    <t xml:space="preserve"> 1 Informe Distrital con análisis desde las categorías transversales priorizadas.</t>
  </si>
  <si>
    <t xml:space="preserve"> Informe de Seguimiento Distrital remitido a la Secretaría Distrital de Planeación</t>
  </si>
  <si>
    <t xml:space="preserve">El informe de análisis y seguimiento de las políticas poblaiconales desde una metodologia consolidada de 6 categorias como son: capacidad institucional, intersectorialidad, enfoque diferencial, participación social, focalización de los servicios y territorialización de la política contribuye a   mantener actualizada la información sobre las fases de implementación y seguimiento de las políticas lo cual permite conocer los principales avances y dificultades para la generación de recomendaciones en la toma de decisiones.*La implementación de la políticas en el actual período, se caracterizó por los procesos de formulación de los planes de acción y la armonización con el plan de desarrollo "Bogotá Mejor para todos"* El informe de seguimiento del primer año del PDD "Bogotá Mejor para Todos" se encuentra publicado en la página web, en el link de Ley de Transparencia, Informes de Gestión. </t>
  </si>
  <si>
    <t>Proceso Gestión Jurídica</t>
  </si>
  <si>
    <t>Éxito procesal respecto de las acciones de tutela contra la Secretaría Distrital de Integración Social</t>
  </si>
  <si>
    <t>Determinar el éxito procesal de la Entidad respecto de las acciones de tutela en donde ésta se encuentra accionada o vinculada,  buscando proteger los intereses de las partes conforme con los derechos solicitados y así evitar un desgaste administrativo.</t>
  </si>
  <si>
    <t>Contestación de acciones de tutela con elementos de defensa de calidad</t>
  </si>
  <si>
    <t>Base de Datos de Acciones de Tutela OAJ
Sistema de Información de Procesos Judiciales- SIPROJ WEB-  Módulo de Acciones de Tutela</t>
  </si>
  <si>
    <t>Número de fallos</t>
  </si>
  <si>
    <t xml:space="preserve">(No. de fallos favorables / No. de acciones de tutela contestadas) </t>
  </si>
  <si>
    <t>Acciones de tutela con fallo favorable cargadas en SIPROJ WEB- Módulo de Acciones de Tutela</t>
  </si>
  <si>
    <t>Para el segundo semestre del año se recibieron 243 fallos favorables del total de 271 acciones de tutela contestadas. A continuación se presenta el detalle de los meses a partir de la creación del indicador: 
JULIO: 47 acciones de tutela contestadas de las cuales 41 fueron con fallos favorables, correspondiente al 86%.
AGOSTO: 50 acciones de tutela contestadas de las cuales 43 fueron con fallos favorables, correspondiente al 87%.
SEPTIEMBRE: 64 acciones de tutela contestadas de las cuales 52 fueron con fallos favorables, correspondiente al 81%.
OCTUBRE: 42 acciones de tutela contestadas de las cuales 40 fueron con fallos favorables, correspondiente al 95%.
NOVIEMBRE: 46 acciones de tutela contestadas de las cuales 45 fueron con fallos favorables, correspondiente al 98%.
DICIEMBRE: 22 acciones de tutela contestadas de las cuales 22 fueron con fallos favorables, correspondiente al 100%.</t>
  </si>
  <si>
    <t>Durante el segundo semestre del año se recibieron 243 fallos favorables del total de 271 acciones de tutela contestadas, esto corresponde a un éxito procesal del 90% que de acuerdo con la meta establecida del indicador corresponde al 100%.</t>
  </si>
  <si>
    <t xml:space="preserve"> Conciliaciones atendidas en audiencia de conciliación.</t>
  </si>
  <si>
    <t xml:space="preserve">Verificar la asistencia a las audiencias de conciliación notificadas a la Secretaría Distrital de Integración Social, con el fin de realizar la correspondiente representación judicial en la instancia conciliatoria judicial y extra- judicial. </t>
  </si>
  <si>
    <t xml:space="preserve">Certificado de la Secretaria Técnica del Comité de Conciliación que habilita la asistencia de representación ante la instancia conciliatoria correspondiente. </t>
  </si>
  <si>
    <t>Base de Datos de Conciliaciones,
Sistema de Información de Procesos Judiciales- SIPROJ WEB-  Módulo de MACS- Fichas de Conciliación.</t>
  </si>
  <si>
    <t>Número de soluciones de conciliación</t>
  </si>
  <si>
    <t>(No. de solicitudes de conciliación atendidas en el periodo / No. de solicitudes de conciliación recibidas en la Secretaría Distrital de Integración Social con citación a  audiencia en el periodo.</t>
  </si>
  <si>
    <t>Acta en audio o físico de la conciliación fallida o conciliada presentada por el abogado a cargo cargadas en SIPROJ WEB- Módulo de MACS</t>
  </si>
  <si>
    <t xml:space="preserve">JULIO-AGOSTO/17
El reporte registra las conciliaciones extrajudiciales únicamente, por cuanto las judiciales no son equivalentes a la medición que exige este indicador, ya que las audiencias de conciliación en sede judicial se realizan sin solicitud, ni citación a audiencia de conciliación, sino que por el contrario estas son de acuerdo al curso del proceso judicial.
SEPTIEMBRE/17
El reporte registra las conciliaciones extrajudiciales únicamente, por cuanto las judiciales no son equivalentes a la medición que exige este indicador, ya que las audiencias de conciliación en sede judicial se realizan sin solicitud, ni citación a audiencia de conciliación, sino que por el contrario estas son de acuerdo al curso del proceso judicial.
En consecuencia, para el mes de septiembre de 2017, fueron allegadas a la Oficina Asesora Jurídica tres (3) solicitudes de conciliación  extrajudicial, las cuales se presentaron ante el Comité de Conciliación de la Entidad en donde los miembros unánimemente, en los tres (3) casos decidieron NO CONCILIAR y en esos términos se expidieron las respectivas certificaciones para ser presentadas por parte de los abogados ante las diferentes Procuradurías Delegadas.
Si bien no tienen injerencia directa con la fórmula del indicador, es preciso manifestar que durante el mes de septiembre se tramitaron dos (2) conciliaciones judiciales, en donde las decisiones fueron adoptadas en aplicación a la política de conciliación Acuerdo 001 de 2015. Así mismo, se presentaron ante el prenombrado Comité,  tres (3) fichas de estudio de acciones de repetición en donde la decisión fue no iniciar repetición.
OCTUBRE/17
En el mes de septiembre de 2017 se notificaron varias actuaciones judiciales entre las que se cuentan fechas de audiencia, demandas notificadas, traslados de alegatos de los cuales por regla general no se surtirán en el mismo mes en el que se profiere la decisión judicial. No obstante en un (1) caso se corrió traslado para alegar por 10 días y se radicaron en tiempo los alegatos en el mismo mes en el que se corrió traslado. En 1 de los casos se presentaron alegatos, se dictó sentencia y se presentó recurso de apelación en el  mismo mes. Es de advertir que en algunos casos en la misma audiencia oral se señala fecha para la siguiente audiencia, la cual por regla general no se lleva a cabo en el mismo mes. En lo que se refiere a la contestación de las demandas que en este mes fueron 4, los términos para proceder a estas es de 55 días hábiles razón que conlleva a que por regla general no se contesten en el mismo mes las demandas notificadas. Igual argumento aplica las demandas notificadas en septiembre de 2017 que fueron 5, las cuales se contestarán en tiempo perno en el mismo mes de su notificación. De otra parte, en un caso se fijó audiencia para el 25 de enero de 2018. Y en los 6 casos restantes de actuaciones atendidas, se debe tener en cuenta que estas fueron notificadas en meses anteriores. Igualmente en cuanto a las actuaciones notificadas como son las de fijación de audiencias son para meses posteriores.
NOVIEMBRE/17
El reporte registra las conciliaciones extrajudiciales únicamente, por cuanto las judiciales no son equivalentes a la medición que exige este indicador, ya que las audiencias de conciliación en sede judicial se realizan sin solicitud, ni citación a audiencia de conciliación, sino que por el contrario estas son de acuerdo al curso del proceso judicial, como se indicó en el mes de septiembre y octubre de la presente vigencia.
Así las cosas, para el mes de octubre de 2017, fue allegada a la Oficina Asesora Jurídica una (1) solicitud de conciliación  extrajudicial, la cual se presentó ante el Comité de Conciliación de la Entidad del 16 de noviembre de 2017, en donde los miembros unánimemente, decidieron NO CONCILIAR y en esos términos se expidió la respectiva certificación para ser presentada por parte de la abogada ante la Procuraduría Delegada.
Si bien no tienen injerencia directa con la fórmula del indicador, es preciso manifestar que durante el mes de septiembre se tramitaron dos (2) conciliaciones judiciales, en donde las decisiones fueron adoptadas en aplicación a la política de conciliación Acuerdo 001 de 2015. Así mismo, se presentaron ante el prenombrado Comité,  tres (3) fichas de estudio de acciones de repetición en donde la decisión fue no iniciar repetición.
DICIEMBRE/17
El reporte registra las conciliaciones extrajudiciales únicamente, por cuanto las judiciales no son equivalentes a la medición que exige este indicador, ya que las audiencias de conciliación en sede judicial se realizan sin solicitud, ni citación a audiencia de conciliación, sino que por el contrario estas son de acuerdo al curso del proceso judicial, como se indico en el mes de septiembre y octubre de la presente vigencia.
Para el mes de diciembre de 2017, fue allegada a la Oficina Asesora Jurídica dos (2) solicitudes de conciliación  extrajudicial, de las cuales se presentaron ante el Comité de Conciliación de la Entidad del 4 de diciembre de 2017, solo uno (1) de los casos, quedando pendiente ingresar la presentación del otra caso en el primer Comité de enero de 2018. Se aclara que frente al caso presentado los miembros unánimemente, decidieron NO CONCILIAR y en esos términos se expidió la respectiva certificación para ser presentada por parte de la abogada ante la Procuraduría Delegada.
Si bien no tienen injerencia directa con la fórmula del indicador, es preciso manifestar que durante el mes de diciembre se tramitó una (1) conciliación judicial, en donde la decisión fue adoptada en aplicación a la política de conciliación Acuerdo 001 de 2015. Así mismo, se presentaron ante el prenombrado Comité,  una  (1) ficha de estudio de acciones de repetición en donde la decisión fue no iniciar repetición, en cinco (5) casos.
A partir de lo anterior, se obtiene una gestión del segundo semestre del año de 12 conciliaciones recibidas en la Secretaría Distrital de Integración Social con citación a audiencia en el periodo de las cuales 11 fueron atendidas dentro del periodo. 
</t>
  </si>
  <si>
    <t>Durante el segundo semestre del año se recibieron 12 solicitudes de conciliación con citación a audiencia de las cuales 11 fueron atendidas dentro del periodo, esto corresponde a 92% que de acuerdo con la meta establecida del indicador corresponde al 102%.</t>
  </si>
  <si>
    <t>Éxito procesal ante oportunidad de contestación de demandas contra la Entidad</t>
  </si>
  <si>
    <t>Determinar la oportunidad en la defensa judicial de la Entidad, con el fin de evitar condenas y sanciones contra la Secretaría.</t>
  </si>
  <si>
    <t xml:space="preserve">Atención de los estados judiciales que requieren actuaciones dentro del termino establecido por la ley. </t>
  </si>
  <si>
    <t>Base de Datos de Procesos Judiciales
Sistema de Información de Procesos Judiciales- SIPROJ WEB-  Módulo Judiciales- Contingente Judicial</t>
  </si>
  <si>
    <t>Número de actuaciones atendidas</t>
  </si>
  <si>
    <t>(No. de actuaciones atendidas en el periodo / No. de actuaciones notificadas por los diferentes despachos judiciales)</t>
  </si>
  <si>
    <t>Informe de las actuaciones adelantadas por periodo dentro de cada proceso judicial</t>
  </si>
  <si>
    <t xml:space="preserve">JULIO-AGOSTO/17
• El registro se fundamenta en las actuaciones judiciales notificadas en cada mes (julio y agosto), las cuales no necesariamente generan su atención dentro del mismo lapso, por cuanto los términos judiciales y la fijación de fechas de audiencia pueden variar sobrepasando el tiempo de medición mensual. 
• Las actuaciones atendidas, pueden no corresponder a las actuaciones fijadas en cada mes, sino en meses anteriores al registro, por tratarse de una meta programada de demanda. 
SEPTIEMBRE/17
El reporte registra las conciliaciones extrajudiciales únicamente, por cuanto las judiciales no son equivalentes a la medición que exige este indicador, ya que las audiencias de conciliación en sede judicial se realizan sin solicitud, ni citación a audiencia de conciliación, sino que por el contrario estas son de acuerdo al curso del proceso judicial.
En consecuencia, para el mes de septiembre de 2017, fueron allegadas a la Oficina Asesora Jurídica tres (3) solicitudes de conciliación  extrajudicial, las cuales se presentaron ante el Comité de Conciliación de la Entidad en donde los miembros unánimemente, en los tres (3) casos decidieron NO CONCILIAR y en esos términos se expidieron las respectivas certificaciones para ser presentadas por parte de los abogados ante las diferentes Procuradurías Delegadas.
Si bien no tienen injerencia directa con la fórmula del indicador, es preciso manifestar que durante el mes de septiembre se tramitaron dos (2) conciliaciones judiciales, en donde las decisiones fueron adoptadas en aplicación a la política de conciliación Acuerdo 001 de 2015. Así mismo, se presentaron ante el prenombrado Comité,  tres (3) fichas de estudio de acciones de repetición en donde la decisión fue no iniciar repetición.
OCTUBRE/17
En el mes de septiembre de 2017 se notificaron varias actuaciones judiciales entre las que se cuentan fechas de audiencia, demandas notificadas, traslados de alegatos de los cuales por regla general no se surtirán en el mismo mes en el que se profiere la decisión judicial. No obstante en un (1) caso se profirió sentencia complementaria y se radicó en el mismo mes la apelación a esta sentencia. Es de advertir que en algunos casos en la misma audiencia oral se señala fecha para la siguiente audiencia, la cual por regla general no se lleva a cabo en el mismo mes. En lo que se refiere a la contestación de las demandas que en este mes fue solamente 1, los términos para proceder a estas es de 55 días hábiles razón que conlleva a que por regla general no se contesten en el mismo mes las demandas notificadas. Igual argumento aplica las demandas notificadas en octubre  de 2017 que fueron 5 iguales que en el mes de septiembre de 2017, las cuales se contestarán en tiempo pero no en el mismo mes de su notificación. De otra parte, en un caso se fijó audiencia para mayo  de 2018. En dos casos se fijaron audiencias para noviembre de 2017. En un (1) caso se corrió traslado para alegar el cual vence en noviembre de 2017.  Se presentaron 2 alegatos de conclusión cuyo traslado para alegar se corrió en septiembre y se contestó una (1) demanda que se notificó en meses anteriores
NOVIEMBRE/17
Durante el mes de noviembre fueron notificadas once (11) actuaciones tales como : Audiencia Inicial Proactiva, Traslado Alegatos Blanca Iris Castaño, Traslado Alegatos Dagoberto Gámez, Traslado Alegatos Denis Clavijo, Audiencia De Pruebas María De Los Ángeles , Sentencia Desfavorable En Primera Instancia Audiencia Diego Ramírez 
Audiencia Proactiva, Notificada Demanda Gloria Nancy Mancera, Traslado Alegatos Claudia Danid, Traslado Alegatos Unión Temporal Manolo Arteaga. 
Por su parte, se atendieron dieciséis  (16) actuaciones en despacho judicial como: 
Audiencia De Pruebas Lida Teresa Mora Angulo
Audiencia De Pruebas Y Sentencia De Samira De La Natividad Roa Sarmiento
Audiencia De Pruebas Y Traslado De Alegatos De Dagoberto Gámez
Alegatos Unad
Audiencia Inicial De María De Los Ángeles - Fija Fecha Audiencia De Pruebas
Recurso De Apelación Ferlag
Audiencia Inicial, Pruebas Y Sentencia Fricon
Alegatos Dagoberto Mendoza
Audiencia De Pruebas Y Traslado De Alegatos Griseldina Sosa
Contestación Demanda Ejecutivo Proactiva
Contestación Demanda Tito Alberto
Alegatos Claudia Enid
Audiencia De Pruebas Y Traslado De Alegatos Unión Temporal Manolo Arteaga
Audiencia Art 192 Gabriel Restrepo Zapata
Contestación Demanda Milena Fontecha
Contestación Demanda Nathaly Aranguren
DICIEMBRE/2017
Durante el mes de diciembre fue notificada una demanda en la semana de cierre de despachos judiciales (vacancia judicial) estando en términos de cincuenta y cinco (55) días para la proyección de su contestación.
A partir de lo anterior, se obtiene una gestión del segundo semestre del año de 46 actuaciones atendidas en el periodo frente a las 42 de actuaciones notificadas por los diferentes despachos judiciales. </t>
  </si>
  <si>
    <t>Durante el segundo semestre del año, fueron atendidas 46 actuaciones frente a las 42 de actuaciones notificadas por los diferentes despachos judiciales; esto corresponde a 110% de éxito procesal ante oportunidad de contestación de demandas contra la Entidad</t>
  </si>
  <si>
    <t>Denuncias Instauradas por la SDIS</t>
  </si>
  <si>
    <t>Determinar la cantidad de denuncias instauradas por la Secretaría para que ésta tenga la oportunidad de constituirse como víctima dentro de un proceso penal, y de esta manera le sean restablecidos los derechos vulnerados.</t>
  </si>
  <si>
    <t>Los informes escritos (físicos) de deber de denuncia allegados a la Oficina Asesora Jurídica en oportunidad.</t>
  </si>
  <si>
    <t xml:space="preserve">Base de Datos de Denuncias de la Oficina Asesora Jurídica (observaciones: ingresa por Deber de Denuncia); Base de Datos de Procesos Penales; Sistema de Información de Procesos Judiciales- SIPROJ WEB-  Módulo Penales;
</t>
  </si>
  <si>
    <t>Número de denuncias instauradas</t>
  </si>
  <si>
    <t>( No. de denuncias instauradas por parte de la Entidad ante la Fiscalía General de la Nación / No de informes escritos (físico) de Deber de Denuncia puesto a conocimiento de la Oficina Asesora Jurídica de contenido Penal)</t>
  </si>
  <si>
    <t xml:space="preserve">Denuncias instauradas por la Secretaría ante la Fiscalía General de la Nación cargadas en SIPROJ WEB- Módulo de Penales
</t>
  </si>
  <si>
    <t xml:space="preserve">JULIO- AGOSTO/17
• El registró realizado en los meses de julio y agosto corresponden a cuatro (4) informes aportados por distintas Subdirecciones, de los cuales  se debe realizar un análisis que indique la viabilidad de instaurar o no una Denuncia Penal. 
• Los cuatro (4) informes ya fueron analizados, y se está a la espera de completar el material probatorio para realizar las respectivas denuncias, por consiguiente en el mes de septiembre afirma el Administrador, contarán con trámite y radicación de las respectivas denuncias ante la Fiscalía General de la Nación.
• En la fuente de datos suministrada, los espacios resaltados en rojo, corresponden  a las denuncias pendientes por presentar. Dichos pendientes se encuentran actualmente en recopilación de las pruebas,  así como registro en SIPROJ, una vez sea asignado el Despacho de Fiscal de Conocimiento y el número de noticia criminal.
SEPTIEMBRE/17
El registró realizado en el mes de  septiembre corresponde a cero (0); sin embargo durante este mes fueron presentadas ante la Fiscalía General de la Nación tres (3) denuncias correspondientes a informes conocidos de los meses de junio y agosto. 
En la fuente de datos suministrada, los espacios resaltados en rojo, corresponden  a las denuncias pendientes por presentar. Dichos pendientes se encuentran actualmente en recopilación de las pruebas y pertenecen a los informes conocidos en los meses de julio y agosto.
OCTUBRE/17
 El registró realizado en el mes de  octubre corresponde a tres (3) informes. Durante este mes no se  presentaron denuncias ante la  Fiscalía General de la Nación a la espera de recaudar el material probatorio. 
En la fuente de datos suministrada, los espacios resaltados en rojo, corresponden  a las denuncias pendientes por presentar. Dichos pendientes se encuentran actualmente en recopilación de las pruebas y pertenecen a los informes conocidos en los meses de julio, agosto y octubre.
El informe correspondiente al 23/10/2017 se archivó por considerarse por parte del grupo de penales que no existe merito suficiente ni se cuenta con el material probatorio necesario y conducente para instaurar denuncia penal en contra de la comisaria de familia de Engativá II, por consiguiente el 31/10/2017 la abogada responsable del informe MARCELA GIRALDO  atreves de oficio con rad INT 54464 le informa a la subdirectora para la familia la decisión tomada por parte de la OAJ.
NOVIEMBRE/17
El registró realizado en el mes de  noviembre corresponde a cero (o) informes.; sin embargo durante este mes  se  presentó una (1) denuncia ante la  Fiscalía General de la Nación. 
 En la fuente de datos suministrada, los espacios resaltados en rojo, corresponden  a las denuncias pendientes por presentar. Dichos pendientes se encuentran actualmente en recopilación de las pruebas y pertenecen a los informes conocidos en los meses de julio y octubre de 2017.
El informe correspondiente al 10/08/2017 se archivó por considerarse por parte del grupo de penales que la conducta desplegada por la funcionaria pública MARYORY MALDONADO CARRILLO es atípica puesto que ella en calidad de coordinadora del CDC SAMORE estaba facultada para prestar, organizar y distribuir los espacios de dicho centro siempre y cuando se le dé prioridad a los proyectos de la SDIS, de igual manera no se cuenta con el material probatorio que fundamente que la servidora pública aceptó para si un dinero por el préstamo del espacio a la ONG, por cuanto en declaraciones de la representante legal de la ONG niega que le hayan exigido tal solicitud dineraria; por consiguiente no resulta pertinente y conveniente p instaurar denuncia penal, así las cosas el 14/11/2017 la abogada responsable del informe MARCELA GIRALDO  atravesó de oficio con rad INT 58491 OAJ 2357 le informa a la subdirectora Local de Rafael Uribe Uribe la decisión tomada por parte de la OAJ.
DICIEMBRE/17
El registró realizado en el segundo semestre del año 2017 corresponde a ocho informes (8) informes distribuidos de la siguiente manera: (1) julio, (3) agosto, (0) septiembre, (3) octubre, (0) noviembre y (1) diciembre. Durante este semestre se interpusieron cinco (5) denuncias ante la Fiscalía General de la Nación. 
 En la fuente de datos suministrada, los espacios resaltados en rojo (3), corresponden a las denuncias pendientes por presentar. Dichos pendientes se encuentran actualmente en recopilación de las pruebas y pertenecen a los informes conocidos en los meses de julio, octubre y diciembre de 2017.
Los informes correspondientes al 10/08/2017 y al 23/11/2017  se archivaron respectivamente por las siguientes razones: el primero de ellos por considerarse por parte del grupo de penales que la conducta desplegada por la funcionaria pública MARYORY MALDONADO CARRILLO es atípica puesto que ella en calidad de coordinadora del CDC SAMORE estaba facultada para prestar, organizar y distribuir los espacios de dicho centro siempre y cuando se le dé prioridad a los proyectos de la SDIS, de igual manera no se cuenta con el material probatorio que fundamente que la servidora pública aceptó para si un dinero por el préstamo del espacio a la ONG, por cuanto en declaraciones de la representante legal de la ONG niega que le hayan exigido tal solicitud dineraria; por consiguiente no resulta pertinente y conveniente p instaurar denuncia penal, así las cosas el 14/11/2017 la abogada responsable del informe MARCELA GIRALDO  atravesó de oficio con rad INT 58491 OAJ 2357 le informa a la subdirectora Local de Rafael Uribe Uribe la decisión tomada por parte de la OAJ. Con respecto al segundo de los informes a través de memorando INT 54464 del 31 de octubre de 2017, se le informa a la subdirectora para la familia que la OAJ no interpondrá denuncia penal en contra de la comisaria de familia de Engativá II, por cuanto en los anónimos allegados no se prueba siquiera sumariamente la veracidad y certeza de la ocurrencia de los hechos enunciados, por cuanto existe ambigüedad e imprecisión en la información aportada, y no existe claridad sobre las circunstancias de modo, tiempo y lugar en que se realizó la presunta conducta punible, ni se tiene conocimiento e identificación del presunto testigo presencial de los hechos. no obstante, lo anterior esta OAJ remite copia íntegra del memorando suscrito por la subdirección para la familia a la Fiscalía General de la Nación para lo de su competencia y que sea quien determine si existe merito o no para dar inicio a una investigación de carácter penal (oficio radicado SAL-93430 del 25/10/2017) 
</t>
  </si>
  <si>
    <t>Durante el segundo semestre del año, se recibieron 8 informes escritos (físico) de Deber de Denuncia puesto a conocimiento de la Oficina Asesora Jurídica de contenido Penal, de estos se instauraron 5 denuncias por parte de la Entidad ante la Fiscalía General de la Nación. Los porcentajes arrojados son producto de los informes recibidos, con sus respectivas denuncias en la mayoría de los casos, a excepción de dos informes que se archivaron por considerarse que no había merito para iniciar una investigación, hay que resaltar que las denuncias no siempre se interponen en el mismo mes que se recibe el informe puesto que toca recaudar los elementos materiales probatorios con diferentes áreas de la entidad en algunos casos y con otras entidades en otros casos.</t>
  </si>
  <si>
    <t>Seguimientos y recomendaciones a los casos del Deber de Denuncia emitidos por la Oficina Asesora Jurídica- OAJ</t>
  </si>
  <si>
    <t>Determinar la pertinencia de la asesoría en asuntos de Deber de Denuncia de contenido administrativo con el fin de cumplir con un deber constitucional y legal, aportando la garantía de la protección y restablecimientos de derechos de los participantes de los servicios de la SDIS, previniendo el daño antijurídico de la Entidad.</t>
  </si>
  <si>
    <t xml:space="preserve">Informes de Deber de Denuncia radicados  oportunamente ante la OAJ de contenido administrativo
</t>
  </si>
  <si>
    <t>Base de Datos de Deber de Denuncia en one - drive</t>
  </si>
  <si>
    <t xml:space="preserve">Número de memorandos de  seguimiento y recomendaciones radicados  ante  las diferentes dependencias o proyectos competentes de la SDIS </t>
  </si>
  <si>
    <t>(No Memorandos de seguimientos y recomendaciones dirigidos a las diferentes dependencias o proyectos competentes de la SDIS  / No. De informes de Deber de Denuncia de contenido administrativo radicados en la OAJ)</t>
  </si>
  <si>
    <t>Memorandos de seguimientos y recomendaciones dirigidos a las diferentes dependencias o proyectos de la SDIS</t>
  </si>
  <si>
    <t xml:space="preserve">DICIEMBRE/17 El indicado del Procedimiento del Deber de Denuncia fue aprobado mediante la Circular Interna No. 038 del 01 de diciembre de 2017. En ese sentido, es a partir del 01 de diciembre de 2017, que se inició la medición formal del indicador del Procedimiento del Deber Denuncia, el cual arrojó como meta programada para el mes de diciembre de 2017 con corte al 31 del mismo mes, (27) casos reportados a la Oficina Asesora Jurídica y se emitieron como meta ejecutada (65) memorando de seguimiento, respuesta y/o recomendaciones. Adicional a lo expuesto, es importante resaltar,  que durante la vigencia 2017 con corte al 31 de diciembre de 2017 la Oficina Asesora Jurídica conoció un total de (194) casos reportados del Procedimiento del Deber de Denuncia, los cuales se tramitaron en el ámbito de competencias de la OAJ. 
</t>
  </si>
  <si>
    <t>A partir de la primera medición del indicador en el mes de diciembre, se encontró que 27 casos del Procedimiento Deber de denuncia fueron reportados a la Oficina Asesora Jurídica y se emitieron 65 memorando de seguimiento, respuesta y/o recomendaciones. Adicional a lo expuesto, es importante resaltar, que durante la vigencia 2017 con corte al 31 de diciembre de 2017 la Oficina Asesora Jurídica conoció un total de 194 casos reportados del Procedimiento del Deber de Denuncia, los cuales se tramitaron en el ámbito de competencias de la OAJ.</t>
  </si>
  <si>
    <t xml:space="preserve">Contrucción e implementación de Políticas Públicas </t>
  </si>
  <si>
    <t xml:space="preserve">No aplica </t>
  </si>
  <si>
    <t>Avance de acciones implementadas en el plan de acción Distrital</t>
  </si>
  <si>
    <t xml:space="preserve">Medir el grado de cumplimiento de las actividades formuladas en el Plan de Acción de las Políticas Públicas Sociales que lidera la SDIS. </t>
  </si>
  <si>
    <t xml:space="preserve"> Formular e implementar Políticas Poblacionales mediante un enfoque diferencial y de forma articulada con el fin de aportar al goce efectivo de los derechos de las poblaciones y el territorio</t>
  </si>
  <si>
    <t xml:space="preserve">cumplimiento de las actividades establecidas en el plan de acción en los tiempos establecidos. </t>
  </si>
  <si>
    <t xml:space="preserve">Matriz de Seguimiento a la implementación de las Políticas Públicas </t>
  </si>
  <si>
    <t>semestral</t>
  </si>
  <si>
    <t xml:space="preserve">% Porcentaje de actividades </t>
  </si>
  <si>
    <t xml:space="preserve">(Suma de Avance de actividades implementadas en el Plan de Acción a nivel Distrital / Total de actividades establecidas en el Plan de Acción a nivel Distrital) *100 </t>
  </si>
  <si>
    <t>Seguimiento planes de accion</t>
  </si>
  <si>
    <t xml:space="preserve">A la fecha no se ha realizado seguimiento a la implementación de los planes de acción por cuanto los mismos estaban siendo observados por la SDP, de acuerdo con los cronogramas previso para ello.  Dado que las últimas solicitudes de ajuste se recibieron entre octubre y diciembre, el primer seguimiento se programará para el mes de marzo de 2018.
El siguiente reporte se realizará en el mes de febrero de 2018. Por esta razón no cuenta con informaicón al mes de diciembre. </t>
  </si>
  <si>
    <t xml:space="preserve">Politicas publicas que cumplen con los requistos de la etapa de implementación. </t>
  </si>
  <si>
    <t xml:space="preserve"> Medir el cumplimiento de los requisitos cumplidos para la Implementación de las politicas publicas lideradas por la SDIS </t>
  </si>
  <si>
    <t xml:space="preserve">Formular e implementar Políticas Poblacionales mediante un enfoque diferencial y de forma articulada con el fin de aportar al goce efectivo de los derechos de las poblaciones y el territorio </t>
  </si>
  <si>
    <t xml:space="preserve">Cumplimiento de los requisitos establecidos en la Normatividad vigente para la implementación de la política publica liderada por la SDIS </t>
  </si>
  <si>
    <t>Productos que arroja la polìtica en la etapa de implementacion</t>
  </si>
  <si>
    <t>% Porcentaje de cumplimiento</t>
  </si>
  <si>
    <t>N* de Politicas publicas que cumplen con los requisitos de implementación (Ejercicios de identificación de la porblematica de manera conjunta) - Horizonte de sentido / Total de politicas publicas vigentes y en proceso de formulación a cargo de la SDIS</t>
  </si>
  <si>
    <t>polìticas Pùblicas vigentes y en proceso de formulacion con la totalidad de los requisitos</t>
  </si>
  <si>
    <t xml:space="preserve">Teniendo en cuenta el avance de la Polìtica Pública de Juventud, se ha dado cumplimiento con la realización preliminar de la linea base de la politica pública. Adicionalmente, se ha realizado las lecturas de realidades territoriales, se formulado el  plan de acción Distrital, el cual ha sido socializado y ajustado con las instancias de participacion, así como el plan de accion Local que se encuentra en ajuste con la instancia de participacion. Además, se han realizado los planes de accion cuatrienales y los respectivos informes de seguimiento de la Política Pública a corte Septiembre de 2017.
El siguiente reporte se realizará en el mes de febrero de 2018. Por esta razón no cuenta con informaicón al mes de diciembre. </t>
  </si>
  <si>
    <t>#</t>
  </si>
  <si>
    <t>FORMULACIÓN PLAN DE ACCIÓN INSTITUCIONAL- GESTIÓN VIGENCIA:</t>
  </si>
  <si>
    <t>Peso del procesos</t>
  </si>
  <si>
    <t>Peso del indicador en el proceso</t>
  </si>
  <si>
    <t>FORMULACIÓN PLAN DE ACCIÓN INSTITUCIONAL- INVERSIÓN VIGENCIA:</t>
  </si>
  <si>
    <t>OBJETIVO ESPECÍFICO</t>
  </si>
  <si>
    <t xml:space="preserve">FEBRERO </t>
  </si>
  <si>
    <t>OCTUBRE</t>
  </si>
  <si>
    <t>NOVIEMBRE</t>
  </si>
  <si>
    <t>DICIEMBRE</t>
  </si>
  <si>
    <t xml:space="preserve">PROGRAMACIÓN ANUAL </t>
  </si>
  <si>
    <t>PI ( Si / No)</t>
  </si>
  <si>
    <t xml:space="preserve">MAGNITUD DE LA META VIGENCIA </t>
  </si>
  <si>
    <t xml:space="preserve">% ESPERADO DE CUMPLIMIENTO VIGENCIA </t>
  </si>
  <si>
    <t xml:space="preserve">PRODUCTO GENERAL (ASOCIADO A LA META) </t>
  </si>
  <si>
    <t xml:space="preserve">FECHA DE ENTREGA DEL PRODUCTO GENERAL </t>
  </si>
  <si>
    <t xml:space="preserve">ENTREGABLE </t>
  </si>
  <si>
    <t xml:space="preserve">DURACIÓN TOTAL DE LA ACTIVIDAD </t>
  </si>
  <si>
    <t xml:space="preserve">PRESUPUESTO APROPIADO DE LA ACTIVIDAD AL CORTE DEL INFORME </t>
  </si>
  <si>
    <t>PROGRAMACIÓN TAREAS PERIODO</t>
  </si>
  <si>
    <t>PROGRAMACIÓN ACTIVIDADES PERIODO</t>
  </si>
  <si>
    <t>PROGRAMACIÓN  META PERIODO</t>
  </si>
  <si>
    <t>PROGRAMCIÓN PRESUPUESTAL</t>
  </si>
  <si>
    <t>% PROGRAMADO TAREA</t>
  </si>
  <si>
    <t>PROGRAMACIÓN EVIDENCIAS</t>
  </si>
  <si>
    <t>% PROGRAMADO ACTIVIDAD</t>
  </si>
  <si>
    <t>PROGRAMACIÓN DE COMPROMISOS PRESUPUESTALES POR ACTIVIDAD</t>
  </si>
  <si>
    <t>EJECUCIÓN DE PRESUPUESTO POR ACTIIVDAD</t>
  </si>
  <si>
    <t xml:space="preserve">PROGRAMADO META </t>
  </si>
  <si>
    <t>%PROGRAMADO TAREA</t>
  </si>
  <si>
    <t xml:space="preserve">PROGRAMACIÓN EVICENCIAS DEL MES </t>
  </si>
  <si>
    <t>%PROGRAMADO ACTIVIDAD</t>
  </si>
  <si>
    <t xml:space="preserve">PROGRAMACIÓN DE ENTREGABLE </t>
  </si>
  <si>
    <t>PROGRAMACIÓN EVIDENCIAS DEL MES</t>
  </si>
  <si>
    <t>Documento de  la Ruta Integral de Atenciones desde la  gestación hasta la adolescencia.</t>
  </si>
  <si>
    <t xml:space="preserve">Armonizar los objetivos, alcances e implementacion de la gestión intersectorial Nacional, Distrital y Local  en el marco de la Ruta de Atención Integral (RIA).
</t>
  </si>
  <si>
    <t>Un informe Final  de implementación de la Ruta Integral de Atenciones  desde la  gestación hasta la adolescencia, que contiene:
- Proceso de implementación de la Ruta integral de atenciones para la primera infancia
_ Proceso de diseño e implementación de la  Ruta integral de atenciones para la  infancia  y la adolescencia.</t>
  </si>
  <si>
    <t>Lider del Equipo RIA
Javier Morales</t>
  </si>
  <si>
    <t>10 MESES /300 DIAS</t>
  </si>
  <si>
    <t xml:space="preserve">Diseñar  e Implementar una Estrategia Distrital de articulación, sensibilización, movilización y posicionamiento de la Ruta Integral de Atenciones para la Primera Infancia - RIAPI con agentes  institucionales, sociales y comunitarios. </t>
  </si>
  <si>
    <t xml:space="preserve">Matriz con relación de actas y listados de asistentes que de cuenta de la discusión respecto  al diseño de la estrategia de sensibilización movilización y posicionamiento de la Ruta Integral de Atenciones para la Primera Infancia-RIAPI </t>
  </si>
  <si>
    <t xml:space="preserve">Informe I de avance de la Implementación de la Ruta integral de atenciones para la primera infancia - RIAPI </t>
  </si>
  <si>
    <t xml:space="preserve">Matriz con relación de actas y listados de asistentes que de cuenta de la discusión respecto  al diseño de la estrategia de sensibilización movilización y posicionamiento de la RIAPI </t>
  </si>
  <si>
    <t xml:space="preserve">Informe II de avance de la Implementación de la Ruta integral de atenciones para la primera infancia - RIAPI </t>
  </si>
  <si>
    <t xml:space="preserve">Informe III de avance de la Implementación de la Ruta integral de atenciones para la primera infancia - RIAPI </t>
  </si>
  <si>
    <t>Un documento que contiene la estrategia de articulación, sensibilización, movilización y posicionamiento</t>
  </si>
  <si>
    <t>Un informe Final  de implementación de la Ruta Integral de Atenciones  desde la  gestación hasta la adolescencia, que contiene:
- Proceso de implementación de la Ruta integral de atenciones para la primera infancia
_ Proceso de diseño e implementación de la  Ruta integral de atenciones para la  infancia  y la adolescencia</t>
  </si>
  <si>
    <t>Documento de la Ruta Integral de Atenciones desde la  gestación hasta la adolescencia.</t>
  </si>
  <si>
    <t>11 MESES/330 DIAS</t>
  </si>
  <si>
    <t>Seguimiento al cumplimiento de compromisos formulados en los 20 Planes de Gestión para el Fortalecimiento de la Atención Integral Local - PGFAI .</t>
  </si>
  <si>
    <t xml:space="preserve">Matriz con relación de actas y listados de asistentes de socialización de los resultados de  los PGFAI a nivel sectorial </t>
  </si>
  <si>
    <t>Realizar 10 encuentros de cualificación y fortalecimiento a los agentes institucionales  responsables de la atención a la primera infancia.</t>
  </si>
  <si>
    <t>Matriz con relación de actas y listados de asistentes que de cuenta de procesos de cualificación a los agentes institucionales</t>
  </si>
  <si>
    <t>Informe de avance de los encuentros  de cualificación y fortalecimiento a los agentes institucionales</t>
  </si>
  <si>
    <t xml:space="preserve">12 MESES/360 DIAS </t>
  </si>
  <si>
    <t>Ejecutar el Plan de Acción intersectorial de la mesa distrital de primera infancia</t>
  </si>
  <si>
    <t xml:space="preserve">Matriz con relación de actas y listados de asistentes de las reuniones de la mesa distrital de primera infancia </t>
  </si>
  <si>
    <t xml:space="preserve">Informe de avance de la ejecución del Plan de Acción </t>
  </si>
  <si>
    <t>3 MESES/90 DIAS</t>
  </si>
  <si>
    <t>Conformar la Mesa Distrital y formular el Plan de Acción intersectorial de la RIA para infancia y adolescencia.</t>
  </si>
  <si>
    <t xml:space="preserve">Matriz con relación de actas y listados de asistentes de las reuniones de la mesa distrital infancia y adolescencia </t>
  </si>
  <si>
    <t>Informe de avance de la implementación de la Ruta integral de atenciones para la  infancia  y la adolescencia - RIAIA</t>
  </si>
  <si>
    <t xml:space="preserve"> Informe II de avance de la implementación de la Ruta integral de atenciones para la  infancia  y la adolescencia - RIAIA</t>
  </si>
  <si>
    <t>Informe II de avance de la implementación de la Ruta integral de atenciones para la  infancia  y la adolescencia - RIAIA</t>
  </si>
  <si>
    <t>Informe III de avance de la implementación de la Ruta integral de atenciones para la  infancia  y la adolescencia - RIAIA</t>
  </si>
  <si>
    <t>10 MESES/300 DIAS</t>
  </si>
  <si>
    <t>Construir un documento de orientaciones conceptuales, metodológicas, definición las atenciones  y caracterización de los servicios que componen la  Ruta Integral de Atenciones para la Infancia y la Adolescencia - RIAIA</t>
  </si>
  <si>
    <t xml:space="preserve">Un Documento de  Orientaciones conceptuales , metodológicas y definición de las atenciones y la caracterización de servicios. </t>
  </si>
  <si>
    <t>5 MESES/150 DIAS</t>
  </si>
  <si>
    <t>Implementar la Ruta Integral de Atenciones para la Infancia y la Adolescencia en las 20 localidades de la ciudad.</t>
  </si>
  <si>
    <t>Matriz con relación de actas y listados de asistentes que de cuenta de la conformación de las mesas locales de RIAIA</t>
  </si>
  <si>
    <t>Documento de Implemetación de la metodologia de monitoreo y seguimiento a la corresponsabilidad de las familias y cuidadores en las localidades priorizadas</t>
  </si>
  <si>
    <t>Construir  e implementar  una metodología  que potencie y permita el seguimiento y monitoreo a la corresponsabilidad de padres, madres, cuidadores, cuidadoras y otros agentes educativos en el marco de la garantía del derecho al desarrollo integral en la primera infancia</t>
  </si>
  <si>
    <t>Informe final implemetación de la metodologia de monitoreo y seguimiento  en las localidades priorizadas</t>
  </si>
  <si>
    <t>Equipo de Fortalecimiento Técnico.</t>
  </si>
  <si>
    <t>10 MESES /
 300 DIAS</t>
  </si>
  <si>
    <t>Ajustar el Instrumento de Recolección de Información.</t>
  </si>
  <si>
    <t>Plan de trabajo del proceso de ajuste al instrumento.</t>
  </si>
  <si>
    <t>Informe I  del ajuste al instrumento de recolección de información para el monitoreo</t>
  </si>
  <si>
    <t>Informe II de avance del ajuste al instrumento de recolección de información para el monitoreo</t>
  </si>
  <si>
    <t xml:space="preserve">Informe de validación del instrumento ajustado </t>
  </si>
  <si>
    <t>Instrumento final ajustado</t>
  </si>
  <si>
    <t>Informe V de implementación de la metodología de monitoreo y seguimiento.</t>
  </si>
  <si>
    <t xml:space="preserve"> Documento de Implemetación de la metodologia de monitoreo y seguimiento a la corresponsabilidad de las familias y cuidadores en las localidades priorizadas</t>
  </si>
  <si>
    <t>11 MESES /
 300 DIAS</t>
  </si>
  <si>
    <t>Realizar la implementación de la metodología de monitoreo a la corresponsabilidad de padres, madres, cuidadoras y cuidadores</t>
  </si>
  <si>
    <t>Documento con la selección de localidades a priorizar en el proceso de implemetación de la metodología para el 2018</t>
  </si>
  <si>
    <t>Plan de trabajo de implementación de metodología de monitoreo y seguimiento.</t>
  </si>
  <si>
    <t>Informe I de implementación de la metodología de monitoreo y seguimiento.</t>
  </si>
  <si>
    <t>Informe II de implementación de la metodología de monitoreo y seguimiento.</t>
  </si>
  <si>
    <t>Informe III de implementación de la metodología de monitoreo y seguimiento.</t>
  </si>
  <si>
    <t>Informe IV de implementación de la metodología de monitoreo y seguimiento.</t>
  </si>
  <si>
    <t>Informe VI de implementación de la metodología de monitoreo y seguimiento.</t>
  </si>
  <si>
    <t xml:space="preserve">Generar información oportuna, veraz y de calidad mediante el desarrollo de un sistema  de información y de gestión  del conocimiento, con el proposito  de soportar la toma de decisiones, realizar el seguimiento, la evaluación de la gestión y la rendición de  cuentas institucional. </t>
  </si>
  <si>
    <t>Implementar herramientas de seguimiento, monitoreo, análisis y evaluación de resultados de la prestación de los servicios</t>
  </si>
  <si>
    <t>Diseñar e implementar una herramienta de información que permita el seguimiento a las atenciones y el monitoreo niño a niño</t>
  </si>
  <si>
    <t xml:space="preserve"> Diseño del Sistema de información de monitoreo y seguimiento de 20 atenciones de la  RIA para primera infancia
</t>
  </si>
  <si>
    <t xml:space="preserve">Desarrollar e implementar una herramienta de seguimiento y monitoreo niño a niño de las atenciones
</t>
  </si>
  <si>
    <t xml:space="preserve">Informe del diseño e implementación del Sistema de información para monitoreo y seguimiento niño a niño, desarrollado e implementado con 20 atenciones de la RIA para primera infancia
</t>
  </si>
  <si>
    <t>LIDER EQUIPO RIA</t>
  </si>
  <si>
    <t>Diseñar y desarrollar el modelo de datos para el almacenamiento y administración de la información de los sujetos de seguimiento y las atenciones definidas en la RIA</t>
  </si>
  <si>
    <t>Documento parcial del modelo de datos y base de datos creada en el servidor</t>
  </si>
  <si>
    <t>Documento final del modelo de datos y base de datos creada en el servidor</t>
  </si>
  <si>
    <t>Primer informe de avance Sistema de información de monitoreo y seguimiento de 20 atenciones de la  RIA para primera infancia</t>
  </si>
  <si>
    <t>Segundo informe de avance del Sistema de información de monitoreo y seguimiento de 20 atenciones de la  RIA para primera infancia</t>
  </si>
  <si>
    <t>Tercer informe de avance del Sistema de información de monitoreo y seguimiento de 20 atenciones de la  RIA para primera infancia</t>
  </si>
  <si>
    <t xml:space="preserve">
 Diseño del Sistema de información de monitoreo y seguimiento de 20 atenciones de la  RIA para primera infancia</t>
  </si>
  <si>
    <t>Diseñar y desarrollar el prototipo en su primera fase, con la búsqueda y selección de los sujetos (niñas o mujeres gestantes) y la presentación de las 20 atenciones de primera infancia, con los respectivos módulos de seguimiento y monitoreo, administración de alertas, reportes y salidas del sistema</t>
  </si>
  <si>
    <t>Informe 1 de avance de diseño y desarrollo del sistema de información</t>
  </si>
  <si>
    <t>Informe 2 de avance de diseño y desarrollo del sistema de información</t>
  </si>
  <si>
    <t>Presentación prototipo del sistema de información con 10 atenciones</t>
  </si>
  <si>
    <t>Informe 3 de avance de diseño y desarrollo del sistema de información</t>
  </si>
  <si>
    <t>Informe 4 de avance de diseño y desarrollo del sistema de información</t>
  </si>
  <si>
    <t>Informe 5 de avance de diseño y desarrollo del sistema de información</t>
  </si>
  <si>
    <t>Informe 6 de avance de diseño y desarrollo del sistema de información</t>
  </si>
  <si>
    <t>Informe 7 de avance de diseño y desarrollo del sistema de información</t>
  </si>
  <si>
    <t>Informe 8 de avance de diseño y desarrollo del sistema de información</t>
  </si>
  <si>
    <t>Informe 9 de avance de diseño y desarrollo del sistema de información</t>
  </si>
  <si>
    <t>Informe 10 de avance de diseño y desarrollo del sistema de información</t>
  </si>
  <si>
    <t>Presentación del sistema de información implementado con las 20 atenciones</t>
  </si>
  <si>
    <t>Recopilar y desarrollar los procesos de extracción, transformación y carga de los datos proveniente de las secretarías de Integración Social, Educación, Salud, Cultura e ICBF, para las primeras 20 atenciones priorizadas para la primera infancia</t>
  </si>
  <si>
    <t>Informe 1 de recopilación y carga de información</t>
  </si>
  <si>
    <t>Informe 2 de recopilación y carga de información</t>
  </si>
  <si>
    <t>Informe 3 de recopilación y carga de información de las 10 atenciones</t>
  </si>
  <si>
    <t>Informe 4 de recopilación y carga de información</t>
  </si>
  <si>
    <t>Informe 5 de recopilación y carga de información</t>
  </si>
  <si>
    <t>Informe 6 de recopilación y carga de información</t>
  </si>
  <si>
    <t>Informe 7 de recopilación y carga de información</t>
  </si>
  <si>
    <t>Informe 8 de recopilación y carga de información</t>
  </si>
  <si>
    <t>Informe 9 de recopilación y carga de información</t>
  </si>
  <si>
    <t>Informe 10 de recopilación y carga de información</t>
  </si>
  <si>
    <t>Informe 11 de recopilación y carga de información</t>
  </si>
  <si>
    <t>Informe final de recopilación y carga de información de las 20 atenciones</t>
  </si>
  <si>
    <t xml:space="preserve">Elaborar 5 documentos técnicos que contemplen las características de las variables, los esquemas de intercambio definidos, los tipos de datos, la periodicidad, las validaciones que se requieren y los procedimientos que se acuerden para la carga y verificación de los datos </t>
  </si>
  <si>
    <t>Propuesta de contenido para los protocolos de intercambio de información</t>
  </si>
  <si>
    <t>Documento borrador propuesto de protocolos de intercambio de información</t>
  </si>
  <si>
    <t>Documento ajustado del protocolo de intercambio de información</t>
  </si>
  <si>
    <t>Documento Preliminar con los 5 protocolos de intercambio de información (uno por cada entidad: SDS, SED, SDIS, SDCRD, ICBF)</t>
  </si>
  <si>
    <t>Documentos definitivos de los 5 protocolos de intercambio de información (uno por cada entidad: SDS, SED, SDIS, SDCRD, ICBF)</t>
  </si>
  <si>
    <t>Atender integralmente en 61.241  cupos a niños y niñas de 0 a 5 años en ámbitos institucionales con enfoque diferencial.</t>
  </si>
  <si>
    <t>Un informe Final del proceso de atención integral con enfoque diferencial  en 58.501 cupos a niños y niñas en los Jardines Infantiles y Casas de Pensamiento.</t>
  </si>
  <si>
    <t>Informe del  cumplimiento de los Lineamientos y Estándares Técnicos para la Calidad de la Educación Inicial en los Jardines Infantiles y Casas de Pensamiento.</t>
  </si>
  <si>
    <t>Equipo de Seguimiento a Jardines Infantiles</t>
  </si>
  <si>
    <t>Realizar seguimiento al cumplimiento de los Lineamientos y Estándares Técnicos para la Calidad de la Educación Inicial en los Jardines Infantiles y Casas de Pensamiento.</t>
  </si>
  <si>
    <t>Un informe I del avance del cumplimiento de los Lineamientos y Estándares Técnicos para la Calidad de la Educación Inicial en los Jardines Infantiles y Casas de Pensamiento.</t>
  </si>
  <si>
    <t>Informe Trimestral al avance del cumplimiento de los Lineamientos y Estándares Técnicos para la Calidad de la Educación Inicial en los Jardines Infantiles y Casas de Pensamiento.</t>
  </si>
  <si>
    <t>Un informe II del avance de cumplimiento de los Lineamientos y Estándares Técnicos para la Calidad de la Educación Inicial en los Jardines Infantiles y Casas de Pensamiento.</t>
  </si>
  <si>
    <t>Un informe III del avance del cumplimiento de los Lineamientos y Estándares Técnicos para la Calidad de la Educación Inicial en los Jardines Infantiles y Casas de Pensamiento.</t>
  </si>
  <si>
    <t>Informe del segundo trimestrel al avance del cumplimiento de los Lineamientos y Estándares Técnicos para la Calidad de la Educación Inicial en los Jardines Infantiles y Casas de Pensamiento.</t>
  </si>
  <si>
    <t>Un informe lV del  avance del cumplimiento de los Lineamientos y Estándares Técnicos para la Calidad de la Educación Inicial en los Jardines Infantiles y Casas de Pensamiento.</t>
  </si>
  <si>
    <t>Un informe V del avance del cumplimiento de los Lineamientos y Estándares Técnicos para la Calidad de la Educación Inicial en los Jardines Infantiles y Casas de Pensamiento.</t>
  </si>
  <si>
    <t>Informe del tercer trimestre al avance del cumplimiento de los Lineamientos y Estándares Técnicos para la Calidad de la Educación Inicial en los Jardines Infantiles y Casas de Pensamiento.</t>
  </si>
  <si>
    <t>Informe del tercer trimestre al avance del cumplimiento de los Lineamientos y Estándares Técnicos para la Calidad de la Educación Inicial en los Jardines Infantiles y Casas de Pensamiento..</t>
  </si>
  <si>
    <t>Un informe VI del avance del cumplimiento de los Lineamientos y Estándares Técnicos para la Calidad de la Educación Inicial en los Jardines Infantiles y Casas de Pensamiento.</t>
  </si>
  <si>
    <t>Un informe final del avance del cumplimiento de los Lineamientos y Estándares Técnicos para la Calidad de la Educación Inicial en los Jardines Infantiles y Casas de Pensamiento.</t>
  </si>
  <si>
    <t>Atender Integralmente a niños y niñas a tráves de procesos de desarrollo de transformación basados en modelos pedágogicos - educativos, nutricionales, sociales y culturales en Jardines Cofinanciados.</t>
  </si>
  <si>
    <t xml:space="preserve">Un Informe del avance de la implementación de los Planes de Acción en los Jardines Infantiles y casas de pensamiento </t>
  </si>
  <si>
    <t>10 MESES /
 303 DIAS</t>
  </si>
  <si>
    <t>Elaborar Planes de Acción en articulación con las Subdirecciones Locales, y realizar seguimiento a su implementación, para el cumplimiento de los Lineamientos y Estándares Técnicos para la Calidad de la Educación Inicial en los Jardines Infantiles Cofinanciados.</t>
  </si>
  <si>
    <t xml:space="preserve">Un Informe I del avance de la implementación de los Planes de Acción en los Jardines Infantiles y casas de pensamiento </t>
  </si>
  <si>
    <t xml:space="preserve">Un Informe trimestral del avance de la implementación de los Planes de Acción en los Jardines Infantiles y casas de pensamiento </t>
  </si>
  <si>
    <t xml:space="preserve">Un Informe II del avance de la implementación de los Planes de Acción en los Jardines Infantiles y casas de pensamiento </t>
  </si>
  <si>
    <t xml:space="preserve">Un Informe III del avance de la implementación de los Planes de Acción en los Jardines Infantiles y casas de pensamiento </t>
  </si>
  <si>
    <t xml:space="preserve">Un Informe del segundo  trimestre del avance de la implementación de los Planes de Acción en los Jardines Infantiles y casas de pensamiento </t>
  </si>
  <si>
    <t xml:space="preserve">Un Informe IV del avance de la implementación de los Planes de Acción en los Jardines Infantiles y casas de pensamiento </t>
  </si>
  <si>
    <t xml:space="preserve">Un Informe V del avance de la implementación de los Planes de Acción en los Jardines Infantiles y casas de pensamiento </t>
  </si>
  <si>
    <t xml:space="preserve">Un Informe del tercer trimestre del avance de la implementación de los Planes de Acción en los Jardines Infantiles  y casas de pensamiento intercultural </t>
  </si>
  <si>
    <t xml:space="preserve">Un Informe VI del avance de la implementación de los Planes de Acción en los Jardines Infantiles y casas de pensamiento </t>
  </si>
  <si>
    <t xml:space="preserve">Un Informe VII  del avance de la implementación de los Planes de Acción en los Jardines Infantiles y casas de pensamiento </t>
  </si>
  <si>
    <t>Atender Integralmente a ninos y niñas a tráves de procesos de desarrollo de transformación basados en modelos pedágogicos - educativos, nutricionales, sociales y culturales en Jardines SDIS.</t>
  </si>
  <si>
    <t>Elaborar Planes de Acción en articulación con las Subdirecciones Locales, y realizar seguimiento a su implementación, para el cumplimiento de los Lineamientos y Estándares Técnicos para la Calidad de la Educación Inicial en los Jardines Infantiles SDIS y Casas de Pensamiento.</t>
  </si>
  <si>
    <t>Atender Integralmente a ninos y niñas a tráves de procesos de desarrollo de transformación basados en modelos pedágogicos - educativos, nutricionales, sociales y culturales en Jardines Sociales.</t>
  </si>
  <si>
    <t>Elaborar Planes de Acción en articulación con las Subdirecciones Locales, y realizar seguimiento a su implementación, para el cumplimiento de los Lineamientos y Estándares Técnicos para la Calidad de la Educación Inicial en los Jardines Infantiles Sociales.</t>
  </si>
  <si>
    <t xml:space="preserve">Informe  de la  atención integral de 15.000 gestantes niños y niñas de 0 a 2 años con enfoque diferencial  </t>
  </si>
  <si>
    <t xml:space="preserve">Informe de  la implementación de la línea técnica que de cuenta de la operación con calidda del servicio  </t>
  </si>
  <si>
    <t>Lider del Equipo de Atención integral a mujeres gestantes, niñas y niños menores de dos años: Adriana Hurtado Romero</t>
  </si>
  <si>
    <t>12 MESES/360 DIAS</t>
  </si>
  <si>
    <t xml:space="preserve">Formular 10 guías técnicos orientadores para la atención integral de mujeres gestantes, niñas y niños de cero a dos años de edad con enfoque diferencial.  </t>
  </si>
  <si>
    <t>Guía técnica N° 1</t>
  </si>
  <si>
    <t>Guía técnica N° 2</t>
  </si>
  <si>
    <t xml:space="preserve">Informe del primer trimestre de avance en la implementación de la línea técnica que de cuenta de la operación con calidda del servicio </t>
  </si>
  <si>
    <t>Guía técnica N° 3</t>
  </si>
  <si>
    <t>Guía técnica N° 4</t>
  </si>
  <si>
    <t>Guía técnica N° 5</t>
  </si>
  <si>
    <t xml:space="preserve">Informe del segundo trimestre de avance en la implementación de la línea técnica que de cuenta de la operación con calidda del servicio </t>
  </si>
  <si>
    <t>Guía técnica N° 6</t>
  </si>
  <si>
    <t>Guía técnica N° 7</t>
  </si>
  <si>
    <t>Guía técnica N° 8</t>
  </si>
  <si>
    <t xml:space="preserve">Informe del tercer trimestre de avance en la implementación de la línea técnica que de cuenta de la operación con calidda del servicio </t>
  </si>
  <si>
    <t>Guía técnica N° 9</t>
  </si>
  <si>
    <t>Guía técnica N° 10</t>
  </si>
  <si>
    <t xml:space="preserve">Prestar asistencia técnica para la implementación del servicio en las Subdirecciones Locales de Integración Social </t>
  </si>
  <si>
    <t xml:space="preserve">Matriz con relación de actas y listados que den cuenta de la asistencia técnica prestada a las 16 Subdirecciones Locales </t>
  </si>
  <si>
    <t>Plan de cualificación a profesionales territoriales del servicio</t>
  </si>
  <si>
    <t xml:space="preserve">Informes jornadas de cualificación </t>
  </si>
  <si>
    <t>Informe de seguimiento de las acciones grupales e individuales que den cuenta de la prestación del servicio</t>
  </si>
  <si>
    <t>12 MESES 360 DIAS%</t>
  </si>
  <si>
    <t>Matriz con relación de actas y listados que den cuenta delas reuniones de seguimiento, Instrumento de seguimiento a encuentros grupales y en casa, reporte aplicativo de seguimiento y Informe de seguimiento y asistencia técnica</t>
  </si>
  <si>
    <t>Matriz con relación de actas y listados que den cuenta de las reuniones de seguimiento, Instrumento de seguimiento a encuentros grupales y en casa, reporte aplicativo de seguimiento y Informe de seguimiento y asistencia técnica</t>
  </si>
  <si>
    <t>Informe del primer trimestre de seguimiento a las acciones grupales e individuales que den cuenta de la prestación del servicio</t>
  </si>
  <si>
    <t>Informe del segundo trimestre de seguimiento a las acciones grupales e individuales que den cuenta de la prestación del servicio</t>
  </si>
  <si>
    <t>Informe del tercer  trimestre de seguimiento a las acciones grupales e individuales que den cuenta de la prestación del servicio</t>
  </si>
  <si>
    <t xml:space="preserve">Hacer seguimiento al  cumplimiento de  la cobertura programada para cada Subdirección Local de Integración social </t>
  </si>
  <si>
    <t>Matriz con relación de actas y listados de asistencia a las reuniones de seguimiento a la cobertura</t>
  </si>
  <si>
    <t>Atender integralmente 43.000 niños, niñas y adolescentes de 6 a 17 años y 11 meses en riesgo o situacion de trabajo infantil, victimas y/o afectadas por el conflicto armado, o vinculados al sistema de responsabilidad penal adolescente en medio abierto  en el marco de la ruta integral de atenciones.</t>
  </si>
  <si>
    <t>Un informe  final de la atención integral a 15.840 niñas, niños y adolescentes en riesgo o situación de trabajo infantil, victimas y/o afectadas por el conflicto armado, o vinculados al sistema de responsabilidad penal adolescente en medio abierto atendidos en el marco de la ruta integral de atenciones</t>
  </si>
  <si>
    <t xml:space="preserve">Atender diferencialmente 7.000 niños, niñas  y adolescentes victimas o afectados por el conflicto armado
</t>
  </si>
  <si>
    <t>Informe trimetrsal de proceso de implementación de la Estrategia Atrapasueños en las 16 Localidades del Distrito priorizadas.</t>
  </si>
  <si>
    <t>Adriana Poveda</t>
  </si>
  <si>
    <t>Implementar la Línea técnica de la Estrategia Atrapasueños en 16 localidades del Distrito priorizadas,  para contribuir a la reparación integral de niñas, niños y adolescentes víctimas o afectados por el conflicto armado interno.</t>
  </si>
  <si>
    <t>Matriz de Seguimiento Estategia Atrapasueños</t>
  </si>
  <si>
    <t xml:space="preserve">Informe Trimestral del proceso de implementación de la Estrategia Atrapasueños en las 16 localidades del Distrito priorizadas.
 </t>
  </si>
  <si>
    <t>Segundo Informe trimestral de proceso de implementación de la Estrategia Atrapasueños en las 16 Localidades del Distrito priorizadas.</t>
  </si>
  <si>
    <t>Segundo Informe Trimetral de proceso de implementación de la Estrategia Atrapasueños en las 16 Localidades del Distrito priorizadas.</t>
  </si>
  <si>
    <t>Tercer Informe trimestral del proceso de implementación de la Estrategia Atrapa sueños en las 16 Localidades del Distrito Priorizadas.</t>
  </si>
  <si>
    <t xml:space="preserve">Elaborar y desarrollar un plan de gestión y  articulación intra e interinstitucional posicionando a Bogotá como ciudad referente de Paz, Memoria y Reconciliación. </t>
  </si>
  <si>
    <t xml:space="preserve">Un informe  I de avance del Plan de Gestión y articulación intrainstitucional </t>
  </si>
  <si>
    <t xml:space="preserve">Un informe II del Avance del plan de gestión y  articulación intra e interinstitucional </t>
  </si>
  <si>
    <t xml:space="preserve">Un informe III del Avance del plan de gestión y  articulación intra e interinstitucional </t>
  </si>
  <si>
    <t xml:space="preserve">Un informe IV del Avance del plan de gestión y  articulación intra e interinstitucional </t>
  </si>
  <si>
    <t xml:space="preserve">Un informe V del Avance del plan de gestión y  articulación intra e interinstitucional </t>
  </si>
  <si>
    <t xml:space="preserve">Un informe VI del Avance del plan de gestión y  articulación intra e interinstitucional </t>
  </si>
  <si>
    <t xml:space="preserve">Un informe VII del Avance del plan de gestión y  articulación intra e interinstitucional  </t>
  </si>
  <si>
    <t xml:space="preserve">Un informe final del Avance del plan de gestión y  articulación intra e interinstitucional </t>
  </si>
  <si>
    <t>Realizar 16 encuentros  locales para fortalecer la   participación y movilización de niñas, niños y adolescentes víctimas y/o afectados por el conflicto armado.</t>
  </si>
  <si>
    <t>Ficha Técnica y listados de asistencia</t>
  </si>
  <si>
    <t xml:space="preserve">Atender Integralmente 6.805  niñas, niños y adolescentes en Situación o Riesgo de Trabajo Infantil.
</t>
  </si>
  <si>
    <t>Informe trimestral del proceso de atención integral para niños,niñas y adolescentes en situación de trabajo infantil</t>
  </si>
  <si>
    <t xml:space="preserve">Claudia Luna </t>
  </si>
  <si>
    <t>Implementar  la línea técnica del modelo de Atención para NNA Situación y Riesgo de Trabajo Infantil vigente en  los Centros Amar y  la Estrategia Móvil PETI</t>
  </si>
  <si>
    <t>Reporte cualitativo y cuantitativo del servicio</t>
  </si>
  <si>
    <t xml:space="preserve">Informe trimestral de avance trabajo Infantil </t>
  </si>
  <si>
    <t>Realizar  la gestión para la aprobación del Modelo de Atención para la prevención y erradicación del Trabajo Infantil.</t>
  </si>
  <si>
    <t xml:space="preserve">Matriz seguimiento gestión </t>
  </si>
  <si>
    <t>Diseñar una Guía Metodológica para el abordaje con enfoque diferencial de la problemática del trabajo infantil y las vulneraciones asociadas.</t>
  </si>
  <si>
    <t>Definición de contenidos guía metodologica</t>
  </si>
  <si>
    <t>Versión 1 guía metodológica</t>
  </si>
  <si>
    <t>Versión 2 de la guía metodologica</t>
  </si>
  <si>
    <t>Versión final de la Guia metodologica</t>
  </si>
  <si>
    <t xml:space="preserve">Atender Integralmente a 910 adolescentes vinculados al Sistema de Responsabilidad Penal Adolescente -SRPA y sus familias en un proceso de atención  integral, especial y diferenciado en  modalidad de medio abierto social, familiar y comunitario.
</t>
  </si>
  <si>
    <t xml:space="preserve">Informe del proceso de atención integral  a adolescentes y jóvenes  vinculados al Sistema de Responsabilidad Penal Adolescente -SRPA y sus familias en  modalidad de medio abierto social, familiar y comunitario
</t>
  </si>
  <si>
    <t>Elaborar un plan de gestión y  articulación con las autoridades administrativas y judiciales del SRPA en el Distrito Capital y con el Comité de Coordinación Distrital de Responsabilidad Penal para Adolescentes.</t>
  </si>
  <si>
    <t>Diseño del plan de gestión y articulación</t>
  </si>
  <si>
    <t>Informe trimestral de avance de la Implementación Línea técnica</t>
  </si>
  <si>
    <t xml:space="preserve">Informe trimestral del proceso de atención integral  a adolescentes y jovenes vincualdos al Sistema de Responsabilidad Penal Adolescentec-SRPA y sus familias en modalidad medio abierto, social, familiar y comunitario. </t>
  </si>
  <si>
    <t xml:space="preserve">nforme trimestral del proceso de atención integral  a adolescentes y jovenes vincualdos al Sistema de Responsabilidad Penal Adolescentec-SRPA y sus familias en modalidad medio abierto, social, familiar y comunitario. </t>
  </si>
  <si>
    <t xml:space="preserve">Realizar  una propuesta de actualización del modelo de atención integral para adolescentes y jóvenes vinculados al Sistema de Responsabilidad Penal Adolescente, en medio abierto y socio comunitario </t>
  </si>
  <si>
    <t xml:space="preserve">Propuesta de metodologia y cronograma de ajuste al modelo </t>
  </si>
  <si>
    <t>Versión 1 Modelo de atención ajustado</t>
  </si>
  <si>
    <t>Versión 2 Modelo de atención ajustado</t>
  </si>
  <si>
    <t>Versión 3 Modelo de atención ajustado</t>
  </si>
  <si>
    <t>Documento del  modelo de atención ajustado</t>
  </si>
  <si>
    <t>Implementar la línea técnica del Modelo de Atención Integral vigente para adolescentes y jóvenes vinculados al Sistema de Responsabilidad Penal Adolescente, en medio abierto y socio comunitario vigente.</t>
  </si>
  <si>
    <t>Realizar tres (3) protocolos para el funcionamiento del servicio:  verificación al debido proceso (de notificación), manejo del decomiso de SPA y de elementos corto punzante que ingresan los adolescentes y los jóvenes, manejo de crisis y regulación de visitas de entes privados y públicos.</t>
  </si>
  <si>
    <t>Iun informe de avance en la formulación de los tres (3) protocolos</t>
  </si>
  <si>
    <t>Informe de avances en el diseño de los tres (3) protocolos</t>
  </si>
  <si>
    <t>Entrega del Primer Protocolo: Custodia y entrega de sustancias psicoactivas y elementos cortopunzantes y otros a la autoridad compentente</t>
  </si>
  <si>
    <t xml:space="preserve">Entrega del protocolo numero 2: Manejo de crisis de los participantes en los Centros Forjar </t>
  </si>
  <si>
    <t xml:space="preserve">Entrega del Tercer protocolo: Desarrollo del debido proceso </t>
  </si>
  <si>
    <t xml:space="preserve">Desarrollar estrategias de prevención para 1.125  niños, niñas y adolescentes que se encuentran en riesgo de vulneración de derechos
</t>
  </si>
  <si>
    <t xml:space="preserve">Informe del  proceso de  implementación de las estrategias de prevención  de la vulneración de derechos de niñas, niños y adolescentes. 
</t>
  </si>
  <si>
    <t>Viviana Alzate</t>
  </si>
  <si>
    <t>Implementar herramientas de divulgación y sensibilización en el marco de la protección integral y las rutas de atención dirigidas a 1.200 NNA entre los 6 y 17 años en riesgo de vulneración de derechos.</t>
  </si>
  <si>
    <t>Documento estrategias de divulgación y cronograma</t>
  </si>
  <si>
    <t xml:space="preserve">Informe trimestral de avance estrategias de Prevención </t>
  </si>
  <si>
    <t>Informe I mensual avances estrategias de divulgación</t>
  </si>
  <si>
    <t>Informe II mensual avances estrategias de divulgación</t>
  </si>
  <si>
    <t xml:space="preserve">Primer Informe trimestral de proceso de implementación de estrategias de prevención de la vulneración de derechos de niños,niñas y adolescentes.  </t>
  </si>
  <si>
    <t xml:space="preserve">Segundo Informe trimestral de proceso de implementación de estrategias de prevención de la vulneración de derechos de niños,niñas y adolescentes.  </t>
  </si>
  <si>
    <t>Informe III mensual avances estrategias de divulgación</t>
  </si>
  <si>
    <t>Informe final estrategias de divulgación</t>
  </si>
  <si>
    <t xml:space="preserve">Implementar acciones de prevención de vulneración de derechos dirigida a 1.200 niñas, niños y adolescentes entre los 6 y 17 años y 11 meses. </t>
  </si>
  <si>
    <t>Documento acciones de prevención  y cronograma</t>
  </si>
  <si>
    <t>Informe mensual avances acciones de prevención</t>
  </si>
  <si>
    <t>Documento acciones de prevención</t>
  </si>
  <si>
    <t xml:space="preserve">Implementar 100 % proyectos de movilización y participación social
</t>
  </si>
  <si>
    <t xml:space="preserve">Informe de la implementación de los Planes de Acción a la Política Pública  de Infancia y Adolescencia 2011-2021 en el marco del CODIA y los COLIA.
</t>
  </si>
  <si>
    <t>Actualizar el Plan de Acción de la Política Publica de Infancia y Adolescencia Distrital  y realizar seguimiento a su implementación en el marco del CODIA.</t>
  </si>
  <si>
    <t>Matriz con relación de  actas y listados de asistentes del CODIA y sus nodos técnicos</t>
  </si>
  <si>
    <t>Plan de acción de la política pública de infancia y adolescencia distrital actualizado</t>
  </si>
  <si>
    <t>Informe trimestral de la implementación de los planes de acción a la Política Pública  de Infancia y Adolescencia 2011-2021 en el marco del CODIA y los COLIA.</t>
  </si>
  <si>
    <t>Seguimiento al plan de acción de la Política Pública de infancia y adolescencia distrital actualizado</t>
  </si>
  <si>
    <t>Informe trimestral de la implementación de los planes de acción a la Politica Pública de Infancia y Adolescencia 2011-2021 en el marco del CODIA y los COLIA.</t>
  </si>
  <si>
    <t>Actualizar los Planes de Acción de la Política Publica de Infancia y Adolescencia Locales, aprobar y realizar seguimiento a su implementación en el marco de los COLIA.</t>
  </si>
  <si>
    <t>Matriz con relación de  actas y listados de asistentes del COLIA y sus nodos técnicos</t>
  </si>
  <si>
    <t>Matriz con relación de  actas y listados de asistentes  del CODIA y sus nodos técnicos</t>
  </si>
  <si>
    <t>Actas y listados de asistencia del CODIA y sus nodos técnicos</t>
  </si>
  <si>
    <t>Elaborar tres (3) informes de Política Pública de Infancia y Adolescencia de acuerdo a la normatividad vigente.</t>
  </si>
  <si>
    <t>Matriz con realción de actas y listados de asistentes a reuniones preparatorias</t>
  </si>
  <si>
    <t>Documento preliminar " Informe de  Condiciones de calidad de Vida de la Infancia y  la Adolescencia en Bogotá".</t>
  </si>
  <si>
    <t>Documento  "Informe de  Condiciones de calidad de Vida de la Infancia y  la Adolescencia en Bogotá".</t>
  </si>
  <si>
    <t xml:space="preserve">Propuesta de un primer documento tematico de Politica Pública de Infancia y Adolescencia </t>
  </si>
  <si>
    <t>Documento tematico de Politica Pública de Infancia y Adolescencia N°1</t>
  </si>
  <si>
    <t xml:space="preserve">Propuesta de un segundo documento tematico de Politica Pública de Infancia y Adolescencia </t>
  </si>
  <si>
    <t>Un informe del proceso de implementación  de proyectos de movilización y participación de niñas, niños y adolescentes.</t>
  </si>
  <si>
    <t>Ana Milena Rozo</t>
  </si>
  <si>
    <t>Socializar el documento  de la  estrategia de movilización y fortalecimiento de redes para la garantía de sus derechos y su promoción  en  cinco (5) encuentros  para el fortalecimiento técnico de los procesos de movilización, conformación de redes y participación infantil en los Centros Amar, Centros Forjar y en las estrategias Atrapasueños, Entrepares de la SDIS.</t>
  </si>
  <si>
    <t>Ficha técnica de los encuentros, matriz con relación de  actas y listados de asistentes</t>
  </si>
  <si>
    <t xml:space="preserve">Un informe trimestral del proceso de implementación fde proyectos de movilización  y participación de niños,niñas y adolescentes. </t>
  </si>
  <si>
    <t xml:space="preserve">Un  informe trimestral del proceso de implementación de proyectos de movilización y participación de niños, niñas y adolescentes. </t>
  </si>
  <si>
    <t>Orientar  y acompañar técnicamente la construcción del 80% de  proyectos e iniciativas,  que surgen de los intereses de las niñas, niños y adolescentes en los 20 Consejos Consultivos de niñas, niños y adolescentes.</t>
  </si>
  <si>
    <t>Matriz con relación de  actas y listados de asistentes</t>
  </si>
  <si>
    <t xml:space="preserve"> Informe de proyectos con asesoría y acompañamiento técnico, matriz con relación de actas y listados de asistencia. </t>
  </si>
  <si>
    <t xml:space="preserve">Informe de proyectos con asesoría y acompañamiento técnico, matriz con relación de actas y listados de asistencia. </t>
  </si>
  <si>
    <t>Formular una batería de indicadores para medir la participación de niñas, niños y adolescentes  y  la implementación de proyectos  e iniciativas de participación infantil.</t>
  </si>
  <si>
    <t>Matriz con relación de  actas y listados de asistentes de reuniones preparatorias.</t>
  </si>
  <si>
    <t xml:space="preserve">Un documento que contenga los avances de la  batería de indicadores. </t>
  </si>
  <si>
    <t>Diseñar e implementar modelos de atención integral de calidad con un enfoque territorial e
intergeneracional para el desarrollo de capacidades que faciliten la inclusión social y mejoren la
calidad de vida de la población en mayor condición de vulnerabilidad</t>
  </si>
  <si>
    <t>Alcanzar 76.054 cupos de ámbito institucional con estándares de calidad superiores al 80%</t>
  </si>
  <si>
    <t xml:space="preserve">Un (1) Informe de los procesos adelantados para atender 70.127 cupos en jardines infantiles con estándares de calidad superiores al 80%. </t>
  </si>
  <si>
    <t>Definir criterios técnicos, administrativos, jurídicos y financieros para garantizar la prestación de los servicios en los jardines infantiles públicos y privados de acuerdo a los Lineamientos y Estándares Técnicos de Educación Inicial.</t>
  </si>
  <si>
    <t>Cinco (5) guías técnicas actualizadas.</t>
  </si>
  <si>
    <t>Equipo de Fortalecimiento Técnico de Ámbito Institucional</t>
  </si>
  <si>
    <t>Actualizar cinco (5) guías técnicas que orienten la implementación de los Lineamientos y Estándares Técncos de Calidad para la Educación Inicial en los jardines infantiles públicos y privados.</t>
  </si>
  <si>
    <t>Informe de avances en la actualización de dos guías tecnicas</t>
  </si>
  <si>
    <t xml:space="preserve"> Dos (2) Guías técnicas  actualizadas </t>
  </si>
  <si>
    <t>Informe de avances en la actualización de tres guías tecnicas</t>
  </si>
  <si>
    <t>Tres (3) Guías técnicas  actualizadas</t>
  </si>
  <si>
    <t xml:space="preserve"> Tres (3)Guías técnicas  actualizadas </t>
  </si>
  <si>
    <t xml:space="preserve">Un (1) Informe de los procesos adelantados para atender 70.127 cupos en jardines infantiles con estándares de calidad superiores al 80%, que contiene: i)Avances del proceso de implementación  del  Plan de asistencia técnica; ii)Implementación del plan de gradualidad;iii) Proceso de ajustes a cinco (5) guías técnicas.
</t>
  </si>
  <si>
    <t>Brindar asistencia técnica al  talento humano de los servicios de educación inicial en jardines infantiles públicos y privados vigilados por la SDIS.</t>
  </si>
  <si>
    <t>Informe de la implementación  del  Plan de asistencia técnica.</t>
  </si>
  <si>
    <t>Elaborar el plan de asistencia técnica dirigido al talento humano de los jardines infantiles públicos y privados inscritos en el SIRSS, vigilados por la SDIS y personas interesadas en apertura de un jardín infantil.</t>
  </si>
  <si>
    <t>Plan de  asistencia técnica dirigida al talento humano.</t>
  </si>
  <si>
    <t>Informe de avance la implementación del Plan de  asistencia técnica dirigida al talento humano.</t>
  </si>
  <si>
    <t>Implementar el plan de asistencia técnica dirigido al talento humano de los jardines infantiles públicos y privados inscritos en el SIRSS, vigilados por la SDIS y personas interesadas en apertura de un jardín infantil.</t>
  </si>
  <si>
    <t xml:space="preserve"> Matriz con relación de  actas y listados de asistentes</t>
  </si>
  <si>
    <t>Elaborar e implementar un plan de gradualidad para la implementación y seguimiento del cumplimiento de los estándares de calidad en educación inicial.</t>
  </si>
  <si>
    <t>Informe de implementación del plan de gradualidad.</t>
  </si>
  <si>
    <t xml:space="preserve">Elaborar un plan de gradualidad que priorice los jardines infantiles que se encuentran entre el  60% y 80% de cumplimiento de los estándares técnicos de Calidad para la Educación Inicial  
</t>
  </si>
  <si>
    <t>Plan de  gradualidad</t>
  </si>
  <si>
    <t xml:space="preserve">Informe de avance del plan de gradualidad </t>
  </si>
  <si>
    <t>Informe de avance del plan de gradualidad.</t>
  </si>
  <si>
    <t xml:space="preserve">Implementar el plan de gradualidad para garantizar el cumplimiento de los Estándares Técnicos de Calidad para la Educación Inicial  en  más del 80%  
</t>
  </si>
  <si>
    <t xml:space="preserve"> Listado de asistencia</t>
  </si>
  <si>
    <t>Atender  9.800 niñas, niños y adolescentes pertenecientes a grupos poblacionales históricamente segregados</t>
  </si>
  <si>
    <t>Informe de la atención integral a 7470 niñas, niños y adolescentes pertenecientes a grupos poblacionales históricamente segregados.</t>
  </si>
  <si>
    <t>Fortalecer los procesos de inclusión de las niñas y niños de primera infancia  Víctimas o afectados del Conflicto Armado.</t>
  </si>
  <si>
    <t>Informe del proceso de implementación de la estrategia Atrapasueños</t>
  </si>
  <si>
    <t>Nicolás Moreno</t>
  </si>
  <si>
    <t>12MESES/360 DIAS</t>
  </si>
  <si>
    <t>Realizar procesos de acompañamiento y asesoría pedagógica en 25 unidades operativas priorizadas, en el marco de la reparación simbólica de las afectaciones de niñas y niños.</t>
  </si>
  <si>
    <t>Ficha tecnica del encuentro y listado de asistencia</t>
  </si>
  <si>
    <t>Informe trimestral de avance del proceso de implementación de la Estrategia Atrapasueños en las 16 localidades del Distrito priorizadas.</t>
  </si>
  <si>
    <t>Informe trimestral de avance del proceso de implementación de la Estrategia Atrapasueños en las 16 localidades del Distrito priorizadas</t>
  </si>
  <si>
    <t xml:space="preserve">Informe trimestral de avance del proceso de implementación de la Estrategia Atrapasueños en las 16 localidades del Distrito priorizadas.
 </t>
  </si>
  <si>
    <t>Planeaciones y Listados de Asistencia</t>
  </si>
  <si>
    <t>Informe de la atención integral a 7.470 niñas, niños y adolescentes pertenecientes a grupos poblacionales históricamente segregados.</t>
  </si>
  <si>
    <t xml:space="preserve">Avance plan de gestión y  articulación intra e interinstitucional </t>
  </si>
  <si>
    <t xml:space="preserve">Documento Estado de Avance del Plan de gestión y  articulación intra e interinstitucional </t>
  </si>
  <si>
    <t xml:space="preserve">Estado de Avance del Plan de gestión y  articulación intra e interinstitucional </t>
  </si>
  <si>
    <t xml:space="preserve">Realizar  siete (7) encuentros, para fortalecer la participación y movilización de imaginarios entorno a la inclusión de niñas víctimas y afectados por el conflicto armado. </t>
  </si>
  <si>
    <t>PFicha tecnica del encuentro y listado de asistencia</t>
  </si>
  <si>
    <t>Fortalecer los procesos de inclusión de las niñas, niños  y adolescentes pertenecientes a grupos étnicos.</t>
  </si>
  <si>
    <t>Informe del Fortalecimiento a los procesos de inclusión de las niñas, niños  y adolescentes pertenecientes a grupos étnicos.</t>
  </si>
  <si>
    <t>Alexandra Niampira Moreno</t>
  </si>
  <si>
    <t>Realizar jornadas pedagógico - culturales de intercambios de saberes, para fortalecer los procesos de atención de las 10 Casas de Pensamiento Intercultural y 10 unidades operativas de otros servicios de infancia.</t>
  </si>
  <si>
    <t xml:space="preserve">Diseño de Jornadas pedagogico-culturales
</t>
  </si>
  <si>
    <t xml:space="preserve">Diseño de Jornadas pedagogico-culturales
Actas de Encuentros.
</t>
  </si>
  <si>
    <t>Implementar la estrategia Sawabona, para el fortalecimiento y pervivencia de las prácticas culturales afro, negra, raizales y palenqueras en 100 unidades operativas priorizadas</t>
  </si>
  <si>
    <t>Matriz seguimiento de implementación de la Estrategia de fortalecimiento y pervivencia cultural.</t>
  </si>
  <si>
    <t>Informe proceso de implementación de la estrategia Entre Pares</t>
  </si>
  <si>
    <t>Carolina Mayorga Paez</t>
  </si>
  <si>
    <t>Realizar Encuentros de fortalecimiento técnico para la actualización y cualificación de las prácticas inclusivas en los 7 servicios sociales y estrategias de la subdirección para la Infancia.</t>
  </si>
  <si>
    <t>Planeación y desarrollo del fortatelecimiento Técnico y listados de Asistencia</t>
  </si>
  <si>
    <t xml:space="preserve">Implementar el eje “Participación con Equidad” de la Estrategia Entre pares en las 20 localidades. </t>
  </si>
  <si>
    <t>Eje de Participación con Equidad cuantitativo Entre Pares
Matriz de seguimiento a Jardines Infantiles y Casas de Pensamiento
Matriz de Acompañamiento y Orientaciones Pedagogicas Disciplinares</t>
  </si>
  <si>
    <t xml:space="preserve">Implementar los ejes de “identificación” y “transición” de la estrategia entre pares en las 20 localidades. </t>
  </si>
  <si>
    <t>Eje de Identificación Matriz reporte cuantitativo Entre Pares</t>
  </si>
  <si>
    <t>Eje de Identificación Matriz reporte cuantitativo Entre Pares
Matriz de Seguimiento a Transiciones 2017 - 2018</t>
  </si>
  <si>
    <t>Fortalecer los procesos de inclusión de niñas, niños y adolescentes habitantes de Territorios Rurales.</t>
  </si>
  <si>
    <t>Informe proceso de implementación del servicio Creciendo en Familia en la Ruralidad</t>
  </si>
  <si>
    <t>Yaneth Gonzalez Acosta</t>
  </si>
  <si>
    <t>Realizar 10 encuentros de fortalecimiento técnico para la actualización y cualificación de las practicas pedagógicas en las 5 localidades donde se desarrolla el servicio.</t>
  </si>
  <si>
    <t>Realizar seguimiento a la implementación de 6 proyectos educativos comunitarios en los territorios rurales donde se desarrolla el servicio.</t>
  </si>
  <si>
    <t>Realizar siete (7) encuentros para fortalecer la participación y movilización de imaginarios entorno a la inclusión de gestantes, niñas, niños y adolescentes en los 5 territorios rurales donde se desarrolla el servicio.</t>
  </si>
  <si>
    <t>Planeación y desarrollo de los encuentros y listados de asistencias</t>
  </si>
  <si>
    <t>Presentación de seguimiento semestral al plan estratégico institucional</t>
  </si>
  <si>
    <t xml:space="preserve">Febrero y julio </t>
  </si>
  <si>
    <t>Presentación semestral de Plan de Acción (Carolina Mora).
2. Documentos precontractuales del Diagnostico técnico de las unidades de servicio</t>
  </si>
  <si>
    <t>Dirección de Análisis y Diseño Estratégico Claudia Ruiz / Sandra Baca
Subdirección de Diseño Evaluación y Sistematización / Diana Carolina Mora</t>
  </si>
  <si>
    <t>12 meses</t>
  </si>
  <si>
    <t>Realizar 2 segumientos al cumplimiento del plan estrategico de la entidad.</t>
  </si>
  <si>
    <t>Solicitud de publicación en página web del seguimiento al Plan Estratégico 2017</t>
  </si>
  <si>
    <t>solicitud de publicación del seguimiento al Plan Estratégico 2017</t>
  </si>
  <si>
    <t>13 meses</t>
  </si>
  <si>
    <t>Realizar 10 seguimientos al cumplimiento de los proyectos de inversión a través del SPI</t>
  </si>
  <si>
    <t>SPI Mensual</t>
  </si>
  <si>
    <t>14 meses</t>
  </si>
  <si>
    <t>Actualización del componente demográfico, deficits y apuesta territorial de equipamientos</t>
  </si>
  <si>
    <t>Documento avance</t>
  </si>
  <si>
    <t>Documento de Recomendaciones de Focalización</t>
  </si>
  <si>
    <t>Marzo, junio y septiembre</t>
  </si>
  <si>
    <t xml:space="preserve"> 2 Informes de avance del documento de recomendaciones de focalización</t>
  </si>
  <si>
    <t>Dirección de Análisis y Diseño Estratégico / Claudia Ruiz  Victoria Davila, Diego Villamizar</t>
  </si>
  <si>
    <t>8 meses</t>
  </si>
  <si>
    <t>Realizar 1 documento de recomendaciones de la operación del proceso de focalización</t>
  </si>
  <si>
    <t>Correo de envío del informe de avance del documento de recomendaciones de la focalización a la Directora</t>
  </si>
  <si>
    <t>Correo de envío del informe del documento de recomendaciones de la focalización a la Directora</t>
  </si>
  <si>
    <t>2 Informes de avance del documento de recomendaciones de focalización</t>
  </si>
  <si>
    <t>Coordinar la implementación del Modelo Integrado de Planeación y Gestión</t>
  </si>
  <si>
    <t>Actas de socialización y/o mesas de trabajo de MIPG con Procesos y Subsistemas</t>
  </si>
  <si>
    <t>Plan de Implementación MIPG</t>
  </si>
  <si>
    <t>Seguimiento a la implemmentaciòn MIPG</t>
  </si>
  <si>
    <t>Documento de evaluación de dos servicios sociales prestados por la Secretaria de Integración Social.</t>
  </si>
  <si>
    <t>Diciembre de 2018</t>
  </si>
  <si>
    <t xml:space="preserve">Evaluar modalidades o servicios </t>
  </si>
  <si>
    <t>1. Documentos precontractuales 
2. Informe final de evaluación de dos servicios sociales prestados por la Secretaria Distrital de Integración Social</t>
  </si>
  <si>
    <t>Dirección de Análisis y Diseño Estratégico / Mariana Muñoz</t>
  </si>
  <si>
    <t>Realizar 2 evaluaciones de servicios sociales</t>
  </si>
  <si>
    <t>Documentos precontractuales</t>
  </si>
  <si>
    <t>Informe final de evaluación de dos servicios sociales prestados por la Secretaria Distrital de Integración Social</t>
  </si>
  <si>
    <t>1. Repositorio de información de la Secretaria Distrital de Integración Social.
2. Informes de valor agregado .</t>
  </si>
  <si>
    <t>1. Junio de 2018.
2. Diciembre de 2018.</t>
  </si>
  <si>
    <t>1. Repositorio de información alojado en el servidor de la Secretaria Distrital de Integración Social.
2. Informe con la bateria de indicadores de transformación de problemáticas sociales.
3. Informes de valor agregado.
4. Foro relacionado con un fenómenos social.</t>
  </si>
  <si>
    <t xml:space="preserve">Dirección de Análisis y Diseño Estratégico / Mariana Muñoz / Monica Mayorga / </t>
  </si>
  <si>
    <t>Estructurar y poner en marcha un repositorio de información con fuentes de información primarias y secundarias relacionadas con fenómenos sociales o dinámicas poblacionales.</t>
  </si>
  <si>
    <t>Documento de diseño de Repositorio de información de la Secretaria Distrital de Integración Social.</t>
  </si>
  <si>
    <t>Repositorio de información alojado en el servidor de la Entidad.</t>
  </si>
  <si>
    <t>Definir y realizar seguimiento a los Indicadores de transformación de las problemáticas sociales</t>
  </si>
  <si>
    <t>Documento de diseño del sistema de indicadores de seguimiento de transformación de problemáticas sociales.</t>
  </si>
  <si>
    <t xml:space="preserve">Realizar 4 Informes de valor agregado de dinámicas sociales
</t>
  </si>
  <si>
    <t>Informes de Valor Agregado</t>
  </si>
  <si>
    <t xml:space="preserve">Definir 1 Método de operación para la verificación del reporte de cifras misionales </t>
  </si>
  <si>
    <t xml:space="preserve">Avance documento método de operación </t>
  </si>
  <si>
    <t>Realizar 1 foro internacional pobreza urbana para la ciudad de Bogotá</t>
  </si>
  <si>
    <t>Memorias foro internacional</t>
  </si>
  <si>
    <t>Objetivo 5_x000D_
Fortalecer la capacidad institucional y el talento humano a través de la optimización de la operación interna, el mejoramiento de los procesos y los procedimientos, y el desarrollo de competencias con el propósito de incrementar la productividad organizacional y la calidad de los servicios que presta la SDIS.</t>
  </si>
  <si>
    <t>Modernizar al 100% de la Infraestructura tecnológica obsoleta de misión crítica</t>
  </si>
  <si>
    <t>Informe de gestión de la Infraestructura tecnológica 2018</t>
  </si>
  <si>
    <t>Renovar la infraestructura de procesamiento, almacenamiento, comunicaciones, licenciamiento y seguridad obsoleta.</t>
  </si>
  <si>
    <t xml:space="preserve">1. Datacenter alterno con operación
2. certificados digitales de portales web </t>
  </si>
  <si>
    <t>Dirección SII</t>
  </si>
  <si>
    <t>Implementar 1 Datacenter alterno</t>
  </si>
  <si>
    <t>Informe de avance en el diseño, formulación e implementación del proyecto Datacenter Alterno</t>
  </si>
  <si>
    <t xml:space="preserve">Datacenter alterno en operación </t>
  </si>
  <si>
    <t>Generar los certificados digitales del 100% de los portales web de la SDIS</t>
  </si>
  <si>
    <t>Acta de inicio</t>
  </si>
  <si>
    <t>Informe final de certificados digitales</t>
  </si>
  <si>
    <t>Realizar las acciones técnicas y administrativas necesarias para la modernización y operación de la infraestructura tecnológica</t>
  </si>
  <si>
    <t xml:space="preserve">Informe seguimiento mesa de servicio </t>
  </si>
  <si>
    <t>Operar el Nuevo modelo de mesa de servicio y soporte</t>
  </si>
  <si>
    <t xml:space="preserve">Documento de Avance  de operación del nuevo modelo de mesa de servicio y soporte. </t>
  </si>
  <si>
    <t>Informe seguimiento mesa de servicio</t>
  </si>
  <si>
    <t>Objetivo 4
Generar información oportuna, veraz y de calidad mediante el desarrollo de un sistema de información y de gestión del conocimiento con el propósito de soportar la toma de decisiones, realizar el seguimiento, la evaluación de la gestión y la rendición de cuentas instituciona</t>
  </si>
  <si>
    <t xml:space="preserve">ERP Fase II en Operación 
Fase 1  del Nuevo Sistema de Información Misional. </t>
  </si>
  <si>
    <t>Actualizar los sistemas de información estratégicos y de apoyo de la Entidad</t>
  </si>
  <si>
    <t>Informe de seguimiento erp fase 2</t>
  </si>
  <si>
    <t>Implementar ERP Fase 2</t>
  </si>
  <si>
    <t>Informe de seguimiento ERP fase 2</t>
  </si>
  <si>
    <t>Informe de seguimiebti ERP fase 2</t>
  </si>
  <si>
    <t>Realizar las acciones técnicas y administrativas necesarias para actualizar los sistemas de información estratégicos y de apoyo de la Entidad</t>
  </si>
  <si>
    <t>Matriz de seguimiento a las solicitudes de desarrollo de software</t>
  </si>
  <si>
    <t>Gestionar las solicitudes de desarrollo y modificaciones de software generadas por las dependiencias de la SDIS</t>
  </si>
  <si>
    <t>Documentos asociados al desarrollo o modificaciones de softwate</t>
  </si>
  <si>
    <t>Documentos asociados o modificaciones de software</t>
  </si>
  <si>
    <t>Documentos asociados al desarrollo o modificaciones de software</t>
  </si>
  <si>
    <t>Documentos contractuales sistema de información misional</t>
  </si>
  <si>
    <t>Matriz de seguimiento a las solicitudes de desarrollo de software
Informe avance fase 1 del nuevo sistema de información misiona</t>
  </si>
  <si>
    <t>Documentos etapa precontractual nuevo sistema de informacion misional
Informe de avance fase I nuevo Sistema de información misional.</t>
  </si>
  <si>
    <t>Desarrollar la fase I del nuevo sistema de información misional</t>
  </si>
  <si>
    <t>Informe avance fase 1 del nuevo sistema de información misional</t>
  </si>
  <si>
    <t>1. Plan de mejoramiento de pre auditoría al SIG.
2. Informe del entrenamiento realizado en los componentes del SIG
3. Matriz de seguimiento al cumplimiento de requisitos de la Norma Técnica Distrital del Sistema Integrado de Gestión vigente</t>
  </si>
  <si>
    <t xml:space="preserve">1. Presentación de divulgación pre auditoría 
2. Plan mejoramiento de pre auditoría
3. Seguimientos al plan mejoramiento 
 </t>
  </si>
  <si>
    <t>Equipo SIG</t>
  </si>
  <si>
    <t>Formular y realizar dos seguimientos al plan de mejoramiento de la preauditoría</t>
  </si>
  <si>
    <t>Presentación y lista de asistencia de la divulgación de la preauditoría 2017</t>
  </si>
  <si>
    <t>Plan de mejoramiento de la preauditoría</t>
  </si>
  <si>
    <t>Seguimiento al Plan de mejoramiento de la preauditoría</t>
  </si>
  <si>
    <t>Presentar la  propuesta de mapa de procesos a Los Directivos</t>
  </si>
  <si>
    <t>Avance propuesta Mapa de Procesos</t>
  </si>
  <si>
    <t>Acta de reunión y/o lista de asistencia de la Presentación de la propuesta de mapa de procesos</t>
  </si>
  <si>
    <t>1. Estudios previos para la selección del proveedor y documentación asociada.
2. Certificados de participación  del entrenamiento recibido por los gestores, en los componentes del SIG definidos.</t>
  </si>
  <si>
    <t>Realizar entrenamiento en los componentes del Sistema Integrado de Gestión.</t>
  </si>
  <si>
    <t xml:space="preserve">Estudios previos para la selección del proveedor y documentación asociada.
</t>
  </si>
  <si>
    <t>Actas y/o listas de asistencia de los entrenamientos</t>
  </si>
  <si>
    <t xml:space="preserve">1. Estudios previos para la selección del proveedor y documentación asociada.
2. Registros de actividades de socialización realizadas.
3. Matriz de seguimiento al cumplimiento de requisitos de la NTD SIG </t>
  </si>
  <si>
    <t>Matriz de seguimiento al cumplimiento de requisitos de la NTD SIG</t>
  </si>
  <si>
    <t>Registros de actividades de socialización realizadas.</t>
  </si>
  <si>
    <t xml:space="preserve">Formular e implementar 1 politica de comunicaciones de la entidad </t>
  </si>
  <si>
    <t>Carpeta digital que contiene las campañas realizadas en la vigencia</t>
  </si>
  <si>
    <t>Formulación e implementación de la Política de Comunicaciones</t>
  </si>
  <si>
    <t>Carpeta con Boletines de prensa emitidos</t>
  </si>
  <si>
    <t>Oficina asesora de comunicaciones</t>
  </si>
  <si>
    <t>Emitir los boletines de prensa elaborados</t>
  </si>
  <si>
    <t xml:space="preserve">Boletines de prensa y evidencia de envìo a medios de comunicaciòn </t>
  </si>
  <si>
    <t>Carpeta con boletines de prensa emitidos</t>
  </si>
  <si>
    <t xml:space="preserve">Carpeta con boletines de prensa emitidos </t>
  </si>
  <si>
    <t> Divulgación de la información institucional en el marco de la Política de Comunicaciones</t>
  </si>
  <si>
    <t>Videos de los eventos y o fotografia _x000D_
Informes de campañas</t>
  </si>
  <si>
    <t>Realizar los eventos solicitados_x000D_
realizar el 100% de las campañas solicitadas</t>
  </si>
  <si>
    <t>Formato solicitud del evento brief de campañas, actas de reuniones, fotografìas</t>
  </si>
  <si>
    <t>Videos de los eventos y/o fotografìas 
Informes de campañas</t>
  </si>
  <si>
    <t>Cualificación del talento humano en el marco de la Política de Comunicaciones</t>
  </si>
  <si>
    <t>Informe de talleres</t>
  </si>
  <si>
    <t>Realizar los talleres de vocería a directivos de la entidad</t>
  </si>
  <si>
    <t>Evidencias talleres de vocerìa</t>
  </si>
  <si>
    <t xml:space="preserve">Plan Estratégico - Objetivo 4 -Parte 3 Soportar la toma de decisiones, realizar el seguimiento, la evaluación de la gestión y la rendición de cuentas
institucional.
Generar información oportuna, veraz y de calidad mediante el desarrollo de un sistema de información y de
gestión del conocimiento con el propósito de soportar la toma de decisiones, realizar el seguimiento, la
evaluación de la gestión y la rendición de cuentas institucional.
</t>
  </si>
  <si>
    <t>Realizar análisis y 
seguimiento al 100% de las políticas sociales que lidera la SDIS</t>
  </si>
  <si>
    <t xml:space="preserve">
 Informe de análisis y seguimiento de las políticas sociales que lidera la SDIS </t>
  </si>
  <si>
    <t>Verificar el avance de la ejecución de las políticas sociales, a través de los modelos de seguimiento y monitoreo que la Entidad determine</t>
  </si>
  <si>
    <t xml:space="preserve">
 Informe parcial de análisis y recomendaciones de las políticas  primer semestre 2018  (agosto)
</t>
  </si>
  <si>
    <t>30/12/2018</t>
  </si>
  <si>
    <t>Revisar y gestionar la publicación de las fichas técnicas producidas por el equipo de política.</t>
  </si>
  <si>
    <t>Fichas técnicas aprobadas</t>
  </si>
  <si>
    <t xml:space="preserve">Informe parcial de analisis y recomendaciones de las políticas  primer semestre 2018  (agosto) 
</t>
  </si>
  <si>
    <t xml:space="preserve">Realizar 6 reuniones de asesoría técnica con el equipo del proceso de políticas </t>
  </si>
  <si>
    <t>Listas de asistencia y actas de reunión</t>
  </si>
  <si>
    <t>Plan Estratégico - Objetivo 4 -Parte 3 Soportar la toma de decisiones, realizar el seguimiento, la evaluación de la gestión y la rendición de cuentas
institucional.
Generar información oportuna, veraz y de calidad mediante el desarrollo de un sistema de información y de
gestión del conocimiento con el propósito de soportar la toma de decisiones, realizar el seguimiento, la
evaluación de la gestión y la rendición de cuentas institucional.</t>
  </si>
  <si>
    <t>Convocar y desarrollar ocho (8) grupos focales con los actores relevantes asociados a las políticas, para monitorear la percepción frente al avance de las mismas</t>
  </si>
  <si>
    <t xml:space="preserve">Elaborar e implementar un (1)  plan de comunicación del avance de las políticas dirigido a los  diferentes grupos de interés
</t>
  </si>
  <si>
    <t xml:space="preserve">Plan de comunicación </t>
  </si>
  <si>
    <t xml:space="preserve"> Informe de recomendaciones y desarrollo del CDPS 
</t>
  </si>
  <si>
    <t xml:space="preserve">Orientar la participación institucional  en el Sistema de Coordinación interno y externo - Consejo Distrital de Política Social (CDPS) -Consejo Local Operativo de Política Social (CLOPS) 
</t>
  </si>
  <si>
    <t xml:space="preserve"> Informe de avance de las sesiones 2018    Julio
</t>
  </si>
  <si>
    <t>Elizabeth Cortes</t>
  </si>
  <si>
    <t>Definir una (1) agenda estratégica del Consejo Distrital de Política Social - CDPS  2018, con la Alcaldía Mayor  y la Secretaria de Despacho.</t>
  </si>
  <si>
    <t>Agenda estratégica</t>
  </si>
  <si>
    <t>o</t>
  </si>
  <si>
    <t>Informe de avance de las sesiones 2018    Julio</t>
  </si>
  <si>
    <t xml:space="preserve">Realizar mesas preparatorias de 4 sesiones del Consejo Distrital de Política Social y dos (2) Encuentros Consejo Local de Política Social - CLOPS 
</t>
  </si>
  <si>
    <t xml:space="preserve"> Actas de mesas y encuentros</t>
  </si>
  <si>
    <t>Organizar y desarrollar las cuatro (4) sesiones del Consejo Distrital de Política Social, de acuerdo con el Decreto 460/2008</t>
  </si>
  <si>
    <t xml:space="preserve"> Actas de sesión</t>
  </si>
  <si>
    <t>Informe de las sesiones 2017</t>
  </si>
  <si>
    <t>Desarrollar estrategias que promuevan el cumplimiento de los criterios de calidad de los servicios sociales</t>
  </si>
  <si>
    <t>Verificar en 1200 Instituciones oficiales y privadas el cumplimiento de los requisitos de calidad de los servicios sociales</t>
  </si>
  <si>
    <t>Informe final anual del cumplimiento de los requisitos de calidad de los servicios sociales verificados.</t>
  </si>
  <si>
    <t xml:space="preserve">Informe estadístico trimestral de la verificación de condiciones discriminado por tipo de servicio.  </t>
  </si>
  <si>
    <t xml:space="preserve">Maricella Martinez Uribe </t>
  </si>
  <si>
    <t>Elaborar la programación de visitas a instituciones públicas y privadas de los servicios a verificar.</t>
  </si>
  <si>
    <t xml:space="preserve"> Informe estadístico trimestral  de la verificación de condiciones discriminado por tipo de servicio. (abril)</t>
  </si>
  <si>
    <t xml:space="preserve"> Informe estadístico trimestral  de la verificación de condiciones discriminado por tipo de servicio. (julio)</t>
  </si>
  <si>
    <t xml:space="preserve"> Informe estadístico trimestral  de la verificación de condiciones discriminado por tipo de servicio. (octubre)</t>
  </si>
  <si>
    <t>Visitar las instituciones programadas, aplicar el instrumento y/o formato según corresponda y reportar el resultado de la visita.</t>
  </si>
  <si>
    <t>Base de datos seguimiento a trabajo de campo</t>
  </si>
  <si>
    <t>Procesar la información de la visita y generar el consolidado de condiciones de operación de cada una de las instituciones visitadas.</t>
  </si>
  <si>
    <t>Base de datos consolidado de condiciones de operación por servicio - Informes estadístico mensual</t>
  </si>
  <si>
    <t>Informe consolidado de estándares de calidad de los servicios sociales</t>
  </si>
  <si>
    <t xml:space="preserve">Informe  semestral de estándares de calidad de los servicios sociales. 
</t>
  </si>
  <si>
    <t xml:space="preserve">Claudia Ximena Hormaza </t>
  </si>
  <si>
    <t>31/12/2018</t>
  </si>
  <si>
    <t>Asesorar y acompañar a los profesionales de las áreas técnicas en la formulación  de los estándares de calidad de los servicios sociales y los planes de implementación.</t>
  </si>
  <si>
    <t>Documento de anexo técnico de las condiciones esenciales requeridas para la prestación de los servicios sociales de la Secretaria Distrital de Integración Social de los servicios sociales programados a estandarizar. Planes de implementación de estándares de calidad de los servicios sociales documentados, de acuerdo a programación.</t>
  </si>
  <si>
    <t xml:space="preserve">Informe  semestral de estándares de calidad de los servicios sociales.  (julio  )
</t>
  </si>
  <si>
    <t>Planes de implementación de estándares de calidad de los servicios sociales documentados, de acuerdo a programación.</t>
  </si>
  <si>
    <t>Documento de anexo técnico de las condiciones esenciales requeridas para la prestación de los servicios sociales de la Secretaria Distrital de Integración Social de los servicios sociales programados a estandarizar.</t>
  </si>
  <si>
    <t xml:space="preserve">Informe  semestral de estándares de calidad de los servicios sociales.  (diciembre)
</t>
  </si>
  <si>
    <t>Coordinar con las áreas técnicas la implementación y seguimiento de los estándares oficializados</t>
  </si>
  <si>
    <t>Resultados de la autoevaluación realizada a los servicios sociales programados según cronograma.</t>
  </si>
  <si>
    <t>Seguimiento al cumplimiento de los planes de implementación de estándares de calidad de los servicios sociales, de acuerdo a programación.</t>
  </si>
  <si>
    <t>Informe final anual del cumplimiento de los estándares de calidad en Jardines Infantiles de la SDIS.</t>
  </si>
  <si>
    <t xml:space="preserve">Ejecución de visitas de verificación de condiciones de cumplimiento de estándares
</t>
  </si>
  <si>
    <t>Informe estadístico trimestal del comportamiento de los Jardines SDIS en relación con el cumplimiento de estándares.</t>
  </si>
  <si>
    <t>Elaborar la programación de visitas a Jardines Infantiles SDIS en sus tres modalidades (Cofinanciados, Sociales y de operación directa)</t>
  </si>
  <si>
    <t xml:space="preserve">. Informe estadístico trimestal del comportamiento de los Jardines SDIS en relación con el cumplimiento de estándares. (abril, julio, octubre)
</t>
  </si>
  <si>
    <t>Visitar los Jardines Infantiles programados, aplicar el instrumento y/o formato según corresponda  y reportar el resultado de la visita.</t>
  </si>
  <si>
    <t>Procesar la información de la visita y generar el consolidado de condiciones de operación de cada uno de los Jardines SDIS visitados</t>
  </si>
  <si>
    <t>Base de datos consolidado de condiciones de operación - Informes estadístico mensual de Jardines SDIS por localidad</t>
  </si>
  <si>
    <t>Informe final sobre la ejecución del ejercicio de apoyo a la supervisión por cada servicio supervisado desde la Subsecretaría.</t>
  </si>
  <si>
    <t>Realizar el apoyo a la supervisión de los contratos y convenios de los servicios sociales tercerizados asignados a la Subsecretaria</t>
  </si>
  <si>
    <t> Informe de gestión consolidado por servicio y componentes que incluye: observaciones,  requerimientos y documento de respuestas a hallazgos y/o acciones de mejora.</t>
  </si>
  <si>
    <t>Jairo Enrique Garzón</t>
  </si>
  <si>
    <t>Planear, realizar las visitas a operadores y proyectar informes  de supervisión para el respectivo pago, elaborar requerimientos y realizar el seguimiento a los planes de mejora.</t>
  </si>
  <si>
    <t>Informe de gestión trimestral sobre la supervisión.</t>
  </si>
  <si>
    <t xml:space="preserve">Documento que relacione la entrega de  Informes de supervisión finales y proyectos de liquidación radicados al área técnica y de contratación para su trámite respectivo. (junio,diciembre)
</t>
  </si>
  <si>
    <t xml:space="preserve">Informe  consolidado por servicios   de supervisión  por componentes (julio)
Informe  consolidado de los  requerimiento y documento de respuestas a hallazgos y/o acciones de mejora  (julio)
</t>
  </si>
  <si>
    <t>Informe de gestión anual</t>
  </si>
  <si>
    <t>Documento que relacione la entrega de  Informes de supervisión finales y proyectos de liquidación radicados al área técnica y de contratación para su trámite respectivo.</t>
  </si>
  <si>
    <t>Realizar los informes finales de supervisión y proyectar las liquidaciones de contratos, cuando se requiera.. </t>
  </si>
  <si>
    <t>Relación de informes finales de supervisión y/o proyectos de liquidación, conforme a documentos controlados.</t>
  </si>
  <si>
    <t>Informe de seguimiento de hallazgos y requerimientos para la Alta Dirección</t>
  </si>
  <si>
    <t>Revisar los aspectos técnicos incumplidos, formalizar y cerrar los requerimientos al operador de acuerdo al procedimiento de supervisión.</t>
  </si>
  <si>
    <t>Consolidado del estado de requerimientos por servicio</t>
  </si>
  <si>
    <t>Formular e implementar estrategias que impulsen la gestión pública eficiente y transparente</t>
  </si>
  <si>
    <t>Informe resultados de la  medición del nivel de apropiación de los servidores públicos de la SDIS, frene a la cultura del servicio, el control social, la transparencia y el cuidado de lo público.</t>
  </si>
  <si>
    <t>dic-18</t>
  </si>
  <si>
    <t>Informe de gestión en el marco de la asesoría jurídica, administrativa y financiera para la Subsecretaría.</t>
  </si>
  <si>
    <t>31/12/18</t>
  </si>
  <si>
    <t>Realizar la contratación y los pagos de contratistas</t>
  </si>
  <si>
    <t>Relacion de contratos</t>
  </si>
  <si>
    <t>Informe SPI ejecución presupuestal</t>
  </si>
  <si>
    <t>0,083</t>
  </si>
  <si>
    <t>16,64%</t>
  </si>
  <si>
    <t xml:space="preserve">Informe de gestión  anual en el marco de la asesoría jurídica, administrativa y financiera para la Subsecretaría. (diciembre)
</t>
  </si>
  <si>
    <t>Realizar el seguimiento presupuestal</t>
  </si>
  <si>
    <t>Realizar la asesoría jurídica y financiera según instrucciones del despacho Subsecretario</t>
  </si>
  <si>
    <t>Informe de avance gestion</t>
  </si>
  <si>
    <t xml:space="preserve">1. Informe semestral de logros, avances y dificultades del proceso de implementación de la Estrategia Pedagógica Institucional para la Transparencia.
</t>
  </si>
  <si>
    <t>Maribel Riveros</t>
  </si>
  <si>
    <t>Establecer la programación anual de las actividades de la Estrategia Pedagógica Institucional para la Transparencia.</t>
  </si>
  <si>
    <t>Programación operativa anual.</t>
  </si>
  <si>
    <t xml:space="preserve">1,  Informe semestral de logros, avances y dificultades del proceso de implementación de la Estrategia Pedagógica Institucional para la Transparencia (julio y diciembre)
</t>
  </si>
  <si>
    <t xml:space="preserve">1,  Informe semestral de logros, avances y dificultades del proceso de implementación de la Estrategia Pedagógica Institucional para la Transparencia (julio y diciembre)
</t>
  </si>
  <si>
    <t>Implementar las herramientas pedagógicas  ( talleres,  curso y juegos virtuales, sketch, micro sketch,  conformación de red de transparencia, piezas comunicativas).</t>
  </si>
  <si>
    <t>Listados de asistencia, Lista de estudiantes que culminaron curso, Piezas diseñadas, Bases de datos.</t>
  </si>
  <si>
    <t>Listados de asistencia, listado de asistencia estudiantes que culminan el curso.</t>
  </si>
  <si>
    <t>Listados de asistencia.</t>
  </si>
  <si>
    <t>Listados de asistencia, listado de asistencia estudiantes que culminan el curso, bases de datos.</t>
  </si>
  <si>
    <t>2.Informe parcial (julio) y final (diciembre) de medición de apropiación de la cultura del servicio, cuidado de lo público, control social y transparencia.</t>
  </si>
  <si>
    <t>Elaborar informes periódicos del avance de la estrategia pedagógica.</t>
  </si>
  <si>
    <t>Dos Informes parciales y Dos informes finales</t>
  </si>
  <si>
    <t xml:space="preserve">2. Informes parcial (julio) y final (diciembre) de medición de apropiación de la cultura del servicio, cuidado de lo público, control social y transparencia.
</t>
  </si>
  <si>
    <t>Aplicar los instrumentos de medición del nivel de apropiación de la cultura del servicio, cuidado de lo público, control ciudadano, transparencia y sistematizar sus resultados.</t>
  </si>
  <si>
    <t>. Reporte de calificacion por curso</t>
  </si>
  <si>
    <t>Informe Trimestral sobre la gestión de las solicitudes de información y requerimiento Control Político</t>
  </si>
  <si>
    <t>María Carmenza Valverde Pineda</t>
  </si>
  <si>
    <t>Direccionar las solicitudes de información y requerimientos de control político a las dependencias responsables y hacer el seguimiento a las respuestas de la entidad.</t>
  </si>
  <si>
    <t>Base de Datos Control Político</t>
  </si>
  <si>
    <t>Reporte aplicación instrumento.</t>
  </si>
  <si>
    <t xml:space="preserve">1. Informe trimestral de los requerimiento de Control Político (abril,julio, octubre, diciembre)
</t>
  </si>
  <si>
    <t>Realizar informe de gestión del seguimiento sobre la oportunidad y calidad de las respuestas a los requerimientos de control político para el Subsecretario y la Alta Dirección</t>
  </si>
  <si>
    <t>Informe de gestión trimestral</t>
  </si>
  <si>
    <t xml:space="preserve">Verificar el cumplimiento de las disposiciones de la Ley de Transparencia y del Derecho de Acceso a la Información Pública Nacional (Ley 1712 de 2014). 
</t>
  </si>
  <si>
    <t xml:space="preserve">Matriz diligenciada de la Procuraduría General de la Nación sobre implementación de la Ley 1712 de 2014
</t>
  </si>
  <si>
    <t>Alirio Galvis</t>
  </si>
  <si>
    <t>Revisar, verificar y coordinar el cumplimiento de los 159 requisitos  minimos de la Ley 1712 de 2014</t>
  </si>
  <si>
    <t>Actas de seguimiento</t>
  </si>
  <si>
    <t xml:space="preserve">Matriz diligenciada de la Procuraduría General de la Nación sobre implementación de la Ley 1712 de 2014 (Diciembre)
Informe  anual de implementación de la Ley 1712 de 2014 (diciembre)
</t>
  </si>
  <si>
    <t xml:space="preserve">Informe  anual de implementación de la Ley 1712 de 2014
</t>
  </si>
  <si>
    <t>Realizar 20 ejercicios de divulgación de la ley 1712 de 2014 de Transparencia y acceso a la información en la dependencias SDIS</t>
  </si>
  <si>
    <t>Listados de asistencia según formato establecido en el SIG</t>
  </si>
  <si>
    <t>Gestionar 2 alizanzas estrategicas que permitan fortalecer y visibilizar la gestión de la SDIS en temas de transparencia</t>
  </si>
  <si>
    <t>actas  de reuniones en el marco de los Encuentros interinstitucionales</t>
  </si>
  <si>
    <t>Informe final SIAC</t>
  </si>
  <si>
    <t>Informe parcial de gestión SIAC para la revisión por la dirección</t>
  </si>
  <si>
    <t xml:space="preserve">Jasbleidi Mojica </t>
  </si>
  <si>
    <t>Definir, desarrollar y adelantar seguimiento al plan operativo del servicio Integral de Atención a la ciudadanía, en cumplimiento de la Política Pública Distrital de Servicio a la Ciudadanía.</t>
  </si>
  <si>
    <t>Plan operativo definido y aprobado</t>
  </si>
  <si>
    <t>Informe trimestral de gestión SIAC</t>
  </si>
  <si>
    <t xml:space="preserve">Informe anual de gestión del SIAC para la revision de la Alta Direccion.
</t>
  </si>
  <si>
    <t>Diseñar y ejecutar una estrategia de capacitación continua para servidores de la SDIS orientada a la atención ciudadana y al tramite de requerimientos, como respuesta a las necesidades identificadas en la encuesta de satisfacción.</t>
  </si>
  <si>
    <t>Estrategia y cronograma definidos</t>
  </si>
  <si>
    <t>Informe de avance a la estrategia de capacitación</t>
  </si>
  <si>
    <t>Diseñar y ejecutar una estrategia para la comunicación, seguimiento y articulación interna para la atención ciudadana, como respuesta a las necesidades identificadas en la encuesta de satisfacción.</t>
  </si>
  <si>
    <t>Informe de avance a la estrategia de comunicación</t>
  </si>
  <si>
    <t>Diseñar e implementar estrategias de prevención de forma coordinada con otros sectores, que permitan reducir los factores sociales generadores de violencia y la vulneración de derechos, promoviendo una cultura de paz y reconciliación</t>
  </si>
  <si>
    <t>Diseñar e implementar modelos de atención integral de calidad con un enfoque territorial e intergeneracional, para el desarrollo de  capacidades que faciliten la inclusión social y mejoren la calidad de vida de la población en mayor condición de vulnerabilidad</t>
  </si>
  <si>
    <t>Generar información oportuna, veraz y de calidad mediante el desarrollo de un sistema de información y de gestión del conocimiento con el propósito de soportar la toma de decisiones, realizar el seguimiento, la evaluación de la gestión y la rendición de cuentas institucional</t>
  </si>
  <si>
    <t xml:space="preserve">Desarrollar una estrategia interinstitucional  de formación en atención diferencial por orientación  sexual e identidad de género
</t>
  </si>
  <si>
    <t>Desarrollar actividades dirigidas a 7050 personas que laboren en los sectores público, privado o mixto, para realizar procesos formación en atención diferencial por orientación sexual e identidad de género.                                                                                  
Meta vigencia 2018: 1600 personas que laboren en los sectores público, privado o mixto
 FICHA EBI</t>
  </si>
  <si>
    <t xml:space="preserve">informe final cualitativo de la implementación de la estrategia de formación en atención diferencial por orientación sexual e identidad de género a personas que laboran en el sector público privado y mixto
</t>
  </si>
  <si>
    <t xml:space="preserve">Diseño de la estrategia interinstitucional de formación en atención diferencial por orientación sexual y de género, a través de 282 actividades de socialización y producción de conocimiento e intercambio de saberes como: talleres, foros, cine foros, salidas, eventos, conversatorios, entre otros.
</t>
  </si>
  <si>
    <t xml:space="preserve">2 Informes parcial cuantitativo de la implementación de la "estrategia de formación a funcionarios en enfoque diferencial por orientación sexual e identidad de género" 
</t>
  </si>
  <si>
    <t xml:space="preserve">Francy Moreno </t>
  </si>
  <si>
    <t xml:space="preserve">Enero </t>
  </si>
  <si>
    <t>Diseñar una(1) metodología (caja de herramientas): "estrategia de formación a funcionarios en enfoque diferencial por orientación sexual e identidad de género"</t>
  </si>
  <si>
    <t>Avance de la Metodología</t>
  </si>
  <si>
    <t xml:space="preserve">Documento de la metodología </t>
  </si>
  <si>
    <t xml:space="preserve">Informe parcial cuantitativo de la capacitación para la transformaciones de imaginarios. </t>
  </si>
  <si>
    <t xml:space="preserve">Informe parcial cuantitativo de la capacitación para la transformaciones de imaginarios. 
</t>
  </si>
  <si>
    <t>Capacitar a 1.600 personas que laboren en los sectores público, privado o mixto, a través de metodologías alternativas  y expresiones artísticas que permitan la transformación de imaginarios y representaciones sociales</t>
  </si>
  <si>
    <t>Formato ficha genérica de novedades   SIRBE</t>
  </si>
  <si>
    <t xml:space="preserve">Realizar 2 informes cuantitativos de seguimiento (abril, mayo, junio y julio, agosto, septiembre) de la capacitación para la transformaciones de imaginarios. </t>
  </si>
  <si>
    <t xml:space="preserve">informes cuantitativos de seguimiento corte Abril - Junio de la capacitación para la transformaciones de imaginarios. </t>
  </si>
  <si>
    <t xml:space="preserve">informes cuantitativos de seguimiento corte Julio a Septiembre de la capacitación para la transformaciones de imaginarios. </t>
  </si>
  <si>
    <t xml:space="preserve">Prestar el servicio de atención integral a personas LGBTI, sus familias y redes de apoyo, a partir de respuestas flexibles y diferenciales
</t>
  </si>
  <si>
    <t xml:space="preserve">Atender 13.000 personas de los sectores sociales LGBTI, sus familias y redes de apoyo mediante las unidades operativas asociadas al servicio y los equipos locales.
Meta vigencia 2018: atender 3.614 personas de los sectores sociales LGBTI, sus familias y redes de apoyo mediante las unidades operativas asociadas al servicio y los equipos locales
</t>
  </si>
  <si>
    <t xml:space="preserve">Informe final del Balance de Territorialización Política Pública LGBTI Sector Integración Social 
</t>
  </si>
  <si>
    <t xml:space="preserve">Realizar 5232 actividades para personas de los sectores sociales LGBTI, sus familias y redes de apoyo mediante el servicio social y la estrategia de abordaje territorial.
</t>
  </si>
  <si>
    <t>2 Documentos de avance técnico de la implementación del servicio social y la estrategia de abordaje territorial.</t>
  </si>
  <si>
    <t xml:space="preserve">Laura Fajardo </t>
  </si>
  <si>
    <t>Asesorar y acompañar a 1.265 personas de los sectores sociales LGBTI, a través de la atención psicosocial</t>
  </si>
  <si>
    <t>Ficha de novedades</t>
  </si>
  <si>
    <t xml:space="preserve">Documento técnico de la implementación del servicio social y la estrategia de abordaje territorial
</t>
  </si>
  <si>
    <t xml:space="preserve">Informe final del Balance de Territorialización Política Pública LGBTI Sector Integración Social </t>
  </si>
  <si>
    <t>Asesorar y acompañar a 150 personas de los sectores sociales LGBTI,  a través de la atención  jurídica</t>
  </si>
  <si>
    <t>Asesorar y acompañar a 2.199 personas de los sectores sociales LGBTI,  a través  de la gestión territorial</t>
  </si>
  <si>
    <t>Informe parcial  de Implementación de la Territorialización de la Política Pública LGBTI</t>
  </si>
  <si>
    <t xml:space="preserve">Desarrollar una escuela itinerante que permita la transformación de imaginarios, representaciones sociales y  percepciones segregacionistas y discriminatorias
</t>
  </si>
  <si>
    <t xml:space="preserve">Informe Final  de las actividades realizadas en los sectores educativos y aparatos de justicia.  
</t>
  </si>
  <si>
    <t xml:space="preserve">Diseño y aplicación de metodología  pedagógica para la transformación de imaginarios y representaciones sociales, a través de 520 actividades.
</t>
  </si>
  <si>
    <t>Informe parcial  cuantitativo de las actividades realizadas con personas pertenecientes al sector educativo y aparatos de justicia</t>
  </si>
  <si>
    <t xml:space="preserve">Cesar Montoya </t>
  </si>
  <si>
    <t>Diseñar una (1) metodología para implementar puestas en escena, talleres, foros, performance, creación colectiva de socio y psicodramas, monólogos  y demás expresiones artísticas, que permitan la transformación de imaginarios y representaciones sociales y  la prevención en consumo SPA.</t>
  </si>
  <si>
    <t>Avance Metodología</t>
  </si>
  <si>
    <t>Documento Metodología</t>
  </si>
  <si>
    <t xml:space="preserve">Informe parcial  cuantitativo de las actividades realizadas con personas pertenecientes al sector educativo y aparatos de justicia
</t>
  </si>
  <si>
    <t xml:space="preserve">Informe Final  de las actividades realizadas en los sectores educativos y aparatos de justicia.  </t>
  </si>
  <si>
    <t>Formato Ficha Genérica de Novedades  SIRBE</t>
  </si>
  <si>
    <t>Hacer seguimiento de la metodología implementada</t>
  </si>
  <si>
    <t>Gráfica de seguimiento</t>
  </si>
  <si>
    <t>Gráfica</t>
  </si>
  <si>
    <t>Investigación</t>
  </si>
  <si>
    <t xml:space="preserve">Diseño y desarrollo  de investigaciones en torno a la diversidad de orientaciones sexuales e identidades de género
</t>
  </si>
  <si>
    <t xml:space="preserve">Informes trimestrales de avance del proceso de contratación para la Investigación
</t>
  </si>
  <si>
    <t>Isabel Buritica</t>
  </si>
  <si>
    <t xml:space="preserve">Contratar, a través de un concurso de méritos, la elaboración de la investigación. </t>
  </si>
  <si>
    <t>Avance Documentos Técnicos del proceso precontractual</t>
  </si>
  <si>
    <t xml:space="preserve">Ejecutar un (1) contrato para la elaboración de la investigación. </t>
  </si>
  <si>
    <t>Actas de reunión.
Actas de comité
Formato de supervisión</t>
  </si>
  <si>
    <t xml:space="preserve">Realizar un (1) evento de socialización de los resultados de la investigación </t>
  </si>
  <si>
    <t>Invitaciones, listado de asistencia / inscripción, registro fotográfico</t>
  </si>
  <si>
    <t xml:space="preserve">Diseñar e implementar un esquema de seguimiento sobre las actividades que desarrolla la Subdirección para Asuntos LGBT.
</t>
  </si>
  <si>
    <t xml:space="preserve">Diagnostico, soportado en una herramienta tecnológica para el seguimiento de las actividades que desarrolla la Subdirección para Asuntos LGBTI. 
</t>
  </si>
  <si>
    <t xml:space="preserve">Diseñar un  esquema de seguimiento
</t>
  </si>
  <si>
    <t xml:space="preserve">Informe parcial cuantitativo de la implementación del esquema de seguimiento sobre las actividades que desarrolla la Subdirección para Asuntos LGBTI.
</t>
  </si>
  <si>
    <t xml:space="preserve">Revisar (58) informes e insumos para el diligenciamiento de la herramienta tecnológica del Esquema de Seguimiento </t>
  </si>
  <si>
    <t xml:space="preserve">Diagnostico, soportado en una herramienta tecnológica para el seguimiento de las actividades que desarrolla la Subdirección para Asuntos LGBTI. </t>
  </si>
  <si>
    <t>Diligenciar un (1) esquema de seguimiento para evidenciar las actividades que desarrolla la Subdirección para Asuntos LGBTI.</t>
  </si>
  <si>
    <t>Esquema seguimiento</t>
  </si>
  <si>
    <t>Realizar dos (1) informe con los resultados del seguimiento a las actividades que desarrolla la Subdirección para Asuntos LGBTI.</t>
  </si>
  <si>
    <t>Informe parcial cuantitativo del esquema de seguimiento</t>
  </si>
  <si>
    <t xml:space="preserve">Gestionar alianzas públicas y privadas hacía el desarrollo de capacidades, potencialidades y habilidades
</t>
  </si>
  <si>
    <t xml:space="preserve">Informe final de las alianzas públicas y privadas realizadas durante el año ejecutado
</t>
  </si>
  <si>
    <t>Gestionar 4 alianzas públicas y privadas hacia el desarrollo de capacidades, potencialidades y habilidades para las personas de los sectores LGBTI
Actividad 2018: Gestionar 1 alianzas públicas y privadas hacia el desarrollo de capacidades, potencialidades y habilidades para las personas de los sectores LGBTI</t>
  </si>
  <si>
    <t>Informe parcial de las acciones concertadas entre el sector público, privado y mixto.</t>
  </si>
  <si>
    <t>Carol Melo</t>
  </si>
  <si>
    <t>julio</t>
  </si>
  <si>
    <t xml:space="preserve">Asistir a (8)espacios e instancias de participación en los ámbitos distrital y local, con el propósito de fortalecer la Gestión Integral Territorializada para garantizar los derechos de las personas LGBTI. </t>
  </si>
  <si>
    <t xml:space="preserve">Informe parcial de las acciones concertadas entre el sector público, privado y mixto.
</t>
  </si>
  <si>
    <t>Informe final de las alianzas públicas y privadas realizadas durante el año ejecutado</t>
  </si>
  <si>
    <t>Realizar (8) lecturas conjuntas y compartidas de realidades y necesidades sociales, con énfasis en los determinantes de la calidad de vida las personas LGBTI.</t>
  </si>
  <si>
    <t>Avance de los análisis situacionales de las personas de los sectores sociales LGBTI en los territorios.</t>
  </si>
  <si>
    <t xml:space="preserve">Identificar los agentes territoriales que participarán en la alianza </t>
  </si>
  <si>
    <t>Formato de Mapa de actores</t>
  </si>
  <si>
    <t>Avance mapeo de actores</t>
  </si>
  <si>
    <t>Mapeo de Actores Claves</t>
  </si>
  <si>
    <t>Formalizar 4 alianzas públicas y privadas hacia el desarrollo de capacidades, potencialidades y habilidades para las personas de los sectores LGBTI
Actividad 2018: Formalizar 1 alianzas públicas y privadas hacia el desarrollo de capacidades, potencialidades y habilidades para las personas de los sectores LGBTI</t>
  </si>
  <si>
    <t xml:space="preserve">Informe parcial de la formalización de la alianza  </t>
  </si>
  <si>
    <t>Realizar (3) mesas de trabajo para la planeación</t>
  </si>
  <si>
    <t>Informe parcial cuantitativo y cualitativo</t>
  </si>
  <si>
    <t xml:space="preserve">Informe parcial de la formalización de la alianza  
</t>
  </si>
  <si>
    <t>Formalizar e implementar una  alianza entre el sector público, privado y mixto</t>
  </si>
  <si>
    <t xml:space="preserve">Actas de reunión y listados de asistencia </t>
  </si>
  <si>
    <t>Hacer seguimiento y evaluar la implementación de la alianza.</t>
  </si>
  <si>
    <t>Aplicar la metodología diseñada a por lo menos 3.850 personas vinculadas a la academia y aparatos de justicia</t>
  </si>
  <si>
    <t>Son 5 objetivos, falta uno.</t>
  </si>
  <si>
    <t xml:space="preserve">Fortalecer  la capacidad operativa y  técnica en los servicios de soporte de la gestión institucional y en el desarrollo integral del talento humano. </t>
  </si>
  <si>
    <t>Informe de las Servicios logísticos prestados, logros alcanzados y oportunidades de mejora identificados</t>
  </si>
  <si>
    <t>INFORME EJECUTIVO DEL SERVICIO</t>
  </si>
  <si>
    <t>ANDRES QUIROGA-MARCELA MANRIQUE</t>
  </si>
  <si>
    <t>12 MESES</t>
  </si>
  <si>
    <t>Realizar mensualmente el 100% de la programación de servicio de los 5 contratos</t>
  </si>
  <si>
    <t>Archivos en Excel con la descripción detallada del servicio por unidad operativa</t>
  </si>
  <si>
    <t>ENERO</t>
  </si>
  <si>
    <t>Visitar mensualmente mínimo 110 Unidades operativas para la verificación del cumplimiento de los servicios.</t>
  </si>
  <si>
    <t>Registro de evidencia describiendo lo encontrado en la supervisión, en aspectos de la Unidad Operativa, del contratista, del personal y del servicio</t>
  </si>
  <si>
    <t>Realizar mensualmente 5 informes de supervisión y verificar el cumplimiento de la prestación del servicio</t>
  </si>
  <si>
    <t>Informe de ejecución del servicio con cumplidos, cuadros de ejecución, informes de seguimiento, facturación, certificados de pagos de seguridad social y parafiscal de los servicios efectivamente pagados en el mes</t>
  </si>
  <si>
    <t>MARCELA MANRIQUE-OSCAR POLO</t>
  </si>
  <si>
    <t>Realizar mensualmente el 100% de la programación de servicio de  los 6 contratos</t>
  </si>
  <si>
    <t>Realizar mensualmente 6  informes de supervisión y verificar el cumplimiento de la prestación del servicio</t>
  </si>
  <si>
    <t>Prestar el servicio de transporte, para atender las necesidades de desplazamiento de funcionarios y/o usuarios, en el ámbito de la prestación de los servicios sociales</t>
  </si>
  <si>
    <t>MARCELA MANRIQUE-</t>
  </si>
  <si>
    <t>Realizar mensualmente el 100% de la programación de servicio de los 4 contratos</t>
  </si>
  <si>
    <t>Realizar la inspección de mínimo 110 Vehículos para la verificación del cumplimiento de los servicios.</t>
  </si>
  <si>
    <t>Realizar mensualmente 4 informes de supervisión y verificar el cumplimiento de la prestación del servicio</t>
  </si>
  <si>
    <t>Realizar la programación, atención, seguimiento y control de los mantenimientos programados, así como la atención de mantenimientos correctivos y/o emergencias o adquisición de elementos para el soporte transversal que eventualmente se requieran.</t>
  </si>
  <si>
    <t>Marcela Manrique-Reineiro Delgado</t>
  </si>
  <si>
    <t>Realizar mensualmente el 100% de la programación de servicio de  los 18 contratos</t>
  </si>
  <si>
    <t>Realizar mensualmente 18  informes de supervisión y verificar el cumplimiento de la prestación del servicio</t>
  </si>
  <si>
    <t>Realizar el suministro de elementos de papelería con austeridad, de conformidad con las necesidades administrativas originadas por el funcionamiento de la entidad.</t>
  </si>
  <si>
    <t>Yenifer Prada</t>
  </si>
  <si>
    <t>Realizar la proyección de necesidades de elementos de papelería de los proyectos y nivel central de acuerdo con el presupuesto aprobado.</t>
  </si>
  <si>
    <t>Archivo en Excel con la relación de cantidades de elementos de papelería que requiere cada proyecto y nivel central de acuerdo al presupuesto aprobado.</t>
  </si>
  <si>
    <t>Realizar el seguimiento trimestral de consumo de elementos de papelería y material didáctico de los proyectos y nivel central</t>
  </si>
  <si>
    <t>De cantidades de elementos de papelería que requiere cada proyecto y nivel central</t>
  </si>
  <si>
    <t>JUAN PABLO GUZMAN</t>
  </si>
  <si>
    <t>12 Meses</t>
  </si>
  <si>
    <t>Realizar mensualmente el 100% de la programación de servicio del contratos</t>
  </si>
  <si>
    <t>Visitar mensualmente mínimo 20 maquinas de fotocopiado/escáner para la verificación del cumplimiento de los servicios.</t>
  </si>
  <si>
    <t>Realizar mensualmente el informe de supervisión y verificar el cumplimiento de la prestación del servicio</t>
  </si>
  <si>
    <t>Atender las necesidades en materia de caja menor de las localidades y sus unidades operativas.</t>
  </si>
  <si>
    <t>Informe Legalización Caja menor</t>
  </si>
  <si>
    <t>Marcela MARIQUE</t>
  </si>
  <si>
    <t>Atender el 100% de los requerimientos de caja menor oportunamente</t>
  </si>
  <si>
    <t xml:space="preserve">Legalización de la caja menor </t>
  </si>
  <si>
    <t xml:space="preserve">Realizar mínimo 1 legalización de la caja menor </t>
  </si>
  <si>
    <t>Informes Ejecutivo de servicio</t>
  </si>
  <si>
    <t>Reineiro delgado</t>
  </si>
  <si>
    <t>Tramitar mensualmente el 100% de los certificados de lavado de tanques.</t>
  </si>
  <si>
    <t xml:space="preserve">Certificados de lavados de tanques realizados en el mes </t>
  </si>
  <si>
    <t>Realizar mensualmente 2 informes de supervisión y verificar el cumplimiento de la prestación del servicio</t>
  </si>
  <si>
    <t>Informes Ejecutivo de socializaciones</t>
  </si>
  <si>
    <t>Marcela Manrique</t>
  </si>
  <si>
    <t>Realizar mínimo 5 reuniones de seguimiento con los operadores de servicio contratado.</t>
  </si>
  <si>
    <t>Actas de reunión</t>
  </si>
  <si>
    <t>Socializar mensualmente los 9 servicios Logísticos para retroalimentación de los mismos</t>
  </si>
  <si>
    <t>Promover la apropiación, difusión y conservación de la memoria institucional de la entidad</t>
  </si>
  <si>
    <t>Informe de las actividades desarrolladas, logros alcanzados y retos identificados por el Subsistema Interno de Gestión Documental y Archivo</t>
  </si>
  <si>
    <t xml:space="preserve">Inventario digital de los archivos custodiados por la Entidad                                                    </t>
  </si>
  <si>
    <t>ORLANDO RUEDA</t>
  </si>
  <si>
    <t>Custodiar y conservar adecuadamente aproximadamen 19.000 metros lineales correspondientes a los archivos generados por la Entidad con la seguridad requerida y las condiciones técnicas establecidas de acuerdo a la normatividad legal vigente</t>
  </si>
  <si>
    <t>Informe de actividades del proveedor del servicio</t>
  </si>
  <si>
    <t>Trasladar aproximadamente  9.000 metros lineales de archivos generados por la Entidad a los depósitos del Archivo Central</t>
  </si>
  <si>
    <t xml:space="preserve">Informe de actividades  y Acta de legalización de la transferencia </t>
  </si>
  <si>
    <t>Organización de los archivos de la Entidad</t>
  </si>
  <si>
    <t>Inventario digital documental de los archivos organizados</t>
  </si>
  <si>
    <t>4 meses</t>
  </si>
  <si>
    <t>Unificar de 2.500 metros lineales correspondientes a los archivos generados por la Entidad, todas las unidades de conservación documental de un mismo expediente para conservar la trazabilidad del tramite</t>
  </si>
  <si>
    <t>Realizar de 2.500 metros lineales correspondientes a los archivos generados por la Entidad, el proceso técnico para ordenar los documentos generados por la Entidad</t>
  </si>
  <si>
    <t>Verificar y actualizar el inventario de  2.500 metros lineales correspondientes a los archivos generados por la Entidad.</t>
  </si>
  <si>
    <t>Administración Documental de los archivos</t>
  </si>
  <si>
    <t>Informe digital de consultas, prestamos de documentos e incorporación de folios</t>
  </si>
  <si>
    <t xml:space="preserve">Atender el 100% de las consultas y prestamos solicitadas por las partes interesadas de la Entidad. </t>
  </si>
  <si>
    <t xml:space="preserve">Registrar y controlar el 100% de las solicitudes de consultas y prestamos realizadas por las partes interesadas de la Entidad. </t>
  </si>
  <si>
    <t>Incorporar 145.000 folios correspondientes a los documentos generados por la entidad, en la unidad de conservación documental correspondiente.</t>
  </si>
  <si>
    <t>Recepcionar y distribuir las comunicaciones oficiales e internas</t>
  </si>
  <si>
    <t>Reporte del aplicativo sobre recepción y distribución de las comunicaciones oficiales e internas</t>
  </si>
  <si>
    <t xml:space="preserve">Recepcionar y registrar el 100% de las comunicaciones oficiales de la Entidad. </t>
  </si>
  <si>
    <t>Reportes del aplicativo sobre radicaciones recibidas, despachadas, imposiciones, devoluciones, entrega internas y envíos</t>
  </si>
  <si>
    <t>Distribuir el 100% de las comunicaciones oficiales internas</t>
  </si>
  <si>
    <t>Distribuir el 100% de las comunicaciones oficiales externas</t>
  </si>
  <si>
    <t>Informe de visitas de seguimiento y control a dependencias y unidades operativas</t>
  </si>
  <si>
    <t>Realizar el 100% de las visitas mensuales de seguimiento y control a dependencias y unidades operativas programadas</t>
  </si>
  <si>
    <t>Cronograma de visitas de seguimiento y control a dependencias y unidades operativas</t>
  </si>
  <si>
    <t>Elaborar el 100% de los informes de visitas de seguimiento y control a dependencias y unidades operativas realizadas en el mes</t>
  </si>
  <si>
    <t>Informes de visitas de seguimiento y control a dependencias y unidades operativas</t>
  </si>
  <si>
    <t xml:space="preserve">Promover buenas prácticas ambientales en los funcionarios de la entidad y en los usuarios de los servicios sociales </t>
  </si>
  <si>
    <t xml:space="preserve">Informe detallado que contiene:
. Descripción de las unidades operativas.
. Consolidado de las acciones realizadas en el marco de las intervenciones ambientales.
. Listado de elementos entregados según necesidades de las unidades operativas.
</t>
  </si>
  <si>
    <t>31/11/2018</t>
  </si>
  <si>
    <t xml:space="preserve">Realizar la caracterización de aguas vertidas en las unidades operativas propias y activas de la SDIS
</t>
  </si>
  <si>
    <t>Resultados de caracterizaciones de las Unidades operativas propias de la entidad</t>
  </si>
  <si>
    <t>CRISTIAM PATARROYO</t>
  </si>
  <si>
    <t>6 meses</t>
  </si>
  <si>
    <t xml:space="preserve">Realizar un proceso contractual, para la caracterización de aguas vertidas en las unidades operativas propias y activas de la SDIS,  </t>
  </si>
  <si>
    <t>Estudio de mercado, estudios previo, proceso de adjudicación</t>
  </si>
  <si>
    <t xml:space="preserve">Resultados de caracterizaciones de las Unidades operativas propias de la entidad
</t>
  </si>
  <si>
    <t xml:space="preserve">Diseñar e implementar un cronograma de caracterizaciones de aguas vertidas que atienda el 100% de los requerimientos de la SDA.  </t>
  </si>
  <si>
    <t xml:space="preserve">Inventario de unidades a caracterizar 
Proceso de adjudicación 
acta de inicio </t>
  </si>
  <si>
    <t>Inventario de canecas adquiridas y entergadas</t>
  </si>
  <si>
    <t>Realizar ante la EAAB, un registro de los resultados obtenidos en las caracterizaciones de aguas vertidas en las unidades operativas propias y activas de la SDIS.</t>
  </si>
  <si>
    <t>registro de reporte en la EAAB</t>
  </si>
  <si>
    <t xml:space="preserve"> Adquirir y entregar elementos para la separación de residuos solidos y líquidos generados en las unidades operativas propias y activas de la SDIS.</t>
  </si>
  <si>
    <t xml:space="preserve">Inventario de canecas adquiridas y entregadas.
</t>
  </si>
  <si>
    <t>7 meses</t>
  </si>
  <si>
    <t>Realizar un diagnostico de necesidades de canecas en las unidades operativas propias y activas de la SDIS.</t>
  </si>
  <si>
    <t>Inventario de necesidades</t>
  </si>
  <si>
    <t xml:space="preserve">Inventario de canecas adquiridas y entregadas
</t>
  </si>
  <si>
    <t xml:space="preserve">Realizar un proceso contractual, para Adquirir  elementos para la separación de residuos solidos y líquidos generados en las unidades operativas propias y activas de la SDIS.  </t>
  </si>
  <si>
    <t>Realizar  16 entregas de elementos para la separación de residuos solidos y líquidos generados en las unidades operativas propias y activas de la SDIS</t>
  </si>
  <si>
    <t>Entrega a satisfacción de los elementos comprados.</t>
  </si>
  <si>
    <t xml:space="preserve">Garantizar el manejo y disposición final de los Residuos Peligrosos generados en las unidades operativas propias y activas de la SDIS 
</t>
  </si>
  <si>
    <t>Copia Certificado de entrega de residuos Peligrosos generados en las unidades operativas propias y activas de la SDIS, emitido por el gestor ambiental autorizado.</t>
  </si>
  <si>
    <t>9 meses</t>
  </si>
  <si>
    <t>Realizar un inventario de Residuos Peligrosos almacenados en las unidades operativas propias y activas de la SDIS</t>
  </si>
  <si>
    <t>Inventario de Residuos Peligrosos almacenados en las unidades operativas propias y activas de la SDIS</t>
  </si>
  <si>
    <t xml:space="preserve"> Certificados de entrega de residuos Peligrosos generados en las unidades operativas propias y activas de la SDIS.  
</t>
  </si>
  <si>
    <t xml:space="preserve">Realizar un proceso contractual, para Garantizar el manejo y disposición final de los Residuos Peligrosos generados en las unidades operativas propias y activas de la SDIS.  </t>
  </si>
  <si>
    <t>Entregar en el ultimo trimestre los  Residuos Peligrosos generados por la SDIS al gestor autorizado</t>
  </si>
  <si>
    <t xml:space="preserve">Manejo y disposición final de los Residuos Peligrosos generados en las unidades operativas propias y activas de la SDIS.  </t>
  </si>
  <si>
    <t xml:space="preserve">Realizar la intervención ambiental a las unidades operativas activas de la SDIS y efectuar el seguimiento, verificación, control y reporte al cumplimiento de los lineamientos. </t>
  </si>
  <si>
    <t>Informes de intervención de las unidades operativas.</t>
  </si>
  <si>
    <t>10 meses</t>
  </si>
  <si>
    <t xml:space="preserve">Establecer en el mes febrero un cronograma de intervenciones ambientales a las unidades operativas de la SDIS. </t>
  </si>
  <si>
    <t>Contar con la contratación del personal idóneo para esta actividad, inventario de unidades operativas</t>
  </si>
  <si>
    <t xml:space="preserve">Informes de intervención de las unidades operativas. 
</t>
  </si>
  <si>
    <t>Realizar el 100% de las intervenciones ambientales programadas de conformidad al cronograma.</t>
  </si>
  <si>
    <t xml:space="preserve">Informes de Intervención </t>
  </si>
  <si>
    <t>Realizar un seguimiento Mensual  de las intervenciones realizadas a las unidades operativas.</t>
  </si>
  <si>
    <t xml:space="preserve">Informes de Seguimiento  </t>
  </si>
  <si>
    <t>Asegurar la calidad de la información y el manejo eficiente de la misma.</t>
  </si>
  <si>
    <t xml:space="preserve">Implementar el 100% de las normas internacionales de contabilidad para el sector público </t>
  </si>
  <si>
    <t>Estados Financieros del primer trimestre vigencia 2018 (este reporte se entrega en el mes de mayo)</t>
  </si>
  <si>
    <t>Efectuar un seguimiento mensual al suministro de la información contable para reconocer y revelar las transacciones económicas, financieras, sociales y ambientales de la Entidad bajo el nuevo marco normativo de contabilidad para el sector público</t>
  </si>
  <si>
    <t>- Cuadro de control de recpción de información contable
- Estados financieros con corte a 31 de diciembre de 2017</t>
  </si>
  <si>
    <t>- Cuadro de control de recpción de información contable
- Informe (estado de situación financiera de apertura)</t>
  </si>
  <si>
    <t>Cuadro de control de recpción de información contable</t>
  </si>
  <si>
    <t>Estados Financieros del segundo trimestre vigencia 2018 (este reporte se entrega en el mes de agosto)</t>
  </si>
  <si>
    <t>Estados Financieros del tercer trimestre vigencia 2018 (este reporte se entrega en el mes de octubre)</t>
  </si>
  <si>
    <t>Estados Financieros del cuarto trimestre vigencia 2018 (este reporte se entrega en el mes de enero de 2019)</t>
  </si>
  <si>
    <t xml:space="preserve">Analiszar, Incorporar y verificar  las transacciones económicas de la entidad en los sistemas de información </t>
  </si>
  <si>
    <t>- Informe Disponibilidades y registros elaborados en el mes
- Relación de giros efectuados en el mes
- Link \\SRVFILE\OrdenesdePagoSDIS en razón al gran volumen no es posible enviarlos por este medio.</t>
  </si>
  <si>
    <t>Garantizar el 100% del recurso humano para atender las necesidades de la entidad</t>
  </si>
  <si>
    <t>Informes de ejecución, soportes de pago de nómina, prestaciones sociales y aportes patronales</t>
  </si>
  <si>
    <t xml:space="preserve">Disponer de los servicios personales suficientes, competentes e idóneos, para el correcto funcionamiento de los procesos transversales requeridos por la entidad </t>
  </si>
  <si>
    <t>Actividades relacionadas con la prestación de servicios profesionales y/o de apoyo a la gestión de las diferentes áreas  transversales</t>
  </si>
  <si>
    <t xml:space="preserve">Informe mensuales de ejecución </t>
  </si>
  <si>
    <t>MARZO</t>
  </si>
  <si>
    <t>Prestación de servicios profesionales de asesoría y/o de apoyo a la gestión</t>
  </si>
  <si>
    <t xml:space="preserve">Disponer de los servicios profesionales suficientes, competentes e idóneos, para el correcto funcionamiento de los procesos transversales requeridos por la entidad </t>
  </si>
  <si>
    <t>Informe sobre diagnostico de los perfiles y necesidades de personal, y de los ajustes realizados.</t>
  </si>
  <si>
    <t xml:space="preserve">Mapa humano de la sdis, Manual Especifico de funciones y competencias laborales de la SDIS ajustado - Establecer necesidades reales de personal  Subdirección de Infancia  </t>
  </si>
  <si>
    <t>Caracterizar el talento humano de la SDIS, conforme el perfil y ubicación de puestos de trabajo</t>
  </si>
  <si>
    <t>Informe de avance</t>
  </si>
  <si>
    <t>Elaborar el mapa humano del talento humano que la bora en la SDIS.</t>
  </si>
  <si>
    <t>Propuestas de organización del talento humano de la entidad</t>
  </si>
  <si>
    <t>Elaborar una propuesta de modelo organizacional para mejorar el funcionamiento y la capacidad operativa de las diferentes dependencias de la SDIS.</t>
  </si>
  <si>
    <t>Informe de la gestión realizada</t>
  </si>
  <si>
    <t>Proceso Formativo vigencia 2018</t>
  </si>
  <si>
    <t>Documento " Necesidades Institucionales de Formación "
Documento " Metodología de ejecución de Proceso Formativo Institucional"</t>
  </si>
  <si>
    <t xml:space="preserve">Identificar las necesidades institucionales para Proceso Formativo Institucional </t>
  </si>
  <si>
    <t>Formatos de levantamiento de necesidades por dependencias</t>
  </si>
  <si>
    <t>Definir la metodología para desarrollar los Proceso Formativo Institucional</t>
  </si>
  <si>
    <t>Documento de Formación y Capacitación para la vigencia 2018 aprobado</t>
  </si>
  <si>
    <t>Contrato 
Cronograma Proceso Formativo Institucional</t>
  </si>
  <si>
    <t>11 meses</t>
  </si>
  <si>
    <t>Realizar proceso contractual para de ejecutar Proceso Formativo Institucional</t>
  </si>
  <si>
    <t>Estudios previos, anexo técnico</t>
  </si>
  <si>
    <t xml:space="preserve">Coordinar la ejecución del Proceso Formativo Institucional </t>
  </si>
  <si>
    <t>Cronograma de actividades a desarrollar</t>
  </si>
  <si>
    <t xml:space="preserve">Hacer seguimiento a la ejecución del Proceso Formativo Institucional </t>
  </si>
  <si>
    <t>Participación en las actividades</t>
  </si>
  <si>
    <t>Realizar evaluación final del  Proceso Formativo Institucional</t>
  </si>
  <si>
    <t>Mediciones realizadas</t>
  </si>
  <si>
    <t>Informe final detallado de l subsistema de seguridad y salud en el trabajo</t>
  </si>
  <si>
    <t>Actualizar, implementar y socializar los documentos del subsistema de seguridad y salud en trabajo.</t>
  </si>
  <si>
    <t xml:space="preserve">
1. Listas de  Asistencia. 
2. Formato  de Evaluación  del SST
3. Evidencia de comunicación
4. Registro de inducción
5. Tabulación evaluaciones
6. Informe de rendición de cuentas
7.Actas 
8.Presentaciones
9. Evidencias fotograficas
10.Programas, Formatos
11.Correos</t>
  </si>
  <si>
    <t>Implementar las acciones de prevención y control de los factores de riesgo.</t>
  </si>
  <si>
    <t xml:space="preserve">1. Informes de las acciones programadas
2.Inspecciones  en riesgos Prioritarios
3.Seguimientos de riesgos prioritarios 
4.Lista de asistencia 
5.Actas </t>
  </si>
  <si>
    <t>1. Informe de auditoría al SG - SST, y de Implementación de  acciones de  preventivas y correctivas con base a los hallazgos .</t>
  </si>
  <si>
    <t xml:space="preserve">
Gestionar  auditorías para el subsistema de seguridad y salud en el trabajo.</t>
  </si>
  <si>
    <t xml:space="preserve">
Elaborar y ejecutar el plan de acción de mejora continua y cierre de Hallazgos</t>
  </si>
  <si>
    <t>Documento del plan de acción</t>
  </si>
  <si>
    <t>Diseñar e implementar un (1) programa integral de pre pensionados dirigido al Talento Humano de la SDIS</t>
  </si>
  <si>
    <t>Informe final de implementación del programa integral de prepensionados de la SDIS (Retiro laboral Asisitido)</t>
  </si>
  <si>
    <t>*Informe trimestral sobre la asistencia técnica brindada, asesoría jurídica y acompañamiento psicológico.</t>
  </si>
  <si>
    <t xml:space="preserve">Brindar asistencia técnica y asesoría jurídica en tramites de pensión a servidores, revisión y actualización de historias laborales, acompañamiento psicogerontologico, y atención y gestión para inclusión de servidores en Colpensiones. </t>
  </si>
  <si>
    <t>Actas, informes y listados</t>
  </si>
  <si>
    <t>Implementar actividades de formación, preparación y reconocimiento a los pre pensionados</t>
  </si>
  <si>
    <t>Divulgar el programa de pre pensionados a los funcionarios de la entidad a través de la intranet/correo electrónico y memorandos</t>
  </si>
  <si>
    <t>Informe trimestral de seguimiento al programa integral de preparación y acompañamiento para el retiro laboral asistido,</t>
  </si>
  <si>
    <t>31/12/20185</t>
  </si>
  <si>
    <t xml:space="preserve"> Elaboración, aplicación y evaluación de la encuesta de satisfacción aplicada al personal que participe en las actividades</t>
  </si>
  <si>
    <t xml:space="preserve">
Informe de evaluación de auditorias . </t>
  </si>
  <si>
    <t xml:space="preserve">OBJETIVO ESPECIFICO 1
Promover estilos de vida saludable de los niños, niñas, mujeres gestantes y hogares atendidos. 
</t>
  </si>
  <si>
    <t xml:space="preserve">Diseñar e implementar una estrategia de Educación Nutricional con Enfoque Familiar.
</t>
  </si>
  <si>
    <t>Documento:  Avances del Plan de Promoción de estilos de vida saludable con énfasis en alimentación, nutrición y actividad física.</t>
  </si>
  <si>
    <t>1. Identificar los estilos de vida con énfasis en hábitos alimentarios y actividad física de las familias de gestantes, niños y niñas, y hogares en general, beneficiarios de los diferentes servicios sociales.</t>
  </si>
  <si>
    <t>Análisis de información secundaria de estilos de vida con énfasis en hábitos saludables en primera infancia y gestantes.</t>
  </si>
  <si>
    <t xml:space="preserve">Subdirección de Nutrición </t>
  </si>
  <si>
    <t>Analizar información secundaria que permita conocer estilos de vida (Hábitos alimentarios y actividad física) de la población infantil y gestantes.</t>
  </si>
  <si>
    <t xml:space="preserve">
 Documento de análisis de información secundaria</t>
  </si>
  <si>
    <t>Informe estilos de vida en primera infancia y gestantes con resultados obtenidos en la aplicación de la encuesta y/o la información secundaria.</t>
  </si>
  <si>
    <t>Brindar la línea técnica a la Subdirección para la Infancia en la aplicación de la encuesta para identificar los estilos de vida (Hábitos alimentarios y actividad física) de primera infancia y gestantes atendidos en los servicios sociales de infancia.</t>
  </si>
  <si>
    <t xml:space="preserve">Actas de reunión con listados de asistencia
Avances de Informe </t>
  </si>
  <si>
    <t>Correlacionar la información primaria y secundaria que permita conocer estilos de vida (Hábitos alimentarios y actividad física) de la población infantil y gestantes.</t>
  </si>
  <si>
    <t>2. Formular la estrategia educativa en estilos de vida saludable: hábitos alimentarios y actividad física.</t>
  </si>
  <si>
    <t>Metodología para la estrategia IEC en estilos de vida saludable.</t>
  </si>
  <si>
    <t>Definir metodología para diseño, seguimiento y evaluación de la estrategia.</t>
  </si>
  <si>
    <t>Reporte de avances metodología</t>
  </si>
  <si>
    <t>Documento de avances de la estrategia IEC en estilos de vida saludable.</t>
  </si>
  <si>
    <t>Definir temas prioritarios sobre estilos de vida saludable con base en los resultados obtenidos en primera infancia y gestantes.</t>
  </si>
  <si>
    <t>Reporte de temas primera infancia y gestantes.</t>
  </si>
  <si>
    <t>Avanzar en la construcción de la estrategia incorporando primera infancia y gestantes.</t>
  </si>
  <si>
    <t xml:space="preserve">
Avance documento IEC estilos de vida 
</t>
  </si>
  <si>
    <t>Capacitar 35.000 hogares en educación nutricional.</t>
  </si>
  <si>
    <t>Informe implementación y seguimiento Plan IEC.</t>
  </si>
  <si>
    <t>1. Implementar la estrategia educativa alimentaria.</t>
  </si>
  <si>
    <t>Documento de implementación de las líneas de acción.</t>
  </si>
  <si>
    <t>Socializar a diferentes profesionales de servicios sociales el plan IEC en estilos de vida saludable para su implementación en el territorio.</t>
  </si>
  <si>
    <t>Actas ó Reportes</t>
  </si>
  <si>
    <t>Articular intrainstitucionalmente la implementación del plan diseñado de acuerdo a los objetivos trazados.</t>
  </si>
  <si>
    <t>Actas ó reportes</t>
  </si>
  <si>
    <t>Implementar los procesos de capacitación por parte de los  profesionales locales a los hogares.</t>
  </si>
  <si>
    <t>Reporte local</t>
  </si>
  <si>
    <t>2. Realizar seguimiento y evaluación de la estrategia educativa alimentaria.</t>
  </si>
  <si>
    <t>Base consolidación capacitación de hogares reportados.</t>
  </si>
  <si>
    <t>Consolidar y reportar en la base diseñada para tal fin, la información correspondiente a los procesos de capacitación impartidos a los hogares de los servicios sociales.</t>
  </si>
  <si>
    <t>Base consolidada  Distrital con Número de hogares capacitados acumulado</t>
  </si>
  <si>
    <t>Informe de seguimiento y evaluación.</t>
  </si>
  <si>
    <t>Implementar metodología de seguimiento y evaluación en los procesos de capacitación.</t>
  </si>
  <si>
    <t>Analizar resultados de seguimiento y evaluación.</t>
  </si>
  <si>
    <t>Informe</t>
  </si>
  <si>
    <t xml:space="preserve">OBJETIVO ESPECIFICO 2
Suministrar apoyo alimentario a niños, niñas, mujeres gestantes y hogares identificados por la Secretaría Distrital de Integración Social en inseguridad alimentaria moderada y severa.
</t>
  </si>
  <si>
    <t>Entregar el 100% de los apoyos alimentarios programados .</t>
  </si>
  <si>
    <t>Informe de gestión sobre el suministro alimentario en comedores, bonos , canastas , crudos y preparados.</t>
  </si>
  <si>
    <t>Enero a Diciembre 2018</t>
  </si>
  <si>
    <t>1. Adelantar la etapa pre-contractual, post-contractual y administrativa  con los componentes técnico nutricional, administrativo y de control para la disposición de los alimentos.</t>
  </si>
  <si>
    <t>Informe de gestión sobre el suministro alimentario en Comedores, Bonos, Canastas, Crudos y Preparados.</t>
  </si>
  <si>
    <t>Subdirección de Abastecimiento</t>
  </si>
  <si>
    <t>Revisar, elaborar y/o ajustar los documentos técnicos (minuta patrón, ciclos de menú, anexos técnicos, estudios previos, fichas técnicas del componente nutricional e higiénico sanitario, administrativo, financiero, ambiental, documental y jurídico), para llevar a cabo las contrataciones para el suministro de alimentos en sus diferentes modalidades y demás procesos contractuales requeridos.</t>
  </si>
  <si>
    <t>Informe de gestión del servicio</t>
  </si>
  <si>
    <t>2. Realizar el seguimiento al abastecimiento y entrega de los apoyos alimentarios a la población.</t>
  </si>
  <si>
    <t>Realizar el seguimiento técnico (Nutricional, higiénico sanitario, entre otros), financiero y administrativo a cada una de las operaciones, contratos y/o convenios suscritos para el suministro de apoyo alimentario.</t>
  </si>
  <si>
    <t>3. Realizar el abastecimiento de los alimentos para el apoyo alimentario.</t>
  </si>
  <si>
    <t>Coordinar con los diferentes actores la entrega de los apoyos alimentarios de los servicios, en las condiciones de calidad, cantidad y oportunidad establecidas y con la logística requerida por la SDIS.</t>
  </si>
  <si>
    <t xml:space="preserve">OBJETIVO ESPECIFICO 3
Fortalecer el sistema de vigilancia y seguimiento nutricional de la Secretaría de Integración Social SDIS.
</t>
  </si>
  <si>
    <t>Diseñar e implementar un sistema de vigilancia y seguimiento Nutricional.</t>
  </si>
  <si>
    <t>Un sistema de vigilacia y seguimiento nutricional  cualificado.</t>
  </si>
  <si>
    <t>1. Realizar un diagnóstico del estado del Sistema de Vigilancia Nutricional.</t>
  </si>
  <si>
    <t>Documento técnico de diagnóstico del Sistema de Vigilancia y Seguimiento Nutricional de la SDIS.</t>
  </si>
  <si>
    <t>Realizar un informe que determine el  proceso adelantado en los sub-sistemas de vigilancia y seguimeinto nutricional.</t>
  </si>
  <si>
    <t>Documento tecnico de Diagnostico</t>
  </si>
  <si>
    <t>Realizar informe que de cuenta del diseño metodológico para la mejora en los procesos de automatización del sistema de vigilancia y seguimiento nutricional.</t>
  </si>
  <si>
    <t>2. Implementar el sistema de vigilancia y seguimiento nutricional cualificado.</t>
  </si>
  <si>
    <t xml:space="preserve">Documento de desempeño del sistema con ajutes identificados en el diagnóstico.
</t>
  </si>
  <si>
    <t xml:space="preserve">Elaborar el Diagnóstico Nutricional del primer semestre del año por grupos poblacionales de la SDIS.                                          </t>
  </si>
  <si>
    <t xml:space="preserve">Informes de estado nutricional de la poblacion atendida en SDIS </t>
  </si>
  <si>
    <t>Consolidación de los casos de malnutrición que son identificados a través de la ruta de atención a la malnutrición.</t>
  </si>
  <si>
    <t>3. Realizar seguimiento al sistema de vigilancia nutricional implementado.</t>
  </si>
  <si>
    <t>Documento de análisis del estado nutricional de población participante de los servicios de la SDIS.</t>
  </si>
  <si>
    <t>Informe consolidado del seguimiento del estado nutricional de los beneficiarios de los servicios sociales.</t>
  </si>
  <si>
    <t>Informes de estado nutricional de la poblacion atendida en SDIS</t>
  </si>
  <si>
    <t>Informe de la implementación del sistema de vigilancia nutricional.</t>
  </si>
  <si>
    <t>Informe descriptivo de la implementacion del sistema de vigilancia nutricional</t>
  </si>
  <si>
    <t xml:space="preserve">OBJETIVO ESPECIFICO 4
Fortalecer la capacidad institucional para identificar a niños, niñas, mujeres gestantes y hogares en inseguridad alimentiaria, y generar acciones que fomenten la corresponsabilidad para el goce efectivo de sus derechos.
</t>
  </si>
  <si>
    <t>Diseñar un instrumento de validación de condiciones para identificar y priorizar personas en inseguridad alimentaria severa y moderada.</t>
  </si>
  <si>
    <t>Instrumento de validación de condiciones para identificar y priorizar personas en inseguridad alimentaria severa y moderada.</t>
  </si>
  <si>
    <t xml:space="preserve">1. Ajustar los criterios de ingreso, egreso, priorización y restricciones por simultaneidad para el acceso a los servicios sociales de la SDIS en el componente de seguridad alimentaria.
</t>
  </si>
  <si>
    <t xml:space="preserve">Anexo técnico del proyecto 1098 con actualización de criterios (Focalización, priorización, ingreso, egreso y restricciones por simultaneidad para el acceso al proyecto Bogotá te Nutre en el componente de seguridad alimentaria) .
</t>
  </si>
  <si>
    <t xml:space="preserve">Articular con DADE las actividades requeridas para el ajuste y aplicación de criterios de focalización, priorización ingreso, egreso y restricciones por simultaneidad para el acceso al proyecto Bogotá te Nutre. </t>
  </si>
  <si>
    <t>Informe de avances</t>
  </si>
  <si>
    <t xml:space="preserve">Anexo técnico del proyecto 1098 con actualización de criterios (Focalización, priorización, ingreso,egreso y restricciones por simultaneidad para el acceso al proyecto Bogotá te Nutre en el componente de seguridad alimentaria) .
</t>
  </si>
  <si>
    <t>Articular con el área jurídica de la SDIS, para la tramitación que legaliza los criterios aprobados</t>
  </si>
  <si>
    <t>2. Diseñar un instrumento de validación de condiciones para identificar y priorizar personas en inseguridad alimentaria moderada y severa.</t>
  </si>
  <si>
    <t>Lineamiento de aplicación del instrumento.</t>
  </si>
  <si>
    <t>Elaborar la metodología para la aplicación del  instrumento.</t>
  </si>
  <si>
    <t>Elaborar un informe metodologico</t>
  </si>
  <si>
    <t>Articular con el DADE para la parametrización del instrumento en el sistema misional.</t>
  </si>
  <si>
    <t>Identificar 50000 personas en inseguridad alimentaria severa y moderada mediante el instrumento de validación de condiciones.</t>
  </si>
  <si>
    <t>25315 personas identificadas en inseguridad alimentaria severa y moderada mediante el instrumento de validación de condiciones.</t>
  </si>
  <si>
    <t>1. Implementar el instrumento de validación de las condiciones para identificar y priorizar personas en inseguridad alimentaria severa y moderada.</t>
  </si>
  <si>
    <t>Informe de la implementación del instrumento de validación de las condiciones para identificar y priorizar personas en inseguridad alimentaria severa y moderada.</t>
  </si>
  <si>
    <t>Identificar y caracterizar las personas con inseguridad alimentaria severa y moderada.</t>
  </si>
  <si>
    <t>Reporte de Número de personas identificadas y caracterizadas en inseguridad alimentaria</t>
  </si>
  <si>
    <t>Documentos técnico (informe) que recopile los resultados de la implementación con sus respectivos análisis y georreferenciación.</t>
  </si>
  <si>
    <t>25316 personas identificadas en inseguridad alimentaria severa y moderada mediante el instrumento de validación de condiciones.</t>
  </si>
  <si>
    <t>Georreferenciar a la población identificada en inseguridad alimentaria severa y moderada y semafórica los resultados.</t>
  </si>
  <si>
    <t>25317 personas identificadas en inseguridad alimentaria severa y moderada mediante el instrumento de validación de condiciones.</t>
  </si>
  <si>
    <t xml:space="preserve"> 2. Realizar un proceso de seguimiento y evaluación. </t>
  </si>
  <si>
    <t>Informe del proceso de seguimiento y evaluación.</t>
  </si>
  <si>
    <t>Elaborar propuesta de indicadores para seguimiento y evaluación del instrumento utilizado para identificar y priorizar personas en inseguridad alimentaria severa y moderada.</t>
  </si>
  <si>
    <t>Indicadores de seguimiento</t>
  </si>
  <si>
    <t>25318 personas identificadas en inseguridad alimentaria severa y moderada mediante el instrumento de validación de condiciones.</t>
  </si>
  <si>
    <t>Elaborar un informe que de cuenta del seguimiento a la implementación del instrumento.</t>
  </si>
  <si>
    <t>Informe Tecnico de implementacion</t>
  </si>
  <si>
    <t>Diseñar e implementar una estrategia que fomente la corresponsabilidad de los beneficiarios de las modalidades del proyecto.</t>
  </si>
  <si>
    <t>Documento de implementación de la estrategia del desarrollo de capacidades para la inclusión social con indicadores de seguimiento y evaluación.</t>
  </si>
  <si>
    <t xml:space="preserve">1. Rediseñar e implementar las acciones del componente social para los beneficiarios de las tres modalidades del Proyecto: Comedores Comunitarios, Bonos Canjeables por Alimentos Bogotá te Nutre y Canastas Complementarias </t>
  </si>
  <si>
    <t>Informe de consolidación de coordinación intra e inter institucionales con análisis cuantitativo de implementación PAIF , actividades de grupo de interés y actividades sociales.</t>
  </si>
  <si>
    <t>Dirección de Nutrición y Abastecimiento</t>
  </si>
  <si>
    <t>Elaborar informe de análisis cuantitativo basado en los datos arrojados por el aplicativo PAIF.</t>
  </si>
  <si>
    <t>Reporte implementación PAIF</t>
  </si>
  <si>
    <t>Elaborar un informe de  las actividades  desarrolladas por los grupos de interés en los comedores.</t>
  </si>
  <si>
    <t>Reporte de actividades sociales y de grupos de interés locales</t>
  </si>
  <si>
    <t>Elaborar un documento que recoga las articulaciones  inter e intra institucionales, implementadas en las localidades  en el  servicio comedores  y los apoyos alimentarios,  para responder a las necesidades identificadas de los participantes en los PAIF y la información generada desde la Mesa de Desarrollo Comunitario.</t>
  </si>
  <si>
    <t>Reporte de coordinaciones intra e inter institucionales</t>
  </si>
  <si>
    <t>Realizar la caracterización de los participantes y sus familias del servicio de comedores  y los apoyos alimentarios en el  territorio, de  acuerdo a la Guía Metodológica definida por la SDIS.</t>
  </si>
  <si>
    <t>Reporte de la caracterización y territorio</t>
  </si>
  <si>
    <t>2. Realizar el seguimiento y la evaluación de la implementación</t>
  </si>
  <si>
    <t>Documento con los indicadores para implementación de la estrategia de desarrollo de capacidades para la inclusion social.</t>
  </si>
  <si>
    <t xml:space="preserve">Diseño de indicadores para la implementacion de la estrategia de desarrollo de capacidades para la inclusion social. </t>
  </si>
  <si>
    <t>Documento de avance de construcción de los indicadores</t>
  </si>
  <si>
    <t xml:space="preserve">Fortalecer la capacidad institucional y el talento humano a través dela optimización de la operación interna, el mejoramiento de los procesos y los procedimientos, y el desarrollo de competencias con el proceso de incrementar la productividad organizacional y la calidad de los servicios que presta la Secretaría de Integración Social </t>
  </si>
  <si>
    <t>Formar 440 servidores públicos en derechos sexuales y derechos reproductivos</t>
  </si>
  <si>
    <t>SÍ</t>
  </si>
  <si>
    <t xml:space="preserve">Informe final del proceso de formación de servidores públicos para la Prevención de la maternidad  y Atención de  la paternidad temprana 
</t>
  </si>
  <si>
    <t xml:space="preserve">Definir contenidos específicos de formación de servidores públicos  de la SDIS en derechos sexuales y derechos reproductivos 
</t>
  </si>
  <si>
    <t>Guía metodológica 3  versión final 
Guía metodológica 4  versión final</t>
  </si>
  <si>
    <t>Xiomara Amezquita</t>
  </si>
  <si>
    <t xml:space="preserve">Contratar un profesional para acompañar y apoyar la secretaria distrital de integración social en los procesos de formulación, formación/cualificación de servidores públicos, implementación y seguimiento del proyecto de inversión 1093 de la sdis y del programa distrital de prevención de maternidad y la paternidad temprana.  </t>
  </si>
  <si>
    <t>Contrato y acta de inicio</t>
  </si>
  <si>
    <t>Guía metodológica 3 versión final</t>
  </si>
  <si>
    <t>Guía metodológica 4 versión final</t>
  </si>
  <si>
    <t>Diseñar las 2 guías metodológicas con los contenidos de las formaciones a servidores públicos  en derechos sexuales y derechos reproductivos</t>
  </si>
  <si>
    <t>Definición temas guías metodológicas No. 3 y No.4</t>
  </si>
  <si>
    <t>Guía metodológica No. 3- Preliminar</t>
  </si>
  <si>
    <t xml:space="preserve"> Guía metodológica No. 4- Preliminar </t>
  </si>
  <si>
    <t>Validar las 2 guías metodológicas para las formaciones a servidores públicos en derechos sexuales y derechos reproductivos</t>
  </si>
  <si>
    <t>Informe  de validación de la  guía metodológica no. 3</t>
  </si>
  <si>
    <t>Informe  de validación de la  guía metodológica no. 4</t>
  </si>
  <si>
    <t xml:space="preserve">Guía Metodológica # 4 Final </t>
  </si>
  <si>
    <t>Informe #1 de seguimiento a la formación de servidores públicos
Informe #2 de seguimiento a la formación de servidores públicos
Informe #3 de seguimiento a la formación de servidores públicos</t>
  </si>
  <si>
    <t>Contratar 3 profesionales para acompañar y apoyar a la secretaria distrital de integración social en los procesos de formación y cualificación de servidores públicos, implementación  y seguimiento del programa de prevención y atención a la maternidad y paternidad temprana</t>
  </si>
  <si>
    <t>Contratos y actas de inicio</t>
  </si>
  <si>
    <t>Informe #1 de seguimiento a la formación de servidores públicos</t>
  </si>
  <si>
    <t>Informe #2 de seguimiento a la formación de servidores públicos</t>
  </si>
  <si>
    <t>Informe #3 de seguimiento a la formación de servidores públicos</t>
  </si>
  <si>
    <t xml:space="preserve">Elaborar un cronograma de formación a servidores públicos en derechos sexuales y derechos reproductivos </t>
  </si>
  <si>
    <t>Cronograma preliminar  de formación a servidores públicos en derechos sexuales y derechos reproductivos</t>
  </si>
  <si>
    <t xml:space="preserve"> Identificar 440 potenciales servidores públicos a ser formados en derechos sexuales y derechos reproductivos</t>
  </si>
  <si>
    <t>Base de datos potenciales servidores públicos para ser formados en derechos sexuales y derechos reproductivos</t>
  </si>
  <si>
    <t xml:space="preserve">Formar  a 440 profesionales de la Secretaría de Integración Social en derechos sexuales y derechos reproductivos </t>
  </si>
  <si>
    <t>Informe de avances de la formación en derechos sexuales y derechos reproductivos a servidores públicos no. 1</t>
  </si>
  <si>
    <t>Informe de avances de la formación en derechos sexuales y derechos reproductivos a servidores públicos no. 2</t>
  </si>
  <si>
    <t>Informe de avances de la formación en derechos sexuales y derechos reproductivos a servidores públicos no. 3</t>
  </si>
  <si>
    <t>Informe de avances de la formación en derechos sexuales y derechos reproductivos a servidores públicos no. 4</t>
  </si>
  <si>
    <t>Informe de avances de la formación en derechos sexuales y derechos reproductivos a servidores públicos no. 5</t>
  </si>
  <si>
    <t>Informe de avances de la formación en derechos sexuales y derechos reproductivos a servidores públicos no. 6</t>
  </si>
  <si>
    <t>Informe de avances de la formación en derechos sexuales y derechos reproductivos a servidores públicos no. 7</t>
  </si>
  <si>
    <t>Informe de avances de la formación en derechos sexuales y derechos reproductivos a servidores públicos no. 8</t>
  </si>
  <si>
    <t xml:space="preserve">Informe final de  las acciones transectoriales del programa Prevención  y Atención de la Maternidad y Paternidad Temprana
</t>
  </si>
  <si>
    <t xml:space="preserve">Liderar la formulación y  el seguimiento de la estrategia del Programa transectorial de Prevención de Maternidad y Paternidad Temprana
</t>
  </si>
  <si>
    <t>Informe #1 de avance distrital del programa  de Prevención  y Atención de la Maternidad y Paternidad Temprana</t>
  </si>
  <si>
    <t>Contratar 2 profesionales para la implementación, seguimiento y articulación transectorial e intersectorial relacionadas con la prevención de la maternidad y la paternidad temprana.</t>
  </si>
  <si>
    <t>Informe #1 de avances distritales del Programa de Prevención  y Atención de la Maternidad y Paternidad Temprana</t>
  </si>
  <si>
    <t>Informe #2 de avances distritales del Programa de Prevención  y Atención de la Maternidad y Paternidad Temprana</t>
  </si>
  <si>
    <t>Informe #3 de avances distritales del Prevención  y Atención de la Maternidad y Paternidad Temprana</t>
  </si>
  <si>
    <t>Realizar 10 reuniones de directivos de los sectores que hacen parte del programa  de Prevención  y Atención de la Maternidad y Paternidad Temprana</t>
  </si>
  <si>
    <t>Acta marzo  reunión con directivos  que hacen parte del programa  de Prevención  y Atención de la Maternidad y Paternidad Temprana</t>
  </si>
  <si>
    <t>Acta abril reunión con directivos  que hacen parte del programa  de Prevención  y Atención de la Maternidad y Paternidad Temprana</t>
  </si>
  <si>
    <t>Acta mayo reunión con directivos  que hacen parte del programa  de Prevención  y Atención de la Maternidad y Paternidad Temprana</t>
  </si>
  <si>
    <t>Acta junio reunión con directivos  que hacen parte del programa  de Prevención  y Atención de la Maternidad y Paternidad Temprana</t>
  </si>
  <si>
    <t>Acta julio reunión con directivos  que hacen parte del programa  de Prevención  y Atención de la Maternidad y Paternidad Temprana</t>
  </si>
  <si>
    <t>Acta agosto reunión con directivos  que hacen parte del programa  de Prevención  y Atención de la Maternidad y Paternidad Temprana</t>
  </si>
  <si>
    <t>Acta septiembre reunión con directivos  que hacen parte del programa  de Prevención  y Atención de la Maternidad y Paternidad Temprana</t>
  </si>
  <si>
    <t>Acta octubre reunión con directivos  que hacen parte del programa  de Prevención  y Atención de la Maternidad y Paternidad Temprana</t>
  </si>
  <si>
    <t>Acta noviembre reunión con directivos  que hacen parte del programa  de Prevención  y Atención de la Maternidad y Paternidad Temprana</t>
  </si>
  <si>
    <t>Acta diciembre reunión con directivos  que hacen parte del programa  de Prevención  y Atención de la Maternidad y Paternidad Temprana</t>
  </si>
  <si>
    <t>Informe #2 de avance distrital del programa  de Prevención  y Atención de la Maternidad y Paternidad Temprana</t>
  </si>
  <si>
    <t>Realizar 10 reuniones  de técnicos de los sectores que hacen parte del programa  de Prevención  y Atención de la Maternidad y Paternidad Temprana</t>
  </si>
  <si>
    <t>Acta marzo reunión con enlaces técnicos  que hacen parte del programa  de Prevención  y Atención de la Maternidad y Paternidad Temprana</t>
  </si>
  <si>
    <t>Acta abril reunión con enlaces técnicos  que hacen parte del programa  de Prevención  y Atención de la Maternidad y Paternidad Temprana</t>
  </si>
  <si>
    <t>Acta mayo reunión con enlaces técnicos  que hacen parte del programa  de Prevención  y Atención de la Maternidad y Paternidad Temprana</t>
  </si>
  <si>
    <t>Acta junio reunión con enlaces técnicos  que hacen parte del programa  de Prevención  y Atención de la Maternidad y Paternidad Temprana</t>
  </si>
  <si>
    <t>Acta julio reunión con enlaces técnicos  que hacen parte del programa  de Prevención  y Atención de la Maternidad y Paternidad Temprana</t>
  </si>
  <si>
    <t>Acta agosto reunión con enlaces técnicos  que hacen parte del programa  de Prevención  y Atención de la Maternidad y Paternidad Temprana</t>
  </si>
  <si>
    <t>Acta septiembre reunión con enlaces técnicos  que hacen parte del programa  de Prevención  y Atención de la Maternidad y Paternidad Temprana</t>
  </si>
  <si>
    <t>Acta octubre reunión con enlaces técnicos  que hacen parte del programa  de Prevención  y Atención de la Maternidad y Paternidad Temprana</t>
  </si>
  <si>
    <t>Acta noviembre reunión con enlaces técnicos  que hacen parte del programa  de Prevención  y Atención de la Maternidad y Paternidad Temprana</t>
  </si>
  <si>
    <t>Acta diciembre reunión con enlaces técnicos  que hacen parte del programa  de Prevención  y Atención de la Maternidad y Paternidad Temprana</t>
  </si>
  <si>
    <t>Informe #3 de avance distrital del programa  de Prevención  y Atención de la Maternidad y Paternidad Temprana</t>
  </si>
  <si>
    <t>Generar 10 informes de seguimiento a las acciones transectoriales del programa  de Prevención  y Atención de la Maternidad y Paternidad Temprana</t>
  </si>
  <si>
    <t>Informe de seguimiento #1 a las acciones transectoriales del programa de Prevención  y Atención de la Maternidad y Paternidad Temprana</t>
  </si>
  <si>
    <t>Informe de seguimiento #2 a las acciones  transectoriales del programa de Prevención  y Atención de la Maternidad y Paternidad Temprana</t>
  </si>
  <si>
    <t>Informe de seguimiento #3 a las acciones  transectoriales del programa de Prevención  y Atención de la Maternidad y Paternidad Temprana</t>
  </si>
  <si>
    <t>Informe de seguimiento #4 a las acciones  transectoriales del programa de Prevención  y Atención de la Maternidad y Paternidad Temprana</t>
  </si>
  <si>
    <t>Informe de seguimiento #5 a las acciones  transectoriales del programa de Prevención  y Atención de la Maternidad y Paternidad Temprana</t>
  </si>
  <si>
    <t>Informe de seguimiento #6 a las acciones  transectoriales del programa de Prevención  y Atención de la Maternidad y Paternidad Temprana</t>
  </si>
  <si>
    <t>Informe de seguimiento #7 a las acciones  transectoriales del programa de Prevención  y Atención de la Maternidad y Paternidad Temprana</t>
  </si>
  <si>
    <t>Informe de seguimiento #8 a las acciones  transectoriales del programa de Prevención  y Atención de la Maternidad y Paternidad Temprana</t>
  </si>
  <si>
    <t>Informe de seguimiento #9 a las acciones  transectoriales del programa de Prevención  y Atención de la Maternidad y Paternidad Temprana</t>
  </si>
  <si>
    <t>Informe de seguimiento #10 a las acciones  transectoriales del programa de Prevención  y Atención de la Maternidad y Paternidad Temprana</t>
  </si>
  <si>
    <t>Informe final de implementación de acciones y estrategias de  la Secretaria Distrital de Integración Social en el programa de Prevención y Atención de la Maternidad y Paternidad Temprana</t>
  </si>
  <si>
    <t>Informe final de la formación e información a niños, niñas, jóvenes y adolescentes del programa de Prevención  y Atención de la Maternidad y Paternidad Temprana 2018</t>
  </si>
  <si>
    <t xml:space="preserve">Xiomara Amezquita y Paula Sierra </t>
  </si>
  <si>
    <t>Llevar acabo  2 procesos de contratación para la formación e información a niños, niñas, adolescentes y jóvenes en derechos sexuales y derechos reproductivos para la Prevención  y Atención de la Maternidad y Paternidad Temprana</t>
  </si>
  <si>
    <t>Documentos precontractuales de los procesos de contratación para la formación e información a niños, niñas, adolescentes y jóvenes en derechos sexuales y derechos reproductivos para la Prevención  y Atención de la Maternidad y Paternidad Temprana</t>
  </si>
  <si>
    <t>Resolución de adjudicación de los dos proceso</t>
  </si>
  <si>
    <t xml:space="preserve"> Informe #1 de avance en los procesos de contratación para la formación e información a niños, niñas, adolescentes y jóvenes en derechos sexuales y derechos reproductivos para la Prevención  y Atención de la Maternidad y Paternidad Temprana</t>
  </si>
  <si>
    <t xml:space="preserve"> Informe #2 de avance en los procesos de contratación para la formación e información a niños, niñas, adolescentes y jóvenes en derechos sexuales y derechos reproductivos para la Prevención  y Atención de la Maternidad y Paternidad Temprana</t>
  </si>
  <si>
    <t xml:space="preserve"> Informe #3 de avance en los procesos de contratación para la formación e información a niños, niñas, adolescentes y jóvenes en derechos sexuales y derechos reproductivos para la Prevención  y Atención de la Maternidad y Paternidad Temprana</t>
  </si>
  <si>
    <t xml:space="preserve"> Informe #4 de avance en los procesos de contratación para la formación e información a niños, niñas, adolescentes y jóvenes en derechos sexuales y derechos reproductivos para la Prevención  y Atención de la Maternidad y Paternidad Temprana</t>
  </si>
  <si>
    <t xml:space="preserve"> Informe #5 de avance en los procesos de contratación para la formación e información a niños, niñas, adolescentes y jóvenes en derechos sexuales y derechos reproductivos para la Prevención  y Atención de la Maternidad y Paternidad Temprana</t>
  </si>
  <si>
    <t xml:space="preserve"> Informe #6 de avance en los procesos de contratación para la formación e información a niños, niñas, adolescentes y jóvenes en derechos sexuales y derechos reproductivos para la Prevención  y Atención de la Maternidad y Paternidad Temprana</t>
  </si>
  <si>
    <t xml:space="preserve"> Informe #7 de avance en los procesos de contratación para la formación e información a niños, niñas, adolescentes y jóvenes en derechos sexuales y derechos reproductivos para la Prevención  y Atención de la Maternidad y Paternidad Temprana</t>
  </si>
  <si>
    <t>Contratar a un profesional para apoyar la gestión administrativa, seguimiento, supervisión y control, relacionada con el proyecto 1093.</t>
  </si>
  <si>
    <t xml:space="preserve">
Memoria social y registro fotográfico de implementación de iniciativas culturales de Prevención  y Atención de la Maternidad y Paternidad Temprana
</t>
  </si>
  <si>
    <t>Realizar un proceso de convocatoria para apoyo a iniciativas culturales en el marco del convenio marco 8391-27 con la secretaria de Cultura, Recreación y Deporte</t>
  </si>
  <si>
    <t>Cartilla de la convocatoria para las iniciativas culturales de prevención de maternidad y paternidad temprana</t>
  </si>
  <si>
    <t>Acta de comité técnico de selección de los jurados para la convocatoria de las iniciativas culturales de prevención de maternidad y paternidad temprana</t>
  </si>
  <si>
    <t>Resolución de otorgamiento de estímulos de la convocatoria de las iniciativas culturales de prevención de maternidad y paternidad temprana</t>
  </si>
  <si>
    <t xml:space="preserve">Memoria social y registro fotográfico de implementación de iniciativas culturales de prevención de maternidad y paternidad temprana </t>
  </si>
  <si>
    <t xml:space="preserve"> Memoria social y registro fotográfico de implementación de iniciativas culturales de prevención de maternidad y paternidad temprana </t>
  </si>
  <si>
    <t>Informe final de las acciones de la  Secretaria Distrital de Integración Social en el programa de Prevención y Atención de la Maternidad y Paternidad Temprana</t>
  </si>
  <si>
    <t>Realizar 9 informes de seguimiento a las acciones de la  Secretaria Distrital de Integración Social en el programa de Prevención y Atención de la Maternidad y Paternidad Temprana</t>
  </si>
  <si>
    <t xml:space="preserve">Informe no. 1 de seguimiento a las acciones de la Secretaria Distrital de Integración Social en el programa de Prevención y Atención de la Maternidad y Paternidad Temprana </t>
  </si>
  <si>
    <t xml:space="preserve">Informe no. 2 de seguimiento a las acciones de la Secretaria Distrital de Integración Social en el programa de Prevención y Atención de la Maternidad y Paternidad Temprana </t>
  </si>
  <si>
    <t xml:space="preserve">Informe no. 3 de seguimiento a las acciones de la Secretaria Distrital de Integración Social en el programa de Prevención y Atención de la Maternidad y Paternidad Temprana </t>
  </si>
  <si>
    <t xml:space="preserve">Informe no. 4 de seguimiento a las acciones de la Secretaria Distrital de Integración Social en el programa de Prevención y Atención de la Maternidad y Paternidad Temprana </t>
  </si>
  <si>
    <t xml:space="preserve">Informe no. 5 de seguimiento a las acciones de la Secretaria Distrital de Integración Social en el programa de Prevención y Atención de la Maternidad y Paternidad Temprana </t>
  </si>
  <si>
    <t xml:space="preserve">Informe no. 6 de seguimiento a las acciones de la Secretaria Distrital de Integración Social en el programa de Prevención y Atención de la Maternidad y Paternidad Temprana </t>
  </si>
  <si>
    <t xml:space="preserve">Informe no. 7 de seguimiento a las acciones de la Secretaria Distrital de Integración Social en el programa de Prevención y Atención de la Maternidad y Paternidad Temprana </t>
  </si>
  <si>
    <t xml:space="preserve">Informe no. 8 de seguimiento a las acciones de la Secretaria Distrital de Integración Social en el programa de Prevención y Atención de la Maternidad y Paternidad Temprana </t>
  </si>
  <si>
    <t xml:space="preserve">Informe no. 9 de seguimiento a las acciones de la Secretaria Distrital de Integración Social en el programa de Prevención y Atención de la Maternidad y Paternidad Temprana </t>
  </si>
  <si>
    <t>Jardines infantiles entregados</t>
  </si>
  <si>
    <t>INFORMES MENSUALES DE INTERVENTORÍA</t>
  </si>
  <si>
    <t>Luis Antonio Pinzón Parra
Natalia Martinez, Sandra Rocha</t>
  </si>
  <si>
    <t>Realiza 1 seguimiento al proceso de obra adjudicado para la construcción de 2 jardines infantiles</t>
  </si>
  <si>
    <t>informes mensuales de interventoria</t>
  </si>
  <si>
    <t>=(((PROGRAMADO ACTIVIDAD 1*%PONDERACIÓN DE LA ACTIVIDAD 1)+(PROGRAMADO ACTIVIDAD 2*%PONDERACIÓN DE LA ACTIVIDAD 2))*MAGNITUD DE LA META O CUMPLIMADO ESPERADO SEGÚN CORRESPONDA)/(PROGRAMADO ACTIVIDAD 1 +PROGRAMADO ACTIVIDAD 2)</t>
  </si>
  <si>
    <t>Realizar proceso de contratación de Obra de 8 jardines infantiles (elaboración de estudios previos, anexo técnico, publicación de proceso, adjudicación y legalización del contrato de obra e interventoría, y su respectivo seguimiento)</t>
  </si>
  <si>
    <t>Relación de registros prespuestales</t>
  </si>
  <si>
    <t>Luis Antonio Pinzón Parra
 Sandra Rocha</t>
  </si>
  <si>
    <t>Realizar 100% de la contratación y/o adiciones de recurso humano</t>
  </si>
  <si>
    <t>relación de registros presupuestales</t>
  </si>
  <si>
    <t>Centro día Entregado</t>
  </si>
  <si>
    <t>Realizar seguimiento y supervisión a contratos y/o convenios de obra e interventoría adjudicados de centros día</t>
  </si>
  <si>
    <t>Acta de Entrega</t>
  </si>
  <si>
    <t>Luis Antonio Pinzón Parra
Natalia Martinez</t>
  </si>
  <si>
    <t>Realizar 1 seguimiento a convenio para la construcción de un centro día</t>
  </si>
  <si>
    <t>informes mensuales de supervisión</t>
  </si>
  <si>
    <t>Realizar seguimiento y supervisión a contratos  de obra e interventoría adjudicados de centro crecer</t>
  </si>
  <si>
    <t>Realizar 100% de la contratación y/o adiciones para recurso humano</t>
  </si>
  <si>
    <t>Realizar seguimiento y supervisión a contratos  de obra e interventoría adjudicados de cdc</t>
  </si>
  <si>
    <t>Jardín infantil entregado
Proceso adjudicado</t>
  </si>
  <si>
    <t>Realizar 1 seguimiento y supervisión a contrato de obra e interventoría adjudicado</t>
  </si>
  <si>
    <t>Luis Antonio Pinzón Parra
Kelly Medina</t>
  </si>
  <si>
    <t>Realizar 1 seguimiento y supervisión al contrato de consultoria para Estudios, diseños y licenciamiento para el reforzamiento de un jardín infantil</t>
  </si>
  <si>
    <t>Realizar proceso de contratación para la obra de un jardín infantil</t>
  </si>
  <si>
    <t>Resolución de adjudicación</t>
  </si>
  <si>
    <t>Realizar 1 proceso de contratación para el reforzamiento de un jardín infantil</t>
  </si>
  <si>
    <t>Radicación en contratación</t>
  </si>
  <si>
    <t>Publicación aviso de convocatoria</t>
  </si>
  <si>
    <t>Realizar 1 seguimiento a un proceso de contratación para el reforzamiento de un jardín infantil adjudicado</t>
  </si>
  <si>
    <t>informes mensuales de interventoría</t>
  </si>
  <si>
    <t>Acta de entrega a satisfacción</t>
  </si>
  <si>
    <t>Realizar proceso de contratación de un cdc (Elaboración de estudios previos, anexo técnico, publicación del proceso, adjudicación del proceso y legalización del contrato de obra e interventoría)</t>
  </si>
  <si>
    <t>1 mes</t>
  </si>
  <si>
    <t>Realizar 1 adecuación a un cdc</t>
  </si>
  <si>
    <t>Actas de entrega a satisfacción</t>
  </si>
  <si>
    <t>Realizar proceso de contratación para obras 16 Centros crecer (elaboración de estudios previos, anexo técnico, publicación de proceso, adjudicación y legalización del contrato de consultoría e interventoría)</t>
  </si>
  <si>
    <t>Diagnósticos de centros crecer, resolución de adjudicación, actas de entrega a satisfacción</t>
  </si>
  <si>
    <t>Luis Antonio Pinzón Parra
Liliana Aparicio</t>
  </si>
  <si>
    <t xml:space="preserve">Realizar 14 diagnósticos de centros crecer crecer </t>
  </si>
  <si>
    <t>Formato ficha técnica de inmuebles</t>
  </si>
  <si>
    <t>Realizar 1 proceso de contratación de reparaciones locativas para la intervención de 6  centros crecer</t>
  </si>
  <si>
    <t>Publicación de aviso de convocatoria</t>
  </si>
  <si>
    <t>Luis Antonio Pinzón Parra
Natalia Martínez</t>
  </si>
  <si>
    <t>Realizar 1 seguimiento a contrato de consultoría para Estudios, diseño y licenciamiento para el reforzamiento de un centro crecer</t>
  </si>
  <si>
    <t>informe mensual de interventoría</t>
  </si>
  <si>
    <t>Realizar 1 proceso de contratación de obra para el reforzamiento de un centro crecer</t>
  </si>
  <si>
    <t>publicación de aviso de convocatoria</t>
  </si>
  <si>
    <t>Realizar 1 seguimiento a la intervención de 6 centros crecer</t>
  </si>
  <si>
    <t>Atención al menos al 70% de unidades operativas - Base de datos predios intervenidos</t>
  </si>
  <si>
    <t>Resolución de adjuducación</t>
  </si>
  <si>
    <t>Luis Antonio Pinzón Parra
Kelly Medina, Liliana Aparicio</t>
  </si>
  <si>
    <t>Realizar 100% de diagnósticos programados de los equipamientos de la SDIS</t>
  </si>
  <si>
    <t>Realizar 1 seguimiento a contrato de reparaciones locativas adjudicado en la vigencia 2017</t>
  </si>
  <si>
    <t>Realizar 1 proceso de contratación para Reparaciones locativas para realizar el mantenimiento en los equipamientos de la SDIS</t>
  </si>
  <si>
    <t>Realizar 1 seguimiento a la intervención de los equipamientos de la SDIS</t>
  </si>
  <si>
    <t>Resolución de adjudicación, informes mensuales de interventoría, formato recibo a satisfacción</t>
  </si>
  <si>
    <t>Luis Antonio Pinzón Parra,
Kelly Medina</t>
  </si>
  <si>
    <t>Realizar 2 procesos de contratación para otros contratos para realizar el mantenimiento en los equipamientos de la SDIS (Motobombas y calderas)</t>
  </si>
  <si>
    <t>radicación en contratación</t>
  </si>
  <si>
    <t xml:space="preserve">Realizar 1 seguimiento a 2 procesos de contratación adjudicados (calderas y motobombas) </t>
  </si>
  <si>
    <t>Realizar 1 seguimiento a contrato de ferreteria adjudicado en la vigencia 2017</t>
  </si>
  <si>
    <t xml:space="preserve">Informe mensual de supervisión </t>
  </si>
  <si>
    <t>Realizar 1 proceso de contratación para insumos de ferreteria</t>
  </si>
  <si>
    <t>Realizar 1 seguimiento a 1 proceso de insumos de ferreteria adjudicado</t>
  </si>
  <si>
    <t>Realizar 3 procesos de selección para la contratacion de otros procesos de sumiinstro e instalación que garanticen el mantenimiento en los equipamientos de la SDIS (carpinteria Metalica, carpinteria madera, Aceros Inoxidables)</t>
  </si>
  <si>
    <t>Realizar 1 seguimiento a 3 procesos de selección de suministro e instalación de insumos de carpinteria Metalica, carpinteria madera, Aceros Inoxidables</t>
  </si>
  <si>
    <t>Informes mensuales de supervisión</t>
  </si>
  <si>
    <t>Realizar 1 seguimiento al contrato de señalización y avisos adjudicado en la vigencia 2017</t>
  </si>
  <si>
    <t>Informes mensuales</t>
  </si>
  <si>
    <t>Realizar 1 proceso de contratación de señalización</t>
  </si>
  <si>
    <t>Realizar 1 seguimiento al proceso de señalización adjudicado</t>
  </si>
  <si>
    <t>ordenes de pago</t>
  </si>
  <si>
    <t>Realizar 100% del pago de las resoluciones que así lo manden</t>
  </si>
  <si>
    <t>órdenes de pago</t>
  </si>
  <si>
    <t>Evaluar y viabilizar 100% de las propuestas de consecución y/o contratación de otras alternativas de infraestructura para la prestación de los servicios sociales</t>
  </si>
  <si>
    <t>Conceptos técnicos emitidos</t>
  </si>
  <si>
    <t xml:space="preserve">
Realizar arriendos de inmuebles para garantizar la prestación de los servicios sociales de manera transitoria</t>
  </si>
  <si>
    <t>Conceptos técnicos emitidos
CDP</t>
  </si>
  <si>
    <t>Luis Antonio Pinzón Parra,
Carolina Sánchez
Mary Marlen Tobo</t>
  </si>
  <si>
    <t>Realizar 100% de las visitas, revisar uso permitido y afectaciones que puedan restringir el uso del equipamiento y emitir conceptos técnicos para la adquisición de equipamientos en arriendo y/o cofinanciados</t>
  </si>
  <si>
    <t>Formato conceptos técnicos</t>
  </si>
  <si>
    <t>Solicitar 100% de los CDP de los posibles contratos de arriendo que se requieran</t>
  </si>
  <si>
    <t>Relación de registros presupuestales</t>
  </si>
  <si>
    <t>Realizar 100% de la contratación y/o adiciones para recurso humano para el seguimiento y supervisión de los contratos adjudicados</t>
  </si>
  <si>
    <t>Realizar a 10 predios administrados por la SDIS el saneamiento jurídico y urbanístico.</t>
  </si>
  <si>
    <t>Actas de entrega de DADEP</t>
  </si>
  <si>
    <t>Actas de Entrega</t>
  </si>
  <si>
    <t>Luis Antonio Pinzón Parra,
Mary Marlen Tobo</t>
  </si>
  <si>
    <t>Realizar 1 solicitud a los propietarios inscritos de 3 inmuebles a sanear</t>
  </si>
  <si>
    <t>oficio de solicitud</t>
  </si>
  <si>
    <t>Realizar 1 solicitud de entrega de inmuebles al DADEP para la normalización de la tenencia de 3 predios</t>
  </si>
  <si>
    <t>oficio solicitud</t>
  </si>
  <si>
    <t>Convenios Suscritos</t>
  </si>
  <si>
    <t>Luis Antonio Pinzón Parra,
Carolina Sánchez</t>
  </si>
  <si>
    <t>Realizar 1 convenio interadministrativo con catastro distrital</t>
  </si>
  <si>
    <t>Convenio interadministrativo suscrito</t>
  </si>
  <si>
    <t>Productos de consultoría, Resolución de adjudicación</t>
  </si>
  <si>
    <t>Productos entregados</t>
  </si>
  <si>
    <t xml:space="preserve">Luis Antonio Pinzón Parra,
Natalia Martinez </t>
  </si>
  <si>
    <t>Realizar 1 seguimiento a 10 consultorías adjudicadas en la vigencia 2017</t>
  </si>
  <si>
    <t>Contratos suscritos</t>
  </si>
  <si>
    <t>Luis Antonio Pinzón Parra,
Sandra Rocha</t>
  </si>
  <si>
    <t>Realizar 1 contratación y/o adiciones para recurso humano</t>
  </si>
  <si>
    <t>Realizar proceso de contratación de Obra de 10 jardines infantiles (elaboración de estudios previos, anexo técnico, publicación de proceso, adjudicación y legalización del contrato de obra e interventoría, y su respectivo seguimiento)</t>
  </si>
  <si>
    <t>Luis Antonio Pinzón Parra,
Kelly Medina, Natalia Martínez</t>
  </si>
  <si>
    <t>Realizar 1 proceso de contratación de obra para 10 jardines infantiles</t>
  </si>
  <si>
    <t>Realizar proceso de contratación del Jardín infantil el Nogal (elaboración de estudios previos, anexo técnico, publicación de proceso, adjudicación y legalización del contrato de obra e interventoría)</t>
  </si>
  <si>
    <t>Realizar 18 pagos de curaduría de los procesos de consultoria adjudicados</t>
  </si>
  <si>
    <t>orden de pago</t>
  </si>
  <si>
    <t>Resolución de Adjudicación, Informes mensuales de ejecución de convenio</t>
  </si>
  <si>
    <t>Convenio suscrito - informe final
Actas de entrega de predios</t>
  </si>
  <si>
    <t>Realizar la adquisición de 2 predios para la construcción de centros día</t>
  </si>
  <si>
    <t>Solicitud de predio ante el dadep</t>
  </si>
  <si>
    <t>Acta de entrega de predios</t>
  </si>
  <si>
    <t>Luis Antonio Pinzón Parra,
Natalia Martínez</t>
  </si>
  <si>
    <t>Realizar 1 seguimiento a convenio con Fondecum para la construcción de 4 centros día, a traves de la contratación de un recurso humano</t>
  </si>
  <si>
    <t>informes mensuales</t>
  </si>
  <si>
    <t>Realizar proceso de contratación para Estudios, Diseños y Licenciamientos de centros de atención del adulto mayor</t>
  </si>
  <si>
    <t>Resolución de Adjudicación</t>
  </si>
  <si>
    <t>Realizar un proceso de contratación para estudios, diseños y trámite de licencia licencia de 2 centros día</t>
  </si>
  <si>
    <t>Realizar 1 seguimiento a contrato de consultoria para estudios y diseños de un centro crecer</t>
  </si>
  <si>
    <t>Realizar 100% del pago de curaduría para la licencia de construcción</t>
  </si>
  <si>
    <t>Orden de pago</t>
  </si>
  <si>
    <t>Realizar proceso de contratación de obra de 1 centro crecer</t>
  </si>
  <si>
    <t>Proceso adjudicado - Resolución de Adjudicación</t>
  </si>
  <si>
    <t>Luis Anotnio Pinzón Parra
Kelly Medina</t>
  </si>
  <si>
    <t>Realizar 1 proceso de contratación de obra para un centro crecer</t>
  </si>
  <si>
    <t>productos de la consultoría
Resolución de adjudicación</t>
  </si>
  <si>
    <t>Realizar seguimiento a contrato de consultoria para los diseños de la piscina de un CDC</t>
  </si>
  <si>
    <t>infomres mensuales de interventoría</t>
  </si>
  <si>
    <t>Realizar la contratación y/o adiciones para recurso humano</t>
  </si>
  <si>
    <t>Realizar un proceso de contratación para los estudios, diseños y licenciamiento de un CDC</t>
  </si>
  <si>
    <t>Realizar proceso de contratación de obra de 1 CDC (elaboración de estudios previos, anexo técnico, publicación de proceso, adjudicación y legalización del contrato de obra e interventoría, y su respectivo seguimiento)</t>
  </si>
  <si>
    <t>Realizar 1 proceso de contratación para la obra de la piscina de un CDC</t>
  </si>
  <si>
    <t>Productos de consultoría</t>
  </si>
  <si>
    <t xml:space="preserve"> Realizar proceso de contratación para Estudios, Diseños y Licenciamientos para la contrucción de un centro de protección para población vulnerable (elaboración de estudios previos, anexo técnico, publicación de proceso, adjudicación y legalización del contrato de consultoría e interventoría)</t>
  </si>
  <si>
    <t>Realizar 1 seguimiento a contratos de consultoría adjudicados para los estudios, diseños y trámite de licencia y construcción de centros para población vulnerable</t>
  </si>
  <si>
    <t xml:space="preserve">Actas de entregas a satisfacción </t>
  </si>
  <si>
    <t>Realizar proceso de contratación para estudios, diseños y licenciamientos de Centros de atención del Adulto Mayor</t>
  </si>
  <si>
    <t>Acta de recibo a satisfacción</t>
  </si>
  <si>
    <t>Luis Antonio Pinzón Parra,
Liliana Aparicio</t>
  </si>
  <si>
    <t>Realizar 100% la ejecución del  contrato de reparaciones locativas para la intervención de 6 centros de atención al adulto mayor</t>
  </si>
  <si>
    <t>Actas de recibo a satisfacción</t>
  </si>
  <si>
    <t>Realizar seguimiento y supervisión a contratos adjudicados</t>
  </si>
  <si>
    <t xml:space="preserve">Falta un objetivo </t>
  </si>
  <si>
    <t xml:space="preserve"> TAREAS</t>
  </si>
  <si>
    <t>PROYECTO DE INVERSIÓN</t>
  </si>
  <si>
    <t>Diseñar e implementar estrategias de prevención de forma coordinada con otros sectores, que permitan reducir los factores sociales generadores de violencia y la vulneración de derechos promoviendo una cultura de convivencia y reconciliación.
Diseñar e implementar estrategias de prevención de forma coordinada con otros sectores, que permitan reducir los factores sociales generadores de violencia y la vulneración de derechos promoviendo una cultura de convivencia y reconciliación.</t>
  </si>
  <si>
    <t xml:space="preserve">Prevenir los factores de riesgo de utilización y vinculación de la población juvenil en redes </t>
  </si>
  <si>
    <t>Diseñar e implementar una (1) Ruta de Prevención para Jóvenes - RPJ</t>
  </si>
  <si>
    <t>Informe final de seguimiento y monitoreo de la implementación de la Ruta de Oportunidades Juveniles - ROJ</t>
  </si>
  <si>
    <t>Identificar, diagnosticar las necesidades juveniles y los factores de riesgo para formular y diseñar la ruta de prevención con los grupos de interés.</t>
  </si>
  <si>
    <t>Un Documento de orientaciones  y atenciones integrales de la ruta de oportunidades juveniles</t>
  </si>
  <si>
    <t>Elisa Ferrari y Gloria Gómez grupo de trabajo del componente de prevención de Distrito Joven</t>
  </si>
  <si>
    <t>170 días</t>
  </si>
  <si>
    <t xml:space="preserve">Realizar el alistamiento de la implementación de la ruta con el equipo territorial de la SDIS </t>
  </si>
  <si>
    <t>Acta y listado de asistencia con gestores de juventud</t>
  </si>
  <si>
    <t>Avance Documento de revisión de los gestores de juventud de las fichas técnicas de las atenciones y del documento de orientaciones de la ruta</t>
  </si>
  <si>
    <t>Un Documento de orientaciones de la ruta de oportunidades juveniles y atenciones integrales de la ROJ</t>
  </si>
  <si>
    <t>Acuerdos entre los diferentes actores distritales y las alcadías locales para la conformación de los equipos territoriales y la implementación de la ruta de oportunidades juveniles.</t>
  </si>
  <si>
    <t>Elisa Ferrari y Gloria Gómez grupo de trabajo del componente de prevención de Distrito Joven y Jorge Manrique del equipo de política pública</t>
  </si>
  <si>
    <t>Conformar los equipos territoriales responsables de implementar la Ruta de Oportunidades Juveniles en el marco del Comité Operativo Local de Juventud y realizar el alistamiento para  la implementación en las localidades.</t>
  </si>
  <si>
    <t>Listados y actas de asistencia de seguimiento al ejercicio de los equipo locales</t>
  </si>
  <si>
    <t>Un Memorando firmado por el alcalde local de conformación de los equipos locales de implementación de la ruta de oportunidades locales.</t>
  </si>
  <si>
    <t>Un Informe parcial de seguimiento de los equipos locales</t>
  </si>
  <si>
    <t>Un Informe final de seguimiento de los equipos locales</t>
  </si>
  <si>
    <t>Una matriz que de cuenta de los  planes de acción formulados
Un Informe final  de seguimiento de los planes de acción locales</t>
  </si>
  <si>
    <t>Formular el plan de acción con los objetivos, las metas, los indicadores de gestión y de resultado, las acciones, los recursos y los responsables para la ejecución de la Ruta de Oportunidades Juveniles</t>
  </si>
  <si>
    <t>Una matriz de los de los Planes de acción formulados</t>
  </si>
  <si>
    <t>Un Informe final  de seguimiento de los planes de acción locales</t>
  </si>
  <si>
    <t>Un Informe de evaluación de las metas de fortalecimiento planteadas en los planes de acción</t>
  </si>
  <si>
    <t>Implementar  el plan de acción local de la Ruta de Oportunidades Juveniles</t>
  </si>
  <si>
    <t>Un Informe de avance de implementación de los planes de acción local</t>
  </si>
  <si>
    <t>Implementar el plan de acción SPA para la prevención de consumo de sustancias psicoactivas.</t>
  </si>
  <si>
    <t>Un Informe final de ejecución del Convenio 7739 de 2017</t>
  </si>
  <si>
    <t>330 Días</t>
  </si>
  <si>
    <t>Ampliar la cobertura del proceso de desarrollo de capacidades en prevención integral a  lideres juveniles del Distrito Capital e Implementar las iniciativas preventivas.</t>
  </si>
  <si>
    <t>Documento de aprobación de la propuesta final de adición</t>
  </si>
  <si>
    <t>Adición del convenio No. 7739</t>
  </si>
  <si>
    <t>Informe mensual de avance</t>
  </si>
  <si>
    <t xml:space="preserve">Un informe parcial de ejecución del convenio </t>
  </si>
  <si>
    <t xml:space="preserve">Un informe final de ejecución del convenio </t>
  </si>
  <si>
    <t>Un Informe de implementación e impacto de la campaña</t>
  </si>
  <si>
    <t>Suministrar los insumos técnicos necesarios para que la Oficina Asesora de Comunicaciones implemente la campaña de prevención .</t>
  </si>
  <si>
    <t>Cronograma de implementación de la campaña</t>
  </si>
  <si>
    <t>Listados y actas de asistencia de seguimiento a la implementación de la campaña</t>
  </si>
  <si>
    <t>Un documento con mensajes claves de prevención para que la OAC realice acciones de comunicación</t>
  </si>
  <si>
    <t>Un documento que defina los  grupos objetivos de la campaña a partir de talleres con jóvenes</t>
  </si>
  <si>
    <t xml:space="preserve">Un Informe de avance de implemenación de la campaña </t>
  </si>
  <si>
    <t>Un informe de implementación e impacto de la campaña</t>
  </si>
  <si>
    <t>Un Informe de evaluación de los planes de acción locales en el marco de la prevención de SPA</t>
  </si>
  <si>
    <t>Implementar la Ruta de Oportunidades Juveniles</t>
  </si>
  <si>
    <t>Listados y actas de seguimiento a los planes de acción locales</t>
  </si>
  <si>
    <t>Una Ficha técnica banco de talentos</t>
  </si>
  <si>
    <t>Camilo Carreño</t>
  </si>
  <si>
    <t>Divulgación, socialización y comunicación del banco de talentos para inscribir a jóvenes</t>
  </si>
  <si>
    <t>Versión preliminar del banco de talentos</t>
  </si>
  <si>
    <t>Informe avance del desarrollo del banco de talentos</t>
  </si>
  <si>
    <t>Versión avanzada del banco de talentos</t>
  </si>
  <si>
    <t>Segunda versión  del banco de talentos</t>
  </si>
  <si>
    <t>Ficha técnica banco de talentos</t>
  </si>
  <si>
    <t>Reporte de jóvenes inscritos</t>
  </si>
  <si>
    <t>Informe de balance jóvenes inscritos en el banco de talentos</t>
  </si>
  <si>
    <t>Implementar el plan de acción de la prevención de la maternidad y paternidad temprana.</t>
  </si>
  <si>
    <t>Informe final de ejecución del Convenio 7739 de 2017</t>
  </si>
  <si>
    <t>Ficha técnica del banco de talentos</t>
  </si>
  <si>
    <t>Camilo Carreño y Bladimir Rodríguez</t>
  </si>
  <si>
    <t>Divulgación, socialización y comunicación del banco de talento para inscribir a jóvenes</t>
  </si>
  <si>
    <t>Informe de balance de jóvenes inscritos al banco de talentos</t>
  </si>
  <si>
    <t>Un documento que de cuenta de la inclusión de una línea de acción para madres y padres jóvenes incluida en el modelo de empleo juvenil
Un informe del proceso de empleo inclusivo relacionado a la línea de acción para madres y padres jóvenes incluida en el modelo de empleo juvenil</t>
  </si>
  <si>
    <t>Una línea de acción para madres y padres jóvenes incluida en el modelo de empleo para jóvenes de Distrito Joven</t>
  </si>
  <si>
    <t>Informe de avance del proceso de desarrollo del modelo de empleo</t>
  </si>
  <si>
    <t>Avance del documento  que de cuenta de la inclusión de una Una línea de acción para madres y padres jóvenes incluida en el modelo de empleo juvenil</t>
  </si>
  <si>
    <t>Informe parcial del proceso de formación de jóvenes en el marco de la intervención de empleo inclusivo</t>
  </si>
  <si>
    <t>Un documento que de cuenta de la inclusión de una Una línea de acción para madres y padres jóvenes incluida en el modelo de empleo juvenil</t>
  </si>
  <si>
    <t>Informe que de cuenta de los jóvenes vinculados en la fase práctica del proceso de formación</t>
  </si>
  <si>
    <t>Un informe del proceso de empleo inclusivo relacionado a la línea de acción para madres y padres jóvenes incluida en el modelo de empleo juvenil</t>
  </si>
  <si>
    <t>Un informe de evaluación de los planes de acción local en el marco de las acciones de promoción de los derechos sexuales y derechos reproductivos</t>
  </si>
  <si>
    <t>Integrar 30 organizaciones públicas y privadas a la Ruta de Oportunidades para Jóvenes</t>
  </si>
  <si>
    <t>Informe final del número de alianzas, los objetivos de cada una y los resultados de su implementación.</t>
  </si>
  <si>
    <t>Integrar 19 organizaciones públicas y privadas a la ruta de oportunidades juveniles para el desarrollo de: economía juvenil, red de oferta y servicios para jóvenes, impacto ciudadanía pública juvenil.</t>
  </si>
  <si>
    <t>Informe parcial de los avances de las alianzas del 2018 para el desarrollo de la economía juvenil, la red de oferta y servicios para jóvenes.</t>
  </si>
  <si>
    <t>Camillo Carreño y Fady Villegas</t>
  </si>
  <si>
    <t>330 días</t>
  </si>
  <si>
    <t>Gestionar e implementar una alianza para el desarrollo de actividades en materia de emprendimieto juvenill, de acuerdo a los resultados de la estrategia desarrollada durante el 2017</t>
  </si>
  <si>
    <t xml:space="preserve">Informes de avance mensual que de cuenta de las actividades planeadas y ejecutadas en desarrollo de la tarea </t>
  </si>
  <si>
    <t>Implementar una plataforma web y un aplicativo del Banco de Talentos Juveniles a través de una estrategia de difusión y socialización.</t>
  </si>
  <si>
    <t xml:space="preserve">Implementar un proyecto de Formación en habilidades y capacidades artísticas en las Casas de la Juventud
</t>
  </si>
  <si>
    <t>Implementar 5 planes de trabajo para la formación de jóvenes en el marco de los 5  "Laboratorios TIC" de las Casas de la Juventud</t>
  </si>
  <si>
    <t>Integrar seis (6)  organizaciones públicas y privadas a la Ruta de Oportunidades Juveniles que articulen la ruta de prevención de utilización y vinculación en redes ilegales, consumo de sustancias psicoactivas y prevención de embarazos a temprana edad, con la oferta de la ruta de oportunidades juveniles.</t>
  </si>
  <si>
    <t>Informe parcial de los avances de las alianzas del 2018 que articulen la ruta de prevención  de utilización y vinculación en redes ilegales, consumo de sustancias psicoactivas y prevención de embarazos a temprana edad, con la oferta de la ruta de oportunidades juveniles.</t>
  </si>
  <si>
    <t>Gestionar una alianza para el desarrollo de actividades en materia de orientación socio-ocupacional para jóvenes.</t>
  </si>
  <si>
    <t>Desarrollar una alianza para la ejecución de acciones que involucren el deporte como instrumento de prevención y transformación social.</t>
  </si>
  <si>
    <t xml:space="preserve">Realizar una alianza pública con las alcaldías de las localidades priorizadas para la implementación de la ruta de oportunidades juveniles. </t>
  </si>
  <si>
    <t>Integrar Cinco (5) organizaciones públicas y privadas para la Semana Distrital de Juventudesm¡, One Young World y los tres eventos TED para generar incidencia juvenil.</t>
  </si>
  <si>
    <t>Informe parcial de  las actividades desarrolladas  en el 2018, relacionadas con la semana de la juventud y voluntariado intergeneracional.</t>
  </si>
  <si>
    <t>Camilo Carreño, Carlos Carvajal, Alex Arce, Jorge Manrique y Fady Villegas</t>
  </si>
  <si>
    <t>Implementar un programa de voluntariado intergeneracional</t>
  </si>
  <si>
    <t>Realizar las actividades para la ejecución de la semana de la juventud</t>
  </si>
  <si>
    <t>Informe de articulación con la Mesa de Trabajo de Juventud, para el desarrollo de la semana de la juventud</t>
  </si>
  <si>
    <t>Alianza para el desarrollo del semana de la juventud</t>
  </si>
  <si>
    <t>Informe de alistamiento y asignación de rolespara el desarrollo de la semana de la juventud</t>
  </si>
  <si>
    <t xml:space="preserve">informe de cierre técnico y financiero </t>
  </si>
  <si>
    <t>documento que de cuenta del trámite de la liquidación del convenio</t>
  </si>
  <si>
    <t>Vincular a 318 jóvenes con vulneración de derechos a la oferta distrital de competencias laborales.</t>
  </si>
  <si>
    <t>Informe de las acciones desarrolladas durante el 2018 en materia de empleo inclusivo para jóvenes</t>
  </si>
  <si>
    <t>Implementar un programa de formación en competencias laborales.</t>
  </si>
  <si>
    <t>Informe del  proceso de empleo inclusivo desarrollado en el 2018 que de cuenta del  número de beneficiarios de la formación, las líneas de formación y los resultados parciales de colocación.</t>
  </si>
  <si>
    <t>Juana Paris  
Fady Villegas</t>
  </si>
  <si>
    <t>Diseñar e implementar un modelo de empleo inclusivo juvenil</t>
  </si>
  <si>
    <t>Informes de avance mensual respecto al proceso de alistamiento de la intervención en materia de empleo inclusivo</t>
  </si>
  <si>
    <t xml:space="preserve">Informes de avance mensual que de cuenta de las actividades planeadas y ejecutadas en desarrollo de la tarea  </t>
  </si>
  <si>
    <t>informe del proceso de convocatoria y de inicio de la fase de formación de la intervención de empleo inclusivo</t>
  </si>
  <si>
    <t>Informe de seguimiento del proceso de formación</t>
  </si>
  <si>
    <t>Informe final que de cuenta de las actividades planeadas y ejecutadas en desarrollo de la intervención de empleo inclusivo</t>
  </si>
  <si>
    <t xml:space="preserve">Informe final de formulación e implementación de la nueva política pública de juventud.
</t>
  </si>
  <si>
    <t xml:space="preserve">Implementar los procesos administrativos y sociales  para la elaboración de la  Agenda Pública (Horizonte de Sentido).
</t>
  </si>
  <si>
    <t>Un documento publicable de  Agenda Pública (Horizonte de Sentido)</t>
  </si>
  <si>
    <t>Augusto Forero</t>
  </si>
  <si>
    <t>90 días</t>
  </si>
  <si>
    <t>Realizar un análisis capacidad institucional, mapeo de actores, de políticas públicas, y ajustes del diagnóstico participativo.</t>
  </si>
  <si>
    <t>Informe avance publicable Agenda Pública</t>
  </si>
  <si>
    <t>Documento publicable Agenda Pública</t>
  </si>
  <si>
    <t>Informe final de participación ciudadana en el marco de los diálogos juveniles presenciales.</t>
  </si>
  <si>
    <t>Desarrollar las mesas de trabajo con las subdirecciones técnicas, territoriales y Mesa de expertos y recibir las recomendaciones, observaciones y aportes de los sectores de la Mesa de Trabajo de juventud y Comité de Seguimiento de la PPJ</t>
  </si>
  <si>
    <t>Un informe de participación ciudadana en el marco de los diálogos juveniles presenciales y  virtuales</t>
  </si>
  <si>
    <t>120 días</t>
  </si>
  <si>
    <t xml:space="preserve">Elaborar la focalización  del los procesos, prácticas y organzaciones juveniles; agentes responsables y actores relevantes a participar.
</t>
  </si>
  <si>
    <t>Reporte SIRBE/Reporte Plataforma 2.0</t>
  </si>
  <si>
    <t>Informe avance de participación ciudadana en el marco de los diálogos juveniles y presenciales virtuales</t>
  </si>
  <si>
    <t>Informe final de participación ciudadana en el marco de los diálogos juveniles y presenciales virtuales</t>
  </si>
  <si>
    <t xml:space="preserve">Diseñar la metodología  presencial de socialización y validación de la fase I Agenda Pública, los instrumentos de sistematización y concertar, programar y desarrollar los diálogos presenciales y virtuales. </t>
  </si>
  <si>
    <t>Informe de avance de la metodología presencial de socialización y validación de la fase I</t>
  </si>
  <si>
    <t>Versión final de la metodología presencial de socialización y validación de la fase I</t>
  </si>
  <si>
    <t xml:space="preserve">Reporte de los diálogos  presenciales. </t>
  </si>
  <si>
    <t>Reporte final de los diálogos presenciales-</t>
  </si>
  <si>
    <t>Un documento CONPES de Política Pública de juventud</t>
  </si>
  <si>
    <t>175 días</t>
  </si>
  <si>
    <t>07/15/2018</t>
  </si>
  <si>
    <t>Cumplir la ruta de adopción CONPES de la política.</t>
  </si>
  <si>
    <t>Informe contratación expertos, apoyos profesionales y facilitadores</t>
  </si>
  <si>
    <t>Avance documento CONPES</t>
  </si>
  <si>
    <t>Informe final de participación ciudadana en el marco de los diálogos juveniles, presenciales y virtuales. Fase de formulación</t>
  </si>
  <si>
    <t>Docuemento CONPES de PPJ</t>
  </si>
  <si>
    <t>Informe final participación ciudadana en el marco de los diálogos juveniles presenciales y virtuales de la fase de Formulacón de la Política.</t>
  </si>
  <si>
    <t>58 días</t>
  </si>
  <si>
    <t xml:space="preserve">Desarrollar los diálogos presenciales y virtuales de formulación. 
</t>
  </si>
  <si>
    <t xml:space="preserve">Informe avance de participación ciudadana en el marco de los diálogos juveniles presenciales y virtuales de la fase de Formulación de la Política (incluye metodología) </t>
  </si>
  <si>
    <t>330días</t>
  </si>
  <si>
    <t>Elaborar la propuesta del Sistema Distrital de Juventud</t>
  </si>
  <si>
    <t>Avance Construcción Sistema Distrital de Juventud</t>
  </si>
  <si>
    <t>Diseñar e implementar la estrategia de participación virtual</t>
  </si>
  <si>
    <t>Avance  de la estrategia de participación virtual</t>
  </si>
  <si>
    <t>Documento final de la estrategia de participación virtual</t>
  </si>
  <si>
    <t>Informe final de la Estrategia de Participación.</t>
  </si>
  <si>
    <t xml:space="preserve">220 días </t>
  </si>
  <si>
    <t>Desarrollar los diálogos territoriales y distritales de la fase de implementación</t>
  </si>
  <si>
    <t>Reporte SIRBE/Reporte paltafroma 2.0</t>
  </si>
  <si>
    <t>Informe de participación ciudadana en el marco de los diálogos juveiles presenciales y virtuales.</t>
  </si>
  <si>
    <t>Plan y estrategia de comunicaciones</t>
  </si>
  <si>
    <t>Informe de participación ciudadana en el marco de los diálogos juveniles y presenciales virtuales</t>
  </si>
  <si>
    <t>Implementar la estrategia y el plan de comunicaciones de la implementación de la política</t>
  </si>
  <si>
    <t>Avance del diseño  del Plan de Medios de la PPJ y de la Estrategia de Participación virtual.</t>
  </si>
  <si>
    <t>Avance de la Implementación del Plan de Medios de la PPJ y de la Estrategia de Participaciòn virtual.</t>
  </si>
  <si>
    <t xml:space="preserve">Formulación de la Política Pública </t>
  </si>
  <si>
    <t xml:space="preserve">Implementar  la Política Pública </t>
  </si>
  <si>
    <t>Desarrollar acciones significativas en los territorios dirigidas a la prevención de habitabilidad en calle con poblaciones en riesgo, la atención directa de los y las ciudadanas habitantes de calle, la activación de rutas de atención y la comprensión del fenómeno social</t>
  </si>
  <si>
    <t>Implementar una estrategia de prevención con poblaciones en alto riesgo en el Distrito Capital</t>
  </si>
  <si>
    <t>Un informe anual de la implementación de la caja de herramientas para la prevención de la habitabilidad en calle, en todos los corredores establecidos para la ciudad.</t>
  </si>
  <si>
    <t>Desarrollar una estrategia de prevención con poblaciones en alto riesgo en el distrito capital</t>
  </si>
  <si>
    <t>1. Informe consolidado trimestral de avance en la ejecución de la estrategia de prevención de la habitabilidad en calle por cada uno de los corredores establecidos.   
2. Instrumento para  identificar el nivel de riesgo de iniciar la habitabilidad en calle, diseñado y aplicado en  prueba de campo.
3. Informe y presentación resultados de la aplicación de la prueba piloto del instrumento</t>
  </si>
  <si>
    <t>Leonardo Hernández</t>
  </si>
  <si>
    <t xml:space="preserve">Realizar 1 proceso de contratación para la implementación de la caja de herramientas en todos los corredores territoriales. </t>
  </si>
  <si>
    <t>Anexo Técnico
Estudio del Sector
Versión borrador Estudio Previo</t>
  </si>
  <si>
    <t xml:space="preserve">Estudio previo revisado por Dir Poblacional
Publicación de términos de referencia </t>
  </si>
  <si>
    <t xml:space="preserve">Informe consolidado trimestral de avance en la ejecución de la estrategia de prevención de la habitabilidad en calle por cada uno de los corredores establecidos.   </t>
  </si>
  <si>
    <t>Actas audiencias 
Respuestas a observaciones</t>
  </si>
  <si>
    <t>Minuta del contrato</t>
  </si>
  <si>
    <t>Acta de inicio 
Acta Comité Técnico</t>
  </si>
  <si>
    <t>E1_Informe trimestral de avance en la ejecución de la estrategia de prevención de la habitabilidad en calle por cada uno de los corredores establecidos.
E2_ Instrumento para  identificar el nivel de riesgo de iniciar la habitabilidad en calle, diseñado y aplicado en  prueba de campo.</t>
  </si>
  <si>
    <t>E1_Informe trimestral de avance en la ejecución de la estrategia de prevención de la habitabilidad en calle por cada uno de los corredores establecidos.
E2_Informe y presentación resultados de la aplicación de la prueba piloto</t>
  </si>
  <si>
    <t>E1_Informe trimestral de avance en la ejecución de la estrategia de prevención de la habitabilidad en calle por cada uno de los corredores establecidos.
P1_Un informe anual de la implementación de la caja de herramientas para la prevención de la habitabilidad en calle, en todos los corredores establecidos para la ciudad.</t>
  </si>
  <si>
    <t>Implementar 3 líneas de acción de la estrategia de prevención de la habitabilidad en calle</t>
  </si>
  <si>
    <t xml:space="preserve">Matriz de seguimiento local a las acciones de gestión, articulación e implementación de la estrategia de prevención. </t>
  </si>
  <si>
    <t>Diseñar y realizar prueba de campo de 1 instrumento de tamizaje de las variables de riesgo psicosocial relacionadas con el inicio de la habitabilidad en calle.</t>
  </si>
  <si>
    <t>Base de datos de acompañamientos psicosociales y formatos diligenciados.</t>
  </si>
  <si>
    <t>Avance documento de sistematización acompañamientos psicosociales.</t>
  </si>
  <si>
    <t>Documento de sistematización de la información de acompañamientos psicosociales</t>
  </si>
  <si>
    <t xml:space="preserve">Instrumento borrador para la identificación de poblaciones en riesgo.  </t>
  </si>
  <si>
    <t>Instrumento y  borrador para la identificación de poblaciones en riesgo, incluyendo Informe y presentación resultados de la aplicación de la prueba piloto</t>
  </si>
  <si>
    <t xml:space="preserve">Versión final del Instrumento para la identificación de poblaciones en riesgo.   </t>
  </si>
  <si>
    <t>Atender 9.810 personas por medio de la estrategia de abordaje en calle.</t>
  </si>
  <si>
    <t>Un Informe anual de las actividades desarrolladas para la implementación de la estrategia de abordaje territorial.</t>
  </si>
  <si>
    <t>Desarrollar una estrategia de abordaje en calle con los ciudadanos habitantes de calle en los diferentes territorios del Distrito Capital.</t>
  </si>
  <si>
    <t xml:space="preserve">19 lecturas territoriales del fenómeno de habitabilidad en calle </t>
  </si>
  <si>
    <t>Actualizar 19 estados del arte de las lecturas territoriales y de los análisis situacionales del fenómeno en las localidades</t>
  </si>
  <si>
    <t xml:space="preserve">* Formatos de sensibilización, 
* estados de arte, 
* análisis situacionales, 
* documentos borradores. </t>
  </si>
  <si>
    <t>E1_ Informe trimestral de avance de la ejecución de las acciones de abordaje territorial en el marco del lineamiento</t>
  </si>
  <si>
    <t xml:space="preserve"> Informe trimestral de avance de la ejecución de las acciones de abordaje territorial en el marco del lineamiento. </t>
  </si>
  <si>
    <t xml:space="preserve">19 documentos de estados de arte y análisis situacionales del fenómeno de la habitabilidad en calle. </t>
  </si>
  <si>
    <t xml:space="preserve">E1_Informe mensual de las actividades desarrolladas por los equipos del componente,  en el marco de la implementación de la estrategia de abordaje territorial </t>
  </si>
  <si>
    <t>19 lecturas territoriales del fenómeno de habitabilidad en calle.</t>
  </si>
  <si>
    <t xml:space="preserve">E1_19 lecturas territoriales del fenómeno de habitabilidad en calle.
E2_Informe trimestral de avance de la ejecución de las acciones de abordaje territorial en el marco del lineamiento. </t>
  </si>
  <si>
    <t xml:space="preserve">Realizar 1 proceso de contratación para  la implementación de las jornadas de desarrollo personal en calle en el marco de la estrategia de abordaje territorial.  </t>
  </si>
  <si>
    <t>Implementar 4 líneas de acción de la estrategia de abordaje territorial a través de los equipos del proyecto.</t>
  </si>
  <si>
    <t xml:space="preserve">Informes mensuales de las actividades desarrolladas por los equipos del componente,  en el marco de la implementación de la estrategia de abordaje territorial </t>
  </si>
  <si>
    <t xml:space="preserve">Informe mensual de las actividades desarrolladas por los equipos del componente,  en el marco de la implementación de la estrategia de abordaje territorial </t>
  </si>
  <si>
    <t>Estándar de calidad para el servicio de contacto y atención en calle</t>
  </si>
  <si>
    <t>Diseñar 1 estándar de calidad para el servicio de contacto y atención en calle.</t>
  </si>
  <si>
    <t>Plan de trabajo para el diseño del estándar de calidad de contacto activo y atención en calle.</t>
  </si>
  <si>
    <t>Documento de seguimiento al cumplimiento del plan de trabajo</t>
  </si>
  <si>
    <t>Documento borrador de estándares para contacto y atención en calle</t>
  </si>
  <si>
    <t xml:space="preserve">Documento de estándares aprobado por la Subdirección para la Adultez </t>
  </si>
  <si>
    <t>Documento de estándares avalados juridica y financieramente</t>
  </si>
  <si>
    <t>Un Informe de la prestación del servicio de Hogares de paso Dia-Noche en la vigencia</t>
  </si>
  <si>
    <t>Implementación de la modalidad de Hogar de paso día para los y las Ciudadanos y Ciudadanas Habitantes de Calle y poblaciones en riesgo</t>
  </si>
  <si>
    <t>Constanza Mejía</t>
  </si>
  <si>
    <t>Poner en marchar 3 Hogares de Paso (2 nuevos y Uno recurrente sin enfasis)</t>
  </si>
  <si>
    <t xml:space="preserve">E1_ Informe trimestral de seguimiento al plan de atención Hogares de Paso Día
E3_Informe analítico trimestral del comportamiento estadístico de las referenciaciones de la modalidad de Hogares de Paso Día – Noche. </t>
  </si>
  <si>
    <t>Informe de ejecución de las obligaciones contractuales para la operación de los HPDN</t>
  </si>
  <si>
    <t xml:space="preserve">E1_Informes de ejecución de los contratos para la operación de los Hogares de Paso Día – Noche.
E2_Informe anual del avance de implementación del lineamiento y estándares para Hogares de Paso Día - Noche
E3_ Informe trimestral de seguimiento al plan de atención Hogares de Paso Día - Noche
E4_Informe analítico trimestral del comportamiento estadístico de las referenciaciones de la modalidad de Hogares de Paso Día – Noche. 
</t>
  </si>
  <si>
    <t>Realizar el seguimiento a la aprobación e implementación de estándares de calidad para Hogares de Paso Día – Noche.</t>
  </si>
  <si>
    <t xml:space="preserve">Informe ejecutivo trimestral de avances y retrasos en la implementación los estándares de calidad para Hogares de Paso. </t>
  </si>
  <si>
    <t xml:space="preserve">Informe ejecutivo trimestral de avances y retrasos en la implementación de los estándares de calidad para Hogares de Paso. </t>
  </si>
  <si>
    <t xml:space="preserve">Informe ejecutivo trimestral de avances y retrasos en la implementación del lineamiento y los estándares de calidad para Hogares de Paso. </t>
  </si>
  <si>
    <t>Realizar seguimiento a la implementacion del plan de atencion de Hogares de Paso Día.</t>
  </si>
  <si>
    <t>Informe culitativo y cuantitativo mensual de avances en el cumplimiento de plan de atención institucional de cada Hogar de Paso Día -Noche.</t>
  </si>
  <si>
    <t>Informe cualitativo y cuantitativo mensual de avances en el cumplimiento de plan de atención institucional de cada Hogar de Paso Día -Noche.</t>
  </si>
  <si>
    <t>Realizar seguimiento a las referenciaciones de habitantes de calle atendidos en los HPDN al centro de atención transitoria.</t>
  </si>
  <si>
    <t>Reporte mensual de participantes referenciados al centro de atención transitoria de cada Hogar de Paso Día – Noche.</t>
  </si>
  <si>
    <t xml:space="preserve">Reporte mensual de participantes referenciados al centro de atención transitoria de cada Hogar de Paso Día – Noche. </t>
  </si>
  <si>
    <t>Implementación de la modalidad de Hogar de paso noche para los y las Ciudadanos y Ciudadanas Habitantes de Calle y poblaciones en riesgo</t>
  </si>
  <si>
    <t>Realizar seguimiento a la implementación del plan de atención de Hogares de Paso en la modalidad noche.</t>
  </si>
  <si>
    <t>Informe culitativo y cuantitativo mensual de avances en el cumplimiento de plan de atención institucional de cada Hogar de Paso Noche.</t>
  </si>
  <si>
    <t>E1_Informe trimestral de seguimiento al plan de atención Hogares de Paso Noche</t>
  </si>
  <si>
    <t>Un Informe de la prestación del servicio del Centro de Atención Transitoria.</t>
  </si>
  <si>
    <t>Implementación de la modalidad de Centro de Atención Transitorio dirigido a Ciudadanos y Ciudadanas Habitantes de Calle y poblaciones en riesgo de habitar la calle.</t>
  </si>
  <si>
    <t>Un Informe de la prestación del servicio del Centro de Atención Transitoria</t>
  </si>
  <si>
    <t>Realizar seguimiento a las referenciaciones de habitantes de calle atendidos en el centro de atención transitoria a las Comunidades de Vida.</t>
  </si>
  <si>
    <t>Reporte mensual de participantes referenciados al centro de atención transitoria a las Comunidades de Vida</t>
  </si>
  <si>
    <t>E1_ Informe analítico trimestral del comportamiento estadístico de las referenciaciones de la modalidad Centro de Atención Transitoria a las Comunidades de Vida
E2_Informe trimestral de seguimiento al plan de atención Hogares de Paso Día - Noche
E3_Informe trimestral seguimiento al Plan de Atención Individual - PAI</t>
  </si>
  <si>
    <t>Realizar seguimiento a la implementación del Plan de Atención Institucional del Centro de Atención Transitoria.</t>
  </si>
  <si>
    <t>Informe cualitativo y cuantitativo mensual de avances en el cumplimiento de plan de atención institucional del centro de atención tansitoria.</t>
  </si>
  <si>
    <t>Realizar el seguimiento a la implementación y cumplimiento de los planes de atención individual de la población atendida.</t>
  </si>
  <si>
    <t>Informe técnico mensual de seguimiento del plan de atención individual en el Centro de Atención Transitoria</t>
  </si>
  <si>
    <t>Atender  946 personas en comunidades de vida</t>
  </si>
  <si>
    <t>Un Informe de seguimiento a los resultados de los procesos de atención a los CHC en cuanto a su desarrollo personal, formación laboral y vinculación socio-económica en las Comunidades de Vida</t>
  </si>
  <si>
    <t>Informe semestral de ejecución del contrato para la operación de las Comunidad de Vida programadas para la vigencia.</t>
  </si>
  <si>
    <t>Diana Rodríguez</t>
  </si>
  <si>
    <t>Poner en marcha 3 comunidades de vida (2 nuevas y 1 recurrente)</t>
  </si>
  <si>
    <t>E1_Informe trimestral de seguimiento plan de atencion de las Comunidad de Vida.
E2_Informe trimestral seguimiento a los planes de atención individual</t>
  </si>
  <si>
    <t>Informe de jecución de las obligaciones contractuales para la operación de las comuniades de vida</t>
  </si>
  <si>
    <t>E1_Informe semestral de ejecución del contrato para la operación de las Comunidad de Vida programadas para la vigencia.
E2_Informe trimestral de seguimiento plan de atencion de las Comunidad de Vida.
E3_Informe trimestral seguimiento a los planes de atención individual</t>
  </si>
  <si>
    <t>P1_Un Informe de seguimiento a los resultados de los procesos de atención a los CHC en cuanto a su desarrollo personal, formación laboral y vinculación socio-económica en las Comunidades de Vida
E2_Informe trimestral de seguimiento plan de atencion de las Comunidad de Vida.
E4_Informe trimestral seguimiento a los planes de atención individual</t>
  </si>
  <si>
    <t>Informe trimestral de seguimiento plan de atencion de las Comunidad de Vida.</t>
  </si>
  <si>
    <t>Seguimiento a la implementación del plan de atención en cada Comunidades de Vida.</t>
  </si>
  <si>
    <t>Informe técnico cualitativo y cuantitativo mensual de avances en el cumplimiento de plan de atención en cada Comunidad de Vida.</t>
  </si>
  <si>
    <t>Informe trimestral seguimiento a los planes de atención individual</t>
  </si>
  <si>
    <t>Realizar el seguimiento a la implementación y cumplimiento de los planes de atención individual de la población.</t>
  </si>
  <si>
    <t>Informe técnico mensual de seguimiento del plan de atención individual en cada Comunidad de Vida</t>
  </si>
  <si>
    <t xml:space="preserve">Brindar protección a población en alta dependencia funcional física mental o cognitiva
</t>
  </si>
  <si>
    <t>Informe semestral de ejecución del contrato para la operación de de la Comunidad de Vida para población con alta dependencia funcional.</t>
  </si>
  <si>
    <t>Claudia Rivera</t>
  </si>
  <si>
    <t xml:space="preserve">Contratar la operación de 1 comunidad de vida para la población de alta dependencia funcional recurrente.
</t>
  </si>
  <si>
    <t>E1_Informe trimestral de seguimiento plan de atencion de la Comunidad de Vida para población con alta dependencia funcional
E2_ Informe trimestral seguimiento a los planes de atención individual</t>
  </si>
  <si>
    <t>Informe de ejecución</t>
  </si>
  <si>
    <t>E1_Informe semestral de ejecución del contrato para la operación de de la Comunidad de Vida para población con alta dependencia funcional.
E2_Un Informe semestral de seguimiento a la implementación del instructivo de la Comunidad de Vida para población con alta dependencia funcional.
E3_Informe trimestral de seguimiento plan de atencion de la Comunidad de Vida para población con alta dependencia funcional
E4_ Informe trimestral seguimiento a los planes de atención individual</t>
  </si>
  <si>
    <t>Informe trimestral de seguimiento plan de atencion de la Comunidad de Vida para población con alta dependencia funcional</t>
  </si>
  <si>
    <t>Seguimiento a la implementación del plan de atención en de la Comunidad de Vida para población con alta dependencia funcional.</t>
  </si>
  <si>
    <t>Informe cualitativo y cuantitativo mensual de avances en el cumplimiento de plan de atención institucional de la Comunidad de Vida para personas con Alta Dependencia Funcional.</t>
  </si>
  <si>
    <t>Informe técnico mensual de seguimiento del plan de atención individual en la Comunidad de Vida para personas con Alta Dependencia Funcional.</t>
  </si>
  <si>
    <t>Informe de seguimiento e implementación del componente de enlace social y seguimiento</t>
  </si>
  <si>
    <t>Formar a  ciudadanos y  ciudadanas habitantes de calle para el desarrollo capacidades académicas, ocupacionales y artísticas.</t>
  </si>
  <si>
    <t>Informe semestral de ejecución del contrato para la realización de los procesos de desarrollo de capacidades ocupacionales para los participantes.</t>
  </si>
  <si>
    <t>Sergio Moreno</t>
  </si>
  <si>
    <t>Realizar 1 proceso de contratación para la implementación de procesos de desarrollo de capacidades ocupacionales.</t>
  </si>
  <si>
    <t>E1_Informe semestral de ejecución del contrato para la realización de los procesos de desarrollo de capacidades ocupacionales para los participantes.
E2_ Programa para el segundo semestre actualizado y plan de implementación.</t>
  </si>
  <si>
    <t>E1_Informe consolidado de los procesos de desarrollo de capacidades realizados durante la vigencia.</t>
  </si>
  <si>
    <t>Informe anual del avance de implementación del lineamiento del centro de desarrollo de capacidades académicas, artísticas y ocupacionales.</t>
  </si>
  <si>
    <t>Realizar seguimiento al desarrollo de talleres de capacidades ocupacionales contratado.</t>
  </si>
  <si>
    <t>Informe cualitativo y cuantitativo mensual de avances en el cumplimiento de las obligaciones y el desarrollo de los talleres de desarrollo de capacidades ocuapacionales.</t>
  </si>
  <si>
    <t>Informe de actualización e implementación de programa de desarrollo de capacidades</t>
  </si>
  <si>
    <t>Implementar y actualizar 2 programas de desarrollo de capacidades para la población.</t>
  </si>
  <si>
    <t>Plan de implementación del programa de Desarrollo de Capacidades.</t>
  </si>
  <si>
    <t>Informe trimestral de avance de la implementación del Programa de Desarrollo de Capacidades.</t>
  </si>
  <si>
    <t>Informe semestral de implementación de programa de desarrollo de capacidades</t>
  </si>
  <si>
    <t>Informe trimestral de implementación del Programa de Desarrollo de Capacidades.</t>
  </si>
  <si>
    <t>Informe semestral de implementación del Programa de Desarrollo de Capacidades.</t>
  </si>
  <si>
    <t>Informe semestral de ejecución del contrato para la operación de la casa egreso.</t>
  </si>
  <si>
    <t>Realizar el proceso de contratación y operación de 1 casa egreso</t>
  </si>
  <si>
    <t>Informe de ejecución del contrato</t>
  </si>
  <si>
    <t>E1_Informe semestral de seguimiento al plan de atencion de la casa egreso</t>
  </si>
  <si>
    <t>E1_ Informe semestral de seguimiento al plan de atencion de la casa egreso</t>
  </si>
  <si>
    <t>Informe semestral de seguimiento al plan de atencion de la casa egreso</t>
  </si>
  <si>
    <t>Realizar seguimiento a la implementación del plan de atención de la casa egreso.</t>
  </si>
  <si>
    <t>Informe cualitativo y cuantitativo mensual de Casa egreso.</t>
  </si>
  <si>
    <t>Informe semestral del avance de implementación del lineamiento de enlace social y seguimiento</t>
  </si>
  <si>
    <t>Diseñar y desarrollar 1 estrategia de Inclusión Ocupacional Remunerada en el marco del MDFHC.</t>
  </si>
  <si>
    <t>Documento de la estrategia de Inclusión Ocupacional Remunerada</t>
  </si>
  <si>
    <t xml:space="preserve">
E2_Informe trimestral de la dinámica de la población egresada. </t>
  </si>
  <si>
    <t xml:space="preserve">Informe Trimestral de implementación de la estrategia de Inclusión Ocupacional Remunerada. </t>
  </si>
  <si>
    <t xml:space="preserve">E1_Informe Trimestral de implementación del Modelo de Inclusión Ocupacional Remunerada. 
E2_Informe trimestral de la dinámica de la población egresada. </t>
  </si>
  <si>
    <t xml:space="preserve">E1_Informe trimestral de la dinámica de la población egresada. </t>
  </si>
  <si>
    <t>Documento Modelo de Inclusión Ocuapacional Remunerada.</t>
  </si>
  <si>
    <t>Diseñar 1 instrumento para estimar la vulnerabilidad de las personas egresadas y con ello el riesgo de retornar al circuito de habitabilidad de calle para producir un informe peródico.</t>
  </si>
  <si>
    <t>Borrador instrumento para estimar la vulnerabilidad de las personas egresadas y con ello el riesgo de retornar al circuito de habitabilidad de calle para producir un informe peródico.</t>
  </si>
  <si>
    <t>Instrumento para estimar la vulnerabilidad de las personas egresadas y con ello el riesgo de retornar al circuito de habitabilidad de calle para producir un informe peródico.</t>
  </si>
  <si>
    <t xml:space="preserve">Informe trimestral de la dinámica de la población egresada </t>
  </si>
  <si>
    <t>Producir 4 reportes de la dinámica de las personas egresadas en torno a su proceso de inclusión social</t>
  </si>
  <si>
    <t xml:space="preserve">Informe mensual cuantittativo - cualitativo de las acciones de seguimiento a los egresados. </t>
  </si>
  <si>
    <t>Implementar 1 Plan cuatrienal  de la  Política Pública de Habitabilidad en Calle</t>
  </si>
  <si>
    <t>VII Censo de Habitantes de Calle de Bogotá, 2017</t>
  </si>
  <si>
    <t>Desarrollar un censo de la población habitante de calle en el Distrito Capital</t>
  </si>
  <si>
    <t>Informe ejecución del Convenio SDIS - DANE</t>
  </si>
  <si>
    <t>Hacer seguimiento a la Ejecución del Convenio Interadministrativo SDIS - DANE</t>
  </si>
  <si>
    <t>Documento de Caracterización de la Población Habitante de Calle</t>
  </si>
  <si>
    <t>Informe Final Convenio Interadministrativo SDIS - DANE</t>
  </si>
  <si>
    <t>E1_Informe Final Convenio Interadministrativo SDIS - DANE</t>
  </si>
  <si>
    <t>Informe anual de avances de la implementación del plan cuatrienal de la PPDFHC</t>
  </si>
  <si>
    <t>Informe de Seguimiento al Plan de Acción de la PPDFHC en el marco del Decreto 668 de 2017</t>
  </si>
  <si>
    <t>Charles Chaves</t>
  </si>
  <si>
    <t>Hacer seguimiento a la Implementación del Plan de Acción de la PPDFHC en el marco del Decreto 668 de 2017 Decreto 668 de 2017. Actas y Listados de las Reuniones del Comité Operativo, La mEsa Técnicas y las Mesas Técnicas de Componentes.</t>
  </si>
  <si>
    <t>Reporte de Seguimiento al Plan de Acción Cuatrienal de la PPDFHC</t>
  </si>
  <si>
    <t>E1_ Modelo Distrital para el Fenómeno de Habitabilidad en Calle
E2_Informe de implementación de las recomendaciones de la Evaluación de la Política de la SDP y las decisiones de la SDIS acerca de la Política Pública de y para la Adultez</t>
  </si>
  <si>
    <t>E1_ Seminario Internacional sobre el Fenómeno de Habitabilidad en Calle</t>
  </si>
  <si>
    <t>E1_Encuesta Distrital de Percepción del Fenómeno de Habitabilidad en Calle</t>
  </si>
  <si>
    <t>Modelo Distrital para el Fenómeno de Habitabilidad en Calle</t>
  </si>
  <si>
    <t>Aprobar y socializar el Modelo Distrital para el Fenómeno de Habitabilidad en Calle</t>
  </si>
  <si>
    <t>Reporte Avances de la aprobación del Modelo Distrital del Fenómeno de Habitabilidad en Calle - MDFHC</t>
  </si>
  <si>
    <t>Documento Modelo Distrital del Fenómeno de Habitabilidad en Calle - MDFHC aprobado por Comité Operativo</t>
  </si>
  <si>
    <t>Reporte de acciones de solicialización del Modelo Distrital del Fenómeno de Habitabilidad en Calle - MDFHC</t>
  </si>
  <si>
    <t>Seminario Internacional sobre el Fenómeno de Habitabilidad en Calle</t>
  </si>
  <si>
    <t>Realizar un Seminario Internacional sobre el Fenómeno de Habitabilidad en Calle</t>
  </si>
  <si>
    <t>Aprobación Diseño Metodológico del Seminario Internacional sobre el Fenómeno de Habitabilidad en Calle</t>
  </si>
  <si>
    <t>Reporte de Avance en el proceso de Organización del Seminario Internacional sobre el Fenómeno de Habitabilidad en Calle</t>
  </si>
  <si>
    <t>Desarrollo del Seminario Internacional sobre el Fenómeno de Habitabilidad en Calle</t>
  </si>
  <si>
    <t>Documento Preliminar Memorias del Seminario  Internacional sobre el Fenómeno de Habitabilidad en Calle</t>
  </si>
  <si>
    <t>Documento Final Memorias del Seminario  Internacional sobre el Fenómeno de Habitabilidad en Calle</t>
  </si>
  <si>
    <t>Informe de implementación de las recomendaciones de la Evaluación de la Política de la SDP y las decisiones de la SDIS acerca de la Política Pública de y para la Adultez</t>
  </si>
  <si>
    <t>Implementar las recomendaciones de la Evaluación de la Política de la SDP y las decisiones de la SDIS acerca de la Política Pública de y para la Adultez</t>
  </si>
  <si>
    <t>Reporte de Avance en la Implementación las recomendaciones de la Evaluación de la Política de la SDP  acerca de la Política Pública de y para la Adultez</t>
  </si>
  <si>
    <t>E2_Informe de implementación de las recomendaciones de la Evaluación de la Política de la SDP y las decisiones de la SDIS acerca de la Política Pública de y para la Adultez</t>
  </si>
  <si>
    <t>INFORME ANUAL CONSOLIDADO DE PERSONAS INCLUIDAS EFECTIVAMENTE EN LOS ENTORNOS.</t>
  </si>
  <si>
    <t>INFORME TRIMESTRAL DE PERSONAS INCLUIDAS EFECTIVAMENTE EN LOS ENTORNOS.</t>
  </si>
  <si>
    <t>Adriana Sánchez - Coordinadora de la Estrategia de Fortalecimiento a la Inclusión</t>
  </si>
  <si>
    <t>Implementar una ruta interistitucional de atención e inclusión para las personas con discapacidad y sus familias cuidadoras, en las localidades del Distrito.</t>
  </si>
  <si>
    <t>Formato mensual de la implementación, seguimiento y evaluación a las rutas de inclusiòn.</t>
  </si>
  <si>
    <t>Informe de avance trimestral de la implementación, seguimiento y evaluación de las rutas de atención e inclusión a nivel local y Distrital.</t>
  </si>
  <si>
    <t>Informe de avance trimestral de la implementación de las rutas de atención e inclusión a nivel local Y Distrital.</t>
  </si>
  <si>
    <t>Informe cualitativo y cuantitativo anual con los resultados en los procesos de inclusión efectivos en los diferentes entornos.</t>
  </si>
  <si>
    <t>Realizar seguimiento a la implementacion de la ruta de atención e inclusión para las personas con discapacidad y sus familias cuidadoras, en las localidades del Distrito y realizar los ajustes pertinentes de acuerdo con los resultados.</t>
  </si>
  <si>
    <t>No tiene programación para este mes.</t>
  </si>
  <si>
    <t>Evaluar la implementaciòn y ajustes realizados en la ruta de atención e inclusión para las personas con discapacidad y sus familias cuidadoras, en las localidades del Distrito.</t>
  </si>
  <si>
    <t>Adelantar procesos de inclusión con entidades para garantizar la vinculación de personas con discapacidad en diferentes entornos.</t>
  </si>
  <si>
    <t>Hacer un análisis general de la cartografía social, para agrupar localidades por territorios y entornos de inclusiòn.</t>
  </si>
  <si>
    <t>Actas, planillas de asistencia.</t>
  </si>
  <si>
    <t>Informe de avance trimestral de los procesos de inclusión desarrollados a nivel local y Distrital en los entornos.</t>
  </si>
  <si>
    <t>Diseñar cuatro planes de acción territoriales para la implementación de la ruta de atención.</t>
  </si>
  <si>
    <t>Formatos de planes de acciòn por territorios.</t>
  </si>
  <si>
    <t>Implementar los cuatro planes de acción en los territorios  para la implementación de la ruta de atención..</t>
  </si>
  <si>
    <t>Actas, planillas de asistencias.</t>
  </si>
  <si>
    <t>Realizar seguimiento a los procesos de inclusión en los entornos productivo y educativo del Distrito.</t>
  </si>
  <si>
    <t>Formatos y Matriz de registro de acciones de Inclusión.</t>
  </si>
  <si>
    <t>Informe de avance trimestral de los seguimientos a los procesos de inclusión desarrollados a nivel local y Distrital, promoción de la red de empresarios incluyentes e implementación del acuerdo de voluntades con la SED.</t>
  </si>
  <si>
    <t>Promover  una red de empresarios incluyentes a través de las acciones de seguimiento en el entorno productivo.</t>
  </si>
  <si>
    <t>Actas y listas de asistencia de grupos focales con empresarios.</t>
  </si>
  <si>
    <t>Implementar el acuerdo de voluntades entre la Secretaria Distrital de Integración Social y la Secretaria de Educación del Distrito, en el marco de las acciones de inclusion en el entorno educativo.</t>
  </si>
  <si>
    <t>No tiene programación</t>
  </si>
  <si>
    <t>Actas y listas de asistencia de grupos focales con la SED, por territorios</t>
  </si>
  <si>
    <t>INFORME ANUAL CONSOLIDADO  DE  LA CAPACITACIÓN EN COMPETENCIAS A SERVIDORES PÚBLICOS EN ATENCIÓN INCLUSIVA A PERSONAS CON DISCAPACIDAD.</t>
  </si>
  <si>
    <t>INFORME TRIMESTRAL DE  LA CAPACITACION EN COMPETENCIAS A SERVIDORES PUBLICOS EN ATENCION INCLUSIVA A PERSONAS CON DISCAPACIDAD.</t>
  </si>
  <si>
    <t>Diseñar un plan de implementación del proceso de competencias para los servidores públicos, en la vigencia 2018.</t>
  </si>
  <si>
    <t xml:space="preserve"> Plan de implementación anual.</t>
  </si>
  <si>
    <t>Informe de avance trimestral  de los procesos de capacitación en compentencias para servidores públicos desarrollados en entidades de orden local y Distrital.</t>
  </si>
  <si>
    <t>Informe cualitativo y cuantitativo anual que da cuenta de las entidades impactadas y de los servidores publicos que reciben la capacitación en competencias para la atención inclusiva a personas con discapacidad y segumiento al plan de implementación.</t>
  </si>
  <si>
    <t>Ejecutar el plan de implementación del proceso de competencias para los servidores públicos, en la vigencia 2018.</t>
  </si>
  <si>
    <t>Actas, planillas de asistencia y Ficha SIRBE Curso</t>
  </si>
  <si>
    <t>Evaluar el plan de implementación del proceso de competencias para los servidores públicos, en la vigencia 2018; con el fin de retroalimentar el proceso en la siguiente vigencia.</t>
  </si>
  <si>
    <t>1. INFORME CONSOLIDADO CUALITATIVO Y CUANTITATIVO DE LAS ACCIONES DE INCLUSIÓN COMUNITARIA.
2. MODELO DE TELETRABAJO Y VINCULACIÓN PRODUCTIVA PARA LAS PERSONAS CON DISCAPACIDAD Y CUIDADORES.</t>
  </si>
  <si>
    <t>INFORMES TRIMESTRALES CUALITATIVO Y CUANTITATIVO DE LAS ACCIONES DE INCLUSIÓN COMUNITARIA</t>
  </si>
  <si>
    <t>Edgar Alonso - Coordinador de la Estrategia de Inclusión Comunitaria</t>
  </si>
  <si>
    <t>Realizar la identificacion de los intereses y habilidades de las personas con discapacidad y sus familias cuidadoras que reciben apoyos alimentarios y realizar cruce con la oferta institucional en el territorio.</t>
  </si>
  <si>
    <t>Matriz de registro de informacion de habiliddes y capaciddes de las personas con discapacidad y sus familias cuidadoras.</t>
  </si>
  <si>
    <t>Informe de análisis de habilidades, capacidades y preferencias de las personas con discapacidad y sus familias cuidadoras.</t>
  </si>
  <si>
    <t>Informe de avance trimestral cualitativo y cuantitativo de las articulaciones con las entidades gestiondas y las acciones de inclusión comunitaria realizadas.</t>
  </si>
  <si>
    <t>Informe cualitativo y cuantitativo anual que da cuenta de las acciones de inclusión comunitaria realizadas a nivel local.</t>
  </si>
  <si>
    <t>Gestionar con entidades para la realización de las acciones de inclusión comunitaria, de acuerdo a la oferta institucional identificada.</t>
  </si>
  <si>
    <t>Actas y planillas de asistencia de la articulaciòn local.</t>
  </si>
  <si>
    <t>Informe de avance trimestral cualitativo y cuantitativo de las articulaciones con las entidades gestiondas.</t>
  </si>
  <si>
    <t xml:space="preserve">Realizar 288 acciones de inclusión comunitaria para lograr la participación efectiva de las personas con discapacidad y sus familias cuidadoras y realizar seguimiento a las mismas.
</t>
  </si>
  <si>
    <t>Actas y planillas de asistencia de las acciones de inclusión de las personas con discapacidad, cuidadores y sus familias.</t>
  </si>
  <si>
    <t>Informe de avance trimestral cualitativo y cuantitativo de las acciones de inclusión comunitaria.</t>
  </si>
  <si>
    <t xml:space="preserve">Hacer seguimiento a las 288 acciones de inclusión comunitaria.
</t>
  </si>
  <si>
    <t>Informe semestral de seguimiento a las acciones de inclusión comunitaria.</t>
  </si>
  <si>
    <t>INFORME TRIMESTRAL DE SEGUIMIENTO A PERSONAS CON DISCAPACIDAD SIN REDES CUIDADORES Y CUIDADORAS QUE RECIBEN APOYOS ALIMENTARIOS.</t>
  </si>
  <si>
    <t>Realizar seguimiento integral a las personas con discapacidad sin redes, cuidadoras y cuidadores que reciben apoyos alimentarios .</t>
  </si>
  <si>
    <t>Matriz de seguimientos seguimiento integral a las personas con discapacidad sin redes, cuidadoras y cuidadores que reciben apoyos alimentarios.</t>
  </si>
  <si>
    <t xml:space="preserve">Informe de seguimiento integral con cruce de variables, resultados evidenciados y análisis comparativo 2017-2018. </t>
  </si>
  <si>
    <t>Diseñar e implementar un plan de promoción en estilo de vida saludable al 100% de las personas con discapacidad sin redes cuidadoras y cuidadores que reciben apoyos alimentarios.</t>
  </si>
  <si>
    <t>Actas y planillas de asistencia del seguimiento integral y la promoción de estilo de vida saludable</t>
  </si>
  <si>
    <t>Informe de  implementación del plan de promoción en estilo de vida saludable al 100% de las personas con discapacidad sin redes cuidadoras y cuidadores que reciben apoyos alimentarios.</t>
  </si>
  <si>
    <t>Realizar un análisis comparativo de los resultados del seguimiento integral de 2017 y 2018 .</t>
  </si>
  <si>
    <t>Informe de avance  comparativo de los resultados del seguimiento integral de 2017 y 2018 .</t>
  </si>
  <si>
    <t>Informe de análisis comparativo de los resultados del seguimiento integral de 2017 y 2018 .</t>
  </si>
  <si>
    <t>INFORME DE AVANCE DEL MODELO DE TELETRABAJO Y VINCULACIÓN PRODUCTIVA PARA LAS PERSONAS CON DISCAPACIDAD Y CUIDADORES.</t>
  </si>
  <si>
    <t xml:space="preserve">Nadia Vanegas - Profesional Técnica </t>
  </si>
  <si>
    <t>Realizar los ajustes técnicos al modelo de teletrabajo para su implementación con personas con discapacidad.</t>
  </si>
  <si>
    <t>Actas y registros de asistencia de construcción técnica</t>
  </si>
  <si>
    <t>Preliminar del Modelo de teletrabajo y vinculación productiva para las personas con discapacidad y cuidadores.</t>
  </si>
  <si>
    <t>Modelo de Teletrabajo con orientaciones técnicas para la vinculación de personas con discapacidad y cuidadores.</t>
  </si>
  <si>
    <t>Validar las orientaciones y ajustes técnicos al modelo, con las entidades competentes.</t>
  </si>
  <si>
    <t>Actasy  registros de asistencia relacionadas con la validacion del modelo</t>
  </si>
  <si>
    <t>Preliminar del  Modelo de teletrabajo y vinculación productiva para las personas con discapacidad y cuidadores.</t>
  </si>
  <si>
    <t>Realizar el piloto de implementacion del modelo de Teletrabajo.</t>
  </si>
  <si>
    <t>Actas y registros de asistencia del proceso de implementacion</t>
  </si>
  <si>
    <t>INFORME ANUAL DE LA PRESTACIÓN DE SERVICIOS SOCIALES</t>
  </si>
  <si>
    <t>INFORMES TRIMESTRALES DE LA PRESTACIÓN DE SERVICIOS SOCIALES</t>
  </si>
  <si>
    <t>Carolina Estrada - Coordinadora de Centros Crecer; Nancy Correa - Coordinadora de Centro Renacer; Luz Ángela Martínez - Coordinadora de Centros Integrarte y Centros Avanzar</t>
  </si>
  <si>
    <t xml:space="preserve">Actualizar el instructivo de validación de condiciones incorporando el instrumento de identificación de sistemas de apoyo.  </t>
  </si>
  <si>
    <t>Actas y registros de asistencia del proceso de la actualización del instructivo.</t>
  </si>
  <si>
    <t xml:space="preserve">1. Avance del informe cualitativo y cuantitativo del seguimiento de los casos de validacion de condiciones.
2. Instructivo de vlidación de condiciones oficilizado en el mrco del SIG.
</t>
  </si>
  <si>
    <t>Actas y registros de asistencia del proceso de la socialización del instructivo.</t>
  </si>
  <si>
    <t>Informe cualitativo y cuantitativo de la prestación de los servicios sociales.</t>
  </si>
  <si>
    <t xml:space="preserve">Implementar el instructivo de validacion de condiciones en los  servicios sociales y estrategias del proyecto. </t>
  </si>
  <si>
    <t>Informe mensual de la implentación y evaluación del instructivo de validación de condiciones.</t>
  </si>
  <si>
    <t>Avance del informe cualitativo y cuantitativo del seguimiento de los casos de validacion de condiciones.</t>
  </si>
  <si>
    <t>Informe mensual de la implentación y evaluacion del instructivo de validacion de condiciones.</t>
  </si>
  <si>
    <t>Informe mensual de la implentacion y evaluacion del instructivo de validacion de condiciones.</t>
  </si>
  <si>
    <t xml:space="preserve">Realizar evaluación y seguimiento a la implementación del instructivo de validación de condiciones. </t>
  </si>
  <si>
    <t>Brindar atención a los niños, niñas y adolescentes con discapacidad y sus familias, participantes de los servicios Centros Crecer, Centro Renacer y Centros Avanzar.</t>
  </si>
  <si>
    <t>Avance del informe cualitativo y cuantitativo de la prestacion de los servicios.</t>
  </si>
  <si>
    <t>Avance del informe cualitativo y cuantitativo de la prestación de los servicios.</t>
  </si>
  <si>
    <t>Realizar seguimiento al cumplimiento del plan de atención individual.</t>
  </si>
  <si>
    <t>Implementar el modelo de atención para la inclusión en los Servicios Sociales y Estrategias.</t>
  </si>
  <si>
    <t>Luz Ángela Martínez - Coordinadora de Centros Integrarte y Centros Avanzar</t>
  </si>
  <si>
    <t>Brindar atención a jóvenes, personas adultas y mayores con discapacidad y a sus familias participantes en los servicios Integrarte.</t>
  </si>
  <si>
    <t>DOCUMENTO TÉCNICO DE LA IMPLEMENTACIÓN DE  ESTRATEGIA DE VIDA INDEPENDIENTE CON APOYOS.</t>
  </si>
  <si>
    <t>Validar la estrategia de vida independiente con apoyos, con subdirecciones técnicas de la SDIS.</t>
  </si>
  <si>
    <t>Avance del informe cualitativo y cuantitativo de la implementacion de la estrategia de la vida independiente con apoyos</t>
  </si>
  <si>
    <t>Informe cuantitativo y cualitativo de la implementacion de la estrategia de la vida independiente con apoyos.</t>
  </si>
  <si>
    <t>Implementar la estrategia de vida independiente con apoyos.</t>
  </si>
  <si>
    <t>Actas y registros de asistencia con las coordinaciones de los servicios sociales y estrategias</t>
  </si>
  <si>
    <t xml:space="preserve">Realizar seguimiento, evaluación y monitoreo de la implementación de la estrategia de vida independiente con apoyos.  </t>
  </si>
  <si>
    <t>Actas y registros de asistencia de seguimiento a la implementacion</t>
  </si>
  <si>
    <t>LÍNEA BASE</t>
  </si>
  <si>
    <t>Implementar técnicamente el instrumento de identificación de sistemas de apoyo con las coordinaciones de los servicios sociales y estrategias.</t>
  </si>
  <si>
    <t>Actas y registros de asistencia con las coordinaciones de los servicios sociales y estrategias.</t>
  </si>
  <si>
    <t>Informe parcial de la implementación del instrumento de identificacion de sistemas de apoyo</t>
  </si>
  <si>
    <t>Informe final de Linea Base de percepción de barreras actitudinales y de la implementación del instrumento de identificación de sistemas de apoyo.</t>
  </si>
  <si>
    <t>Realizar seguimiento  a la implementación del   instrumento de identificacion de sistemas de apoyo para personas con discapacidad en los servicios sociales y estrategias.</t>
  </si>
  <si>
    <t>Actas y registros de asistencia</t>
  </si>
  <si>
    <t>Realizar una evaluación y ajustes al instrumento de identificación de sistemas de apoyo para personas con discapacidad en los servicios sociales y estrategias.</t>
  </si>
  <si>
    <t>Actas y registros de asistencia con la DADE</t>
  </si>
  <si>
    <t>Formular e implementar el proceso de contratación para el levantamiento de la línea base.</t>
  </si>
  <si>
    <t>Avance de anexos técnicos para la contratación</t>
  </si>
  <si>
    <t>Informe parcial de avances de la Linea Base</t>
  </si>
  <si>
    <t xml:space="preserve">Actas y registros de asistencia </t>
  </si>
  <si>
    <t>Hacer seguimiento al proceso de levantamiento de la línea base.</t>
  </si>
  <si>
    <t>Informe de avance de la Linea Base</t>
  </si>
  <si>
    <t>Apoyar técnicamente el análisis de la información recolectada para la línea base.</t>
  </si>
  <si>
    <t>No</t>
  </si>
  <si>
    <t>Informe final de implementación de la estrategia de divulgación</t>
  </si>
  <si>
    <t>Implementar la estrategia de divulgación de la PPPF</t>
  </si>
  <si>
    <t>Diana de la Rosa</t>
  </si>
  <si>
    <t>11.7 meses</t>
  </si>
  <si>
    <t xml:space="preserve">Adelantar el proceso precontractual para la contratación de un aliado que apoye la divulgación de la PPPF a nivel Local y Distrital </t>
  </si>
  <si>
    <t>Primer avance del Anexo Técnico preliminar para la contratación de un aliado para apoyar la divulgación de la PPPF a nivel Local y Distrital</t>
  </si>
  <si>
    <t>Segundo avance del Anexo Técnico preliminar para la contratación de un aliado para apoyar la divulgación de la PPPF a nivel Local y Distrital</t>
  </si>
  <si>
    <t>Segundo avance del Anexo Técnico preliminar para la contratación de un aliado para apoyar la divulgación de la PPPF a nivel Local y Distrital y Reporte de implementación de la estrategia de divulgación con corte a la fecha</t>
  </si>
  <si>
    <t>Anexo Técnico para la contratación de un aliado para apoyar la divulgación de la PPPF a nivel Local y Distrital</t>
  </si>
  <si>
    <t>Soporte de la públicación del proceso de contratación</t>
  </si>
  <si>
    <t>Contrato suscrito con un aliado para apoyar la divulgación de la PPPF a nivel Local y Distrital</t>
  </si>
  <si>
    <t>Contrato suscrito con un aliado para apoyar la divulgación de la PPPF a nivel Local y Distrital y Reporte de implementación de la estrategia de divulgación con corte a la fecha</t>
  </si>
  <si>
    <t>Reporte de implementación de la estrategia de divulgación con corte a la fecha</t>
  </si>
  <si>
    <t>Realizar seguimiento a la implementación de la estrategia de divulgación</t>
  </si>
  <si>
    <t>Elaborar informe de implementación de la estrategia de divulgación</t>
  </si>
  <si>
    <t xml:space="preserve">Aportar una línea técnica para la implementación de la  PPPF </t>
  </si>
  <si>
    <t>Documento técnico de la implementación de la PPPF 2018</t>
  </si>
  <si>
    <t>Informe anual del acompañamiento a los sectores en el marco del Comité Operativo Distrital para las Familias</t>
  </si>
  <si>
    <t>Jorge Gutiérrez</t>
  </si>
  <si>
    <t>11.5 meses</t>
  </si>
  <si>
    <t>Planear el funcionamiento anual del Comité Operativo Distrital para las Familias</t>
  </si>
  <si>
    <t>Cartas de convocatoria al Comité Operativo Distrital para las Familias</t>
  </si>
  <si>
    <t>Propuesta de funcionamiento del Comité</t>
  </si>
  <si>
    <t>Plan de trabajo del Comité aprobado</t>
  </si>
  <si>
    <t>Informe parcial de las actividades planeadas en el marco del Comité Operativo Distrital para las Familias con corte a la fecha</t>
  </si>
  <si>
    <t>Ejecutar las actividades planeadas en el marco del Comité Operativo Distrital para las Familias</t>
  </si>
  <si>
    <t>Elaborar un informe anual del acompañamiento a los sectores en el marco del Comité Operativo Distrital para las Familias</t>
  </si>
  <si>
    <t>Informe de análisis de la implementación de elementos del MAIF y recomendaciones para su aplicabilidad en servicios de la SDIS</t>
  </si>
  <si>
    <t>María Camila Baena</t>
  </si>
  <si>
    <t>Identificar los servicios de potencial implementación del MAIF o elementos del mismo</t>
  </si>
  <si>
    <t>Listado con posibles proyectos y/o servicios susceptibles de implementar el MAIF o elementos del mismo</t>
  </si>
  <si>
    <t>Listado con los proyectos y servicios seleccionados</t>
  </si>
  <si>
    <t>Listado con los proyectos y servicios seleccionados y Reporte del estado de implementación del MAIF en los servicios que ya se encuentran en implementación con corte a la fecha</t>
  </si>
  <si>
    <t>Reporte del estado de implementación del MAIF en los servicios que ya se encuentran en implementación con corte a la fecha</t>
  </si>
  <si>
    <t>Realizar seguimiento a la implementación del MAIF o elementos del mismo</t>
  </si>
  <si>
    <t>Actas de reunión y/o listados de asistencia y/o registros fotográficos y/o evidencias de…. Realizados en el mes</t>
  </si>
  <si>
    <t>Elaborar el informe de analilsis de la implementación de elementos del MAIF y recomendaciones para su aplicabilidad en servicios de la SDIS</t>
  </si>
  <si>
    <t>Capacitar equipos técnicos de los servicios de integración social que decidan implementar el modelo o elementos del mismo.</t>
  </si>
  <si>
    <t>Informe final de resultados de las jornadas de divulgación realizadas</t>
  </si>
  <si>
    <t>Edgar Domingo Triana</t>
  </si>
  <si>
    <t>Establecer el número de grupos y el cronograma en el que se realizarán las jornadas de divulgación</t>
  </si>
  <si>
    <t>Cronograma preliminar de jornadas de divulgación</t>
  </si>
  <si>
    <t>Cronograma con número de grupos y fechas de divulgación</t>
  </si>
  <si>
    <t>Reporte de jornadas de divulgación con corte a la fecha</t>
  </si>
  <si>
    <t>Realizar las jornadas de divulgación con los grupos con los que se realizo el acuerdo de implementación del MAIF o elementos del mismo</t>
  </si>
  <si>
    <t>Actas de reunión y/o listados de asistencia y/o registros fotográficos y/o evidencias de las jornadas de divulgación realizadas en el mes</t>
  </si>
  <si>
    <t>Elaborar Informe final con los resultados de las jornadas de divulgación realizadas</t>
  </si>
  <si>
    <t>Informe anual de implementación del plan acción distrital de la PPPF</t>
  </si>
  <si>
    <t>Adriana Rodríguez</t>
  </si>
  <si>
    <t>Realizar la actualización del plan de acción anual de la PPPF a nivel distrital y local</t>
  </si>
  <si>
    <t>Actas de reunión y/o listados de asistencia</t>
  </si>
  <si>
    <t>Actas de reunión y/o listados de asistencia y/o registros fotográficos y/o demás evidencias de las acciones realizadas en el mes</t>
  </si>
  <si>
    <t>Avances en la Matriz del plan de acción de la PPPF</t>
  </si>
  <si>
    <t>Matriz del plan de acción de la PPPF actualizada</t>
  </si>
  <si>
    <t xml:space="preserve">Matriz del plan de acción de la PPPF actualizada y Reporte de avances en el cumplimiento de las acciones de SDIS del plan de acción de PPPF </t>
  </si>
  <si>
    <t>Reporte de avance de la gestión del seguimiento del  Plan de Acción de la PPPF</t>
  </si>
  <si>
    <t>Realizar seguimiento a la implementación del plan de acción anualizado de la PPPF a nivel distrital y local</t>
  </si>
  <si>
    <t xml:space="preserve">Reporte de avances en el cumplimiento de las acciones de SDIS del plan de acción de PPPF </t>
  </si>
  <si>
    <t>Elaborar informe de la implementación del plan de acción anualizado de la PPPF a nivel distrital y local</t>
  </si>
  <si>
    <t>Desarrollar una estrategia interinstitucional de prevención de la violencia intrafamiliar</t>
  </si>
  <si>
    <t>Diseñar e implementar una (1) estrategia Distrital para la prevención de la violencia intrafamiliar</t>
  </si>
  <si>
    <t>Informe de implementación de la estrategia Familias que Tejen y Protegen en la vigencia 2018</t>
  </si>
  <si>
    <t>Informe de análisis técnico de los criterios para el ajuste al diseño de la estrategia de comunicación</t>
  </si>
  <si>
    <t>Aleyda Gómez
Equipo Prevención</t>
  </si>
  <si>
    <t>4.5 meses</t>
  </si>
  <si>
    <t>Elaborar los criterios de ajuste de la estrategia de comunicación para la prevención de la violencia intrafamiliar</t>
  </si>
  <si>
    <t>Estructura del informe de criterios para la estrategia</t>
  </si>
  <si>
    <t>Informe prelilminar de criterios de ajuste de la estrategia</t>
  </si>
  <si>
    <t>Actas y listados de asistencia de reuniones de socialización e Informe prelilminar de criterios de ajuste de la estrategia</t>
  </si>
  <si>
    <t>Socializar los criterios de ajuste a la Oficina Asesora de Comunicaciones y profesionales en territorio</t>
  </si>
  <si>
    <t>Actas y listados de asistencia de reuniones de socialización</t>
  </si>
  <si>
    <t>Consolidar los criterios para la estrategia de comunicación para la prevención de la violencia intrafamiliar</t>
  </si>
  <si>
    <t>Informe preliminar de análisis técnico de los criterios para el ajuste al diseño de la estrategia de comunicación</t>
  </si>
  <si>
    <t xml:space="preserve">Implementar la estrategia comunicativa masiva diseñada para la prevención de la violencia intrafamiliar </t>
  </si>
  <si>
    <t>Informe de implementación de la estrategia de comunicación en los territorios</t>
  </si>
  <si>
    <t>Diseñar una metodología para implementar la estrategia comunicativa en los territorios</t>
  </si>
  <si>
    <t>Guía metodológica para la implementación de la estrategia en los territorios</t>
  </si>
  <si>
    <t>Reporte preliminar de avance de la implementación de la estrategia de comunicación en los territorios</t>
  </si>
  <si>
    <t>Socializar la metodología con profesionales de los territorios y oficinas asesoras de comunicaciones de las entidades del Consejo Distrital de Atención a Víctimas</t>
  </si>
  <si>
    <t>Realizar seguimiento a la implementación de la estrategia en los territorios</t>
  </si>
  <si>
    <t>Informe de recomendaciones para la implementación de la estrategia de comunicaciones</t>
  </si>
  <si>
    <t>Ajustar una herramienta de monitoreo y evaluación de la estrategia de comunicaciones</t>
  </si>
  <si>
    <t>Matriz de recomendaciones a considerar para la construcción de la herramienta de monitoreo</t>
  </si>
  <si>
    <t>Listado preliminar con las variables potenciales a incluir en la herramienta de monitoreo</t>
  </si>
  <si>
    <t>Actas y listados de asistencia de reuniones de socialización con la Oficina Asesora de Comunicaciones</t>
  </si>
  <si>
    <t>Actas y listados de asistencia de reuniones de socialización con la Oficina Asesora de Comunicaciones, Listado preliminar con las variables potenciales a incluir en la herramienta de monitoreo y Matriz de recomendaciones a considerar para la construcción de la herramienta de monitoreo</t>
  </si>
  <si>
    <t>Listado con las variables a incluir en la herramienta de monitoreo</t>
  </si>
  <si>
    <t>Instructivo de diligenciamiento de la herramienta de monitoreo</t>
  </si>
  <si>
    <t>Herramienta de monitoreo y evaluación de la estrategia de comunicaciones</t>
  </si>
  <si>
    <t xml:space="preserve">Reporte mensual del registro de acciones inherentes a la implementación de la estrategia </t>
  </si>
  <si>
    <t>Registrar mensualmente las acciones que dan cuenta de la implementación de la estrategia de comunicaciones</t>
  </si>
  <si>
    <t>Elaborar un informe final de recomendaciones para la implementacion estrategia de comunicaciones</t>
  </si>
  <si>
    <t>Memorias colectivas de la realización de la Semana del Buen Trato</t>
  </si>
  <si>
    <t>Planear las actividades de la Semana del Buen Trato</t>
  </si>
  <si>
    <t>Actas y listados de asistencia o correos electrónicos o cartas u oficios de convocatoria</t>
  </si>
  <si>
    <t>Actas y listados de asistencia o correos electrónicos o cartas u oficios de convocatoria con la planeación preliminar de las actividades de la Semana del Buen Trato</t>
  </si>
  <si>
    <t>Actas y listados de asistencia o correos electrónicos o cartas u oficios de convocatoria y Programación preliminar de actividades</t>
  </si>
  <si>
    <t>Actas y listados de asistencia o correos electrónicos o cartas u oficios de convocatoria y Programación preliminar de actividades y Plan de divulgación y plan de medios para la Semana del Buen Trato</t>
  </si>
  <si>
    <t>Cronograma local y distrital de las actividades a desarrollar en la Semana del Buen Trato</t>
  </si>
  <si>
    <t>Describir los requerimientos técnicos que definan el alcance, programación y requerimientos para el desarrollo de la Semana del Buen Trato</t>
  </si>
  <si>
    <t>Plan de divulgación y plan de medios para la Semana del Buen Trato</t>
  </si>
  <si>
    <t xml:space="preserve">Matriz de requerimientos </t>
  </si>
  <si>
    <t>Registro preliminar de evidencias del desarrollo de la Semana del Buen Trato</t>
  </si>
  <si>
    <t>Realizar la Semana del Buen Trato</t>
  </si>
  <si>
    <t>Informe de los procesos de orientación en prevención de la violencia intrafamiliar realizados en 2018</t>
  </si>
  <si>
    <t>Documento de priorización de las poblaciones objeto de los procesos de formación</t>
  </si>
  <si>
    <t>2.5 meses</t>
  </si>
  <si>
    <t>Ajustar la ficha técnica de georreferenciación para identificar el tipo de población</t>
  </si>
  <si>
    <t>Formato preliminar de ficha técnica de georreferenciación</t>
  </si>
  <si>
    <t>Formato de ficha técnica de georreferenciación</t>
  </si>
  <si>
    <t>Socializar las fichas técnicas en los territorios</t>
  </si>
  <si>
    <t>Priorizar las poblaciones objeto de los procesos de formación</t>
  </si>
  <si>
    <t>Documento de analisis y evaluación de la convocatoria</t>
  </si>
  <si>
    <t>10.1 meses</t>
  </si>
  <si>
    <t>Diseñar una ficha metodológica de convocatoria de población</t>
  </si>
  <si>
    <t>Ficha metodológica de convocatoria de población</t>
  </si>
  <si>
    <t>Ficha metodológica de convocatoria de población y Actas y listados de asistencia</t>
  </si>
  <si>
    <t>Reporte de aplicación de la ficha metodológica con corte a la fecha</t>
  </si>
  <si>
    <t>Socializar la ficha metodológica con los profesionales en territorio</t>
  </si>
  <si>
    <t>Convocar la población para los procesos de formación</t>
  </si>
  <si>
    <t>Documento con el Registro de información de los procesos de formación en el sistema de información SIRBE</t>
  </si>
  <si>
    <t>Realizar jornadas de reinducción a los territorios en la aplicabilidad de la estrategia de prevención</t>
  </si>
  <si>
    <t>Actas y listados de asistencia, Cronograma de programación de procesos de prevención con corte a la fecha y Registro de información de los procesos de formación en el sistema de información SIRBE</t>
  </si>
  <si>
    <t>Cronograma de programación de procesos de prevención con corte a la fecha y Registro de información de los procesos de formación en el sistema de información SIRBE</t>
  </si>
  <si>
    <t>Elaborar la programación de los procesos de prevención por localidad</t>
  </si>
  <si>
    <t>Cronograma de programación de procesos de prevención con corte a la fecha</t>
  </si>
  <si>
    <t>Realizar los procesos de formación</t>
  </si>
  <si>
    <t>Registro de información de los procesos de formación en el sistema de información SIRBE</t>
  </si>
  <si>
    <t>Informe final de análisis de resultados de los procesos de formación con corte a la fecha</t>
  </si>
  <si>
    <t>Realizar ajustes metodológicos a los instrumentos de evaluación de la estrategia de prevención</t>
  </si>
  <si>
    <t>Reporte de ajustes susceptibles a realizar en los instrumentos de evaluación de la estrategia de prevención</t>
  </si>
  <si>
    <t>Instrumentos de evaluación de la estrategia de prevención ajustados</t>
  </si>
  <si>
    <t>Instrumentos de evaluación de la estrategia de prevención ajustados, Reporte de validación comparativa entre los procesos registrados en SIRBE y los instrumentos de evaluación de la estrategia de prevención del respectivo mes y Informe de análisis de resultados de los procesos de formación con corte a la fecha</t>
  </si>
  <si>
    <t>Reporte de validación comparativa entre los procesos registrados en SIRBE y los instrumentos de evaluación de la estrategia de prevención del respectivo mes y Informe de análisis de resultados de los procesos de formación con corte a la fecha</t>
  </si>
  <si>
    <t>Realizar seguimiento a la aplicación de los instrumentos de evaluación de la estrategia de prevención</t>
  </si>
  <si>
    <t>Reporte de validación comparativa entre los procesos registrados en SIRBE y los instrumentos de evaluación de la estrategia de prevención del respectivo mes</t>
  </si>
  <si>
    <t>Elaborar informes de análisis de resultados de los procesos de formación enmarcados en la estrategia de prevención</t>
  </si>
  <si>
    <t>Reporte de aplicación de los instrumentos de evaluación  de la estrategia de prevención con corte a la fecha</t>
  </si>
  <si>
    <t>Informe de análisis de resultados de los procesos de formación con corte a la fecha</t>
  </si>
  <si>
    <t>Capacitar 15000 servidores de las entidades distritales y personas de la sociedad civil en atención integral y la prevención de violencia intrafamiliar y delitos sexuales</t>
  </si>
  <si>
    <t>Informe final de análisis cualitativo y cuantitativo de los procesos de formación realizados en 2018</t>
  </si>
  <si>
    <t>Instructivo que contiene los criterios especificos para orientar los procesos de formación en formato digital</t>
  </si>
  <si>
    <t>3.5 meses</t>
  </si>
  <si>
    <t>Elaborar un instructivo que contenga los criteros especificos para orientar los procesos de prevención.</t>
  </si>
  <si>
    <t>Reporte de avance del instructivo</t>
  </si>
  <si>
    <t>Actas de reunión y listados de asistencia yReporte de avance del instructivo</t>
  </si>
  <si>
    <t>Socializar el instructivo de los criteros especificos para orientar los procesos de prevención en los territorios</t>
  </si>
  <si>
    <t xml:space="preserve">Virtualizar el instructivo de formación en formato digital </t>
  </si>
  <si>
    <t>Soporte de la publicación virtual del instructivo en un formato digital</t>
  </si>
  <si>
    <t>Realizar acciones de articulación y gestión con entidades del distrito, privadas  y de la sociedad civil</t>
  </si>
  <si>
    <t xml:space="preserve">Informe de acuerdos interinstitucionales y/o intersectoriales con las entidades públicas y privadas del Distrito Capital  </t>
  </si>
  <si>
    <t>10.5 meses</t>
  </si>
  <si>
    <t>Gestionar la implementación de la estrategia de prevención en las entidades pública, privadas y de la sociedad civil</t>
  </si>
  <si>
    <t>Actas y listas de asistencia o     Correos electrònicos</t>
  </si>
  <si>
    <t>Actas y listas de asistencia o     Correos electrònicos y Reporte de apertura de la I Escuela de Formaciòn 2018</t>
  </si>
  <si>
    <t>Actas y listas de asistencia o     Correos electrònicos y Reporte de avance para el desarrollo de la II Escuela de Formaciòn</t>
  </si>
  <si>
    <t>Actas y listas de asistencia o     Correos electrònicos y Reporte de ejecución de la II Escuela de Formaciòn 2019</t>
  </si>
  <si>
    <t xml:space="preserve">Diseñar y Desarrollar la Escuela de formación </t>
  </si>
  <si>
    <t>Diseño Metodologico y de contenidos</t>
  </si>
  <si>
    <t>Reporte de avance para el desarrollo de la I Escuela de Formaciòn</t>
  </si>
  <si>
    <t>Reporte de apertura de la I Escuela de Formaciòn 2018</t>
  </si>
  <si>
    <t>Reporte de ejecución de la I Escuela de Formaciòn 2018</t>
  </si>
  <si>
    <t>Reporte de ejecución de la I Escuela de Formación 2019 con Diseño Metodologico y de contenidos de la segunda Escuela</t>
  </si>
  <si>
    <t>Reporte de avance para el desarrollo de la II Escuela de Formaciòn</t>
  </si>
  <si>
    <t>Reporte de apertura de la II Escuela de Formaciòn 2018</t>
  </si>
  <si>
    <t>Reporte de ejecución de la II Escuela de Formaciòn 2018</t>
  </si>
  <si>
    <t>Reporte de ejecución de la II Escuela de Formaciòn 2019</t>
  </si>
  <si>
    <t>Consolidar los Acuerdos interinstitucionales y/o intersectoriales con entidades del distrito,privadas y de la sociedad civil</t>
  </si>
  <si>
    <t>Identificar y convocar las poblaciones objeto de los procesos de formación</t>
  </si>
  <si>
    <t>Ajustar una ficha técnica de georreferenciación para identificar el tipo de población</t>
  </si>
  <si>
    <t xml:space="preserve">Realizar ajustes metodológicos a los instrumentos de evaluación </t>
  </si>
  <si>
    <t>Instrumentos de evaluación de la estrategia de prevención ajustados, Reporte de validación comparativa entre los procesos registrados en SIRBE y los instrumentos de evaluación de la estrategia de prevención del respectivo mes e Informe de análisis de resultados de los procesos de formación con corte a la fecha</t>
  </si>
  <si>
    <t>Reporte de validación comparativa entre los procesos registrados en SIRBE y los instrumentos de evaluación de la estrategia de prevención del respectivo mes e Informe de análisis de resultados de los procesos de formación con corte a la fecha</t>
  </si>
  <si>
    <t>Realizar seguimiento a la aplicación de los instrumentos de evaluación</t>
  </si>
  <si>
    <t>Elaborar informes de análisis de resultados de los procesos de formación</t>
  </si>
  <si>
    <t>Implementar un (1) sistema oral en las acciones jurisdiccionales en al menos 4 Comisarías</t>
  </si>
  <si>
    <t xml:space="preserve">Informe de implementación del sistema de justicia oral en almenos 4 comisarías de familia de Bogotá y Análisis de resultados de la observación a la implementación piloto </t>
  </si>
  <si>
    <t>Informe de adecuación física y tecnológica de salas de audiencia en cuatro (4) comisarías de familia de Bogotá</t>
  </si>
  <si>
    <t>Olga Arias - Viviana Herrera
Equipos Sistema de Justicia Oral</t>
  </si>
  <si>
    <t xml:space="preserve">Gestionar un proceso precontractual y contractual para  adecuar física y tecnológicamente 4 salas de audiencia </t>
  </si>
  <si>
    <t>Anexo técnico sistema oral  - preliminar</t>
  </si>
  <si>
    <t>Anexo técnico definitivo sistema oral</t>
  </si>
  <si>
    <t>Estudios Previos
Análisis del sector</t>
  </si>
  <si>
    <t>Cronograma proceso contractual</t>
  </si>
  <si>
    <t>Contrato adecuación salas de audiencia</t>
  </si>
  <si>
    <t>Informe de entrenamiento equipos de trabajo</t>
  </si>
  <si>
    <t>Informe de implementación sistema de reparto</t>
  </si>
  <si>
    <t>Informe de adecuación 4 salas de audiencia</t>
  </si>
  <si>
    <t>Entrenar los equipos de trabajo de las comisarías de familia  susceptibles del piloto del sistema de justicia oral en el uso de las herramientas tecnológicas</t>
  </si>
  <si>
    <t xml:space="preserve">Realizar seguimiento al proceso de adecuación física y tecnológicamente 4 salas de audiencia </t>
  </si>
  <si>
    <t>Informe de seguimiento al contrato adecuación salas de audiencia</t>
  </si>
  <si>
    <t>Realizar un análisis de resultados de la implementación piloto y generar  un diseño ajustado con la respectiva conceptualización administrativa y financiera para todo el sistema</t>
  </si>
  <si>
    <t>Informe de ejecución del contrato para realizar el análisis de resultados de la implementación del piloto</t>
  </si>
  <si>
    <t>Definir la estrategia y metodología para realizar el análisis de resultados y evaluación de impacto</t>
  </si>
  <si>
    <t>Documento con análisis de estrategias para realizar la observación y análisis del piloto</t>
  </si>
  <si>
    <t>Metodología para la realización del análisis de resultados del piloto</t>
  </si>
  <si>
    <t>Procedimiento a seguir para el levantamiento de la información</t>
  </si>
  <si>
    <t>Instrumento para observación y levantamiento de información para el análisis de resultados del piloto</t>
  </si>
  <si>
    <t>Informe preliminar Levantamiento de información en comisarías del piloto de oralidad</t>
  </si>
  <si>
    <t>Informe de análisis de resultados implementación del piloto de oralidad</t>
  </si>
  <si>
    <t>Diseñar instrumentos para realizar el análisis de resultados de la implementación del piloto</t>
  </si>
  <si>
    <t>Instrumento validado y procedimiento</t>
  </si>
  <si>
    <t>Realizar el evantamiento de información y análisis resultados implementación del piloto</t>
  </si>
  <si>
    <t>Informe de atención oportuna a los casos de atención y protección a víctimas de violencias al interior de las familias en el año 2018</t>
  </si>
  <si>
    <t>Informe final de acciones realizadas para la atención y orientación en Comisarías de Familia con corte a la fecha</t>
  </si>
  <si>
    <t>Constanza Jaramillo
Nivel Central - Asesora Subdirección para la Familia</t>
  </si>
  <si>
    <t>Atender y orientar a los usuarios que arriban a las Comisarías de Familia</t>
  </si>
  <si>
    <t>Reporte de atención y orientación a usuarios en Comisarías de familia con corte a la fecha</t>
  </si>
  <si>
    <t>Informe parcial de acciones realizadas para la atención y orientación en Comisarías de Familia con corte a la fecha</t>
  </si>
  <si>
    <t>Hacer seguimiento a la coordinación interinstitucional realizada para la vigencia</t>
  </si>
  <si>
    <t>Informe final de orientación y asesoría familiar a usuarios de las Comisarías de Familia</t>
  </si>
  <si>
    <t>Claudia Vidal - Sandra Segura
Nivel Central - Comisarías de Familia</t>
  </si>
  <si>
    <t>Realizar el proceso de contratación para el servicio de orientación y asesoría</t>
  </si>
  <si>
    <t>Anexo técnico preliminar para la contratación del servicio de orientación y asesoría familiar</t>
  </si>
  <si>
    <t>Anexo técnico para la contratación del servicio de orientación y asesoría familiar</t>
  </si>
  <si>
    <t>Reporte de avance del proceso precontractual para la contartación del servicio de orientación y asesoría familiar</t>
  </si>
  <si>
    <t>Contrato y/o convenio suscrito para el servicio de orientación y asesoría familiar</t>
  </si>
  <si>
    <t>Informe parcial de la ejecución del contrato de orientación y asesoría familiar a usuarios de las Comisarías de Familia</t>
  </si>
  <si>
    <t>Realizar seguimiento a los procesos de orientación y asesoría familiar a usuarios de las Comisarías de Familia</t>
  </si>
  <si>
    <t>Elaborar un informe final de orientación y asesoría familiar a usuarios de las Comisarías de Familia</t>
  </si>
  <si>
    <t>Informe final de la implementación del instrumento para identificar el riesgo de violencias al interior de las familias</t>
  </si>
  <si>
    <t>Estandarizar el instrumento de recolección de información para identificar el riesgo de violencias al interior de las familias</t>
  </si>
  <si>
    <t>Reporte parcial de acciones realizadas para estandarizar el instrumento de recolección de información para identificar el riesgo de violencias al interior de las familias</t>
  </si>
  <si>
    <t>Informe parcial de acciones realizadas para estandarizar el instrumento de recolección de información para identificar el riesgo de violencias al interior de las familias</t>
  </si>
  <si>
    <t>Instrumento de recolección de información para identificar el riesgo de violencias al interior de las familias estandarizado</t>
  </si>
  <si>
    <t>Informe parcial de la implementación del instrumento para identificar el riesgo de violencias al interior de las familias</t>
  </si>
  <si>
    <t>Implementar el instrumento de recolección de información para identificar el riesgo de violencias al interior de las familias en al menos 14 comisarías</t>
  </si>
  <si>
    <t>Reporte parcial de la implementación del instrumento para identificar el riesgo de violencias al interior de las familias</t>
  </si>
  <si>
    <t>Elaborar un informe final de la implementación del instrumento para identificar el riesgo de violencis al interior de las familias</t>
  </si>
  <si>
    <t>Informe de la gestión administrativa de la Subdirección para la Familia</t>
  </si>
  <si>
    <t>Lorena Castilla - Gladys Prieto
Nivel Central - Gestión Administrativa</t>
  </si>
  <si>
    <t>Desarrollar las acciones administrativas propias de los procesos de contratación de la Subdirección</t>
  </si>
  <si>
    <t>Plan anual de adquisiciones establecido para el año 2018</t>
  </si>
  <si>
    <t>Cronograma de procesos de contratación al interior de la Subdirección para la Familia</t>
  </si>
  <si>
    <t>Reporte de avance de los procesos contractuales propios de la Subdirección para la Familia con corte a la fecha</t>
  </si>
  <si>
    <t>Informe de la gestión administrativa de la Subdirección para la Familia con corte a la fecha</t>
  </si>
  <si>
    <t>Realizar la gestión inherente al SIG de la Subdirección</t>
  </si>
  <si>
    <t>Informe de gestión de la Subdirección para la Familia en el marco del SIG con corte a la fecha</t>
  </si>
  <si>
    <t>Dar gestión a los hallazgos de control interno y auditoría de entes externos</t>
  </si>
  <si>
    <t>Informe de gestión de la Subdirección para la Familia en el marco de los hallazgos de control interno y auditoría de entes externos con corte a la fecha</t>
  </si>
  <si>
    <t>Informe final de implementación del modelo de seguimiento a casos validado en al menos 14 comisarías</t>
  </si>
  <si>
    <t>Ajustar el instructivo de desarrollo y cierre de seguimiento a casos de violencia intrafamiliar en las Comisarías de Familia de Bogotá</t>
  </si>
  <si>
    <t>Reporte parcial de acciones realizadas para ajustar el instructivo de desarrollo y cierre de seguimiento a casos de violencia intrafamiliar en las Comisarías de Familia de Bogotá</t>
  </si>
  <si>
    <t>Informe parcial de acciones realizadas para ajustar el instructivo de desarrollo y cierre de seguimiento a casos de violencia intrafamiliar en las Comisarías de Familia de Bogotá</t>
  </si>
  <si>
    <t>Instructivo de desarrollo y cierre de seguimiento a casos de violencia intrafamiliar en las Comisarías de Familia de Bogotá ajustado en estandar</t>
  </si>
  <si>
    <t>Informe parcial de implementación del modelo de seguimiento a casos validado en al menos 14 comisarías</t>
  </si>
  <si>
    <t>Implementar el modelo de seguimiento a casos  validado en al menos 14 comisarías</t>
  </si>
  <si>
    <t>Reporte parcial de implementación del modelo de seguimiento a casos validado en al menos 14 comisarías</t>
  </si>
  <si>
    <t>Elaborar informe final de implementación del modelo de seguimiento a casos validado en al menos 14 comisarías</t>
  </si>
  <si>
    <t>Informe final de acciones realizadas para la atención de NNA y sus familias en Centros Proteger en 2018</t>
  </si>
  <si>
    <t>Edwin Prieto - Nivel Central Centros Proteger</t>
  </si>
  <si>
    <t>Atender a los NNA que arriben a los Centros Proteger y sus familias</t>
  </si>
  <si>
    <t>Reporte de atención a NNA y sus familias en Centros Proteger con corte a la fecha</t>
  </si>
  <si>
    <t>Informe parcial de acciones realizadas para la atención de NNA y sus familias en Centros Proteger con corte a la fecha</t>
  </si>
  <si>
    <t>Informe parcial de acciones realizadas para la induccion del talento humano de los  Centros Proteger con corte a la fecha</t>
  </si>
  <si>
    <t>Realizar control y seguimiento a los indicadores de atención oportuna en Centros Proteger</t>
  </si>
  <si>
    <t>Realizar inducción y entrenamiento al talento humano de los Centros Proteger en el proceso de atención a NNA y sus familias</t>
  </si>
  <si>
    <t>Anexo técnico definitivo para contratar el servicio de inducción y entrenamiento al talento humano de los Centros Proteger</t>
  </si>
  <si>
    <t>Reporte de acciones precontractuales para el servicio de inducción y entrenamiento al talento humano de los Centros Proteger con corte a la fecha</t>
  </si>
  <si>
    <t>Contrato legalizado para el servicio de inducción y entrenamiento al talento humano de los Centros Proteger</t>
  </si>
  <si>
    <t>Cronograma de inducción y entrenamiento al talento humano de los Centros Proteger</t>
  </si>
  <si>
    <t>Informe final de seguimiento a la implementación del Modelo de Atención a NNA y sus familias en Centros Proteger</t>
  </si>
  <si>
    <t>Constuir herramientas para la aplicación del Modelo de Atención en Centros Proteger</t>
  </si>
  <si>
    <t>Herramientas definitivas para la aplicación del Modelo de Atención en Centros Proteger</t>
  </si>
  <si>
    <t>Herramientas definitivas para la aplicación del Modelo de Atención en Centros Proteger y Reporte de acciones precontractuales para el servicio desarrollo e implementación a manera de pilotaje de la estrategia para fortalecer las capacidades de los NNA y sus familias</t>
  </si>
  <si>
    <t>Contrato legalizado para el servicio desarrollo e implementación a manera de pilotaje de la estrategia para fortalecer las capacidades de los NNA y sus familias</t>
  </si>
  <si>
    <t>Plan de implementación del pilotaje de la estrategia  para fortalecer las capacidades de los NNA y sus familias</t>
  </si>
  <si>
    <t>Desarrollar una estrategia  para fortalecer las capacidades de los NNA y sus familias</t>
  </si>
  <si>
    <t>Anexo técnico preliminar para contratar el servicio desarrollo e implementación a manera de pilotaje de la estrategia para fortalecer las capacidades de los NNA y sus familias</t>
  </si>
  <si>
    <t>Anexo técnico definitivo para contratar el servicio desarrollo e implementación a manera de pilotaje de la estrategia para fortalecer las capacidades de los NNA y sus familias</t>
  </si>
  <si>
    <t>Reporte de acciones precontractuales para el servicio desarrollo e implementación a manera de pilotaje de la estrategia para fortalecer las capacidades de los NNA y sus familias</t>
  </si>
  <si>
    <t>Informe parcial del diseño de una estrategia para fortalecer las capacidades de los NNA y sus familias</t>
  </si>
  <si>
    <t>Estrategia definitiva para fortalecer las capacidades de los NNA y sus familias</t>
  </si>
  <si>
    <t>Implementar a manera de pilotaje la estrategia  para fortalecer las capacidades de los NNA y sus familias</t>
  </si>
  <si>
    <t>Reporte parcial de la implementación piloto de la estrategia  para fortalecer las capacidades de los NNA y sus familias</t>
  </si>
  <si>
    <t>Realizar seguimiento a la implementación del Modelo de Atención a NNA y sus familias en Centros Proteger</t>
  </si>
  <si>
    <t>Informe final del control y seguimiento de los procesos de orientación, referenciación y contrarrefrenciación y a las instancias de articulación intersectorial coordinadas por la Subdirección para la Familia del año 2018</t>
  </si>
  <si>
    <t>Magda Camelo - Nivel Central Referenciación</t>
  </si>
  <si>
    <t>Dar línea técnica al proceso de orientación, referenciación y contrarreferenciación y a las instancias de coordinación intersectorial coordinadas por la Subdirección para la Familia</t>
  </si>
  <si>
    <t>Informe parcial del control y seguimiento de los procesos de orientación, referenciación y contrarrefrenciación y a las instancias de articulación intersectorial coordinadas por la Subdirección para la Familia del trimestre</t>
  </si>
  <si>
    <t>Actas y listados de asistencia y un Documento (de los establecidos en el SIG) para dar línea técnica a los referentes locales</t>
  </si>
  <si>
    <t>Orientar, referenciar y contrarreferenciar a víctimas de violencia intrafamiliar y sexual y su grupo familiar desde CAIVAS, CAVIF y Subdirecciones Locales</t>
  </si>
  <si>
    <t>Ficha de registro y control del resumen de las acciones realizadas para orientar, referenciar y contrarreferenciar a víctimas de violencia intrafamiliar y sexual y su grupo familiar desde CAIVAS, CAVIF y Subdirecciones Locales del respectivo mes</t>
  </si>
  <si>
    <t>Realizar control y seguimiento de los procesos de orientación, referenciación y contrarrefrenciación y a las instancias de articulación intersectorial coordinadas por la Subdirección para la Familia</t>
  </si>
  <si>
    <t>Diseñar y aplicar una (1) estrategia de fortalecimiento de la gestión operacional</t>
  </si>
  <si>
    <t>Documento Técnico de la implementación de la(s) alternativa(s) de mejoramiento desarrolladas durante la vigencia para las Comisarías de Familia</t>
  </si>
  <si>
    <t>Felipe Cadena - Nivel Central</t>
  </si>
  <si>
    <t>Determinar la(s) alternativa(s) de mejoramiento  para implementar en la vigencia</t>
  </si>
  <si>
    <t>Reporte tipo lista de las alternativas de mejoramiento a implementar en la vigencia</t>
  </si>
  <si>
    <t>Reporte de avance con corte a la fecha del establecimiento de atributos técnicos para la implementación de la(s) alternativa(s) de mejoramiento seleccionadas</t>
  </si>
  <si>
    <t>Avance en la elaboración de un Documento Técnico inherente a la implementación de la(s) alternativas de mejoramiento seleccionadas para la vigencia</t>
  </si>
  <si>
    <t>Reporte de avance de la implementación de la(s) alternativa(s) de mejoramiento desarrolladas durante la vigencia</t>
  </si>
  <si>
    <t>Establecer los atributos técnicos para la implementación de la(s) alternativa(s) de mejoramiento seleccionadas</t>
  </si>
  <si>
    <t>Implementar la(s) alternativa(s) de mejoramiento establecidas para la vigencia</t>
  </si>
  <si>
    <t>Aplicar el programa de medición de oportunidad en los servicios de atención y protección</t>
  </si>
  <si>
    <t>Tablero tipo dashboard con los resultados de la aplicación de los indicadores</t>
  </si>
  <si>
    <t>Actualizar el Programa de medición de oportunidad en las Comisarías de Familia</t>
  </si>
  <si>
    <t>Avance en la actualización del programa de medición de oportunidad en las Comisarías de Familia definitivo</t>
  </si>
  <si>
    <t>Programa de medición de oportunidad en las Comisarías de Familia definitivo</t>
  </si>
  <si>
    <t>Listado de los indicadores de atención oportuna de susceptible selección para la vigencia con su respectiva descripción</t>
  </si>
  <si>
    <t>Establecer los indicadores de atención oportuna que se aplicarán en la vigencia</t>
  </si>
  <si>
    <t>Ficha de aplicación de los indicadores de atención oportuna seleccionados para la vigencia</t>
  </si>
  <si>
    <t>Aplicar los indicadores seleccionados enmarcados en el programa de medición de oportunidad</t>
  </si>
  <si>
    <t>Fichas aplicadas de los indicadores seleccionados</t>
  </si>
  <si>
    <t>Entregar a 90.318 personas mayores en situación de vulnerabilidad socioeconómica apoyos económicos.</t>
  </si>
  <si>
    <t>Informe de gestión de la entrega del apoyo económico a personas mayores en la vigencia 2018</t>
  </si>
  <si>
    <t xml:space="preserve">Informe trimestral de gestión de la entrega del apoyo económico a personas mayores </t>
  </si>
  <si>
    <t>Coordinador(a) Apoyos Económicos</t>
  </si>
  <si>
    <t>Realizar 8 informes de seguimiento a los procedimientos  específicos del Servicio de Apoyos para la Seguridad Económica.</t>
  </si>
  <si>
    <t>Informe mensual del apoyo económico (seguimiento al cumplimiento de meta física).</t>
  </si>
  <si>
    <t>Realizar 8 informes de seguimiento a la ejecución del presupuesto del servicio.</t>
  </si>
  <si>
    <t>Informe mensual del apoyo económico (seguimiento a la ejecución presupuestal)</t>
  </si>
  <si>
    <t>Realizar 8 informes de seguimiento a las acciones del procedimiento de Gestión de Cartera.</t>
  </si>
  <si>
    <t>Informe mensual del apoyo económico (Gestión de cartera).</t>
  </si>
  <si>
    <t>Realizar 8 informes de seguimiento al informe único y prestar la asistencia técnica al talento humano de las Subdirecciones Locales.</t>
  </si>
  <si>
    <t>Informe mensual del apoyo económico
(Informe Único)</t>
  </si>
  <si>
    <t>Atender integralmente a 42.000 personas mayores en condición de fragilidad social en la ciudad de Bogotá  a través del servicio Centros Día .</t>
  </si>
  <si>
    <t>Informe técnico de caracterización de las personas mayores atendidas en el servicio Centros Día en la vigencia 2018</t>
  </si>
  <si>
    <t>Informe cuali - cuantitativo de avance de atención distrital</t>
  </si>
  <si>
    <t>Coordinador(a) Centros Día</t>
  </si>
  <si>
    <t>Informe de actualización de Documentos Técnicos del servicio social</t>
  </si>
  <si>
    <t xml:space="preserve">Informe de seguimiento al prestación del servicio Centros Día </t>
  </si>
  <si>
    <t>1. Matriz de articulación intersectorial y socialización del servicio
2. Informe de actividades generacionales e intergeneracionales</t>
  </si>
  <si>
    <t xml:space="preserve">Informe de seguimiento a la prestación del servicio Centros Día </t>
  </si>
  <si>
    <t>Informe de seguimiento de la asistencia técnica al Talento Humano del servicio social Centros Día</t>
  </si>
  <si>
    <t>Informe del acompañamiento técnico y operativo a los Centros Día.</t>
  </si>
  <si>
    <t>Anexo técnico para la prestación del servicio Centros de Protección</t>
  </si>
  <si>
    <t>Coordinador(a) Centros de Protección Social</t>
  </si>
  <si>
    <t>Proyectar 1 documento técnico necesario para la operación del servicio Centros de Protección</t>
  </si>
  <si>
    <t>Documento de avance del anexo técnico</t>
  </si>
  <si>
    <t>Documento de avance del Anexo técnico para la prestación del servicio Centros de Protección</t>
  </si>
  <si>
    <t>Informe de gestión al seguimiento de la prestación del  servicio Centros de Protección en la vigencia 2018</t>
  </si>
  <si>
    <t>Informe de seguimiento de la asistencia técnica al talento humano del servicio Centros de Protección</t>
  </si>
  <si>
    <t>Informe trimestral de gestión al seguimiento de la prestación del  servicio Centros de Protección</t>
  </si>
  <si>
    <t>Informe de seguimiento a la prestación del servicio Centros de Protección</t>
  </si>
  <si>
    <t>Informes de seguimiento a la prestación del servicio Centros de Protección</t>
  </si>
  <si>
    <t>Informe de seguimiento a la asistencia técnica en estándares de calidad</t>
  </si>
  <si>
    <t>Anexo técnico para la prestación del servicio Centros Noche</t>
  </si>
  <si>
    <t>Coordinador(a) Centros Noche</t>
  </si>
  <si>
    <t>Proyectar 1 documento técnico necesario para la operación del servicio Centros Noche</t>
  </si>
  <si>
    <t>Informes de seguimiento a la prestación del servicio Centros Noche</t>
  </si>
  <si>
    <t>Informe de seguimiento de la asistencia técnica al talento humano del servicio Centros Noche</t>
  </si>
  <si>
    <t>Informe trimestral de seguimiento a la prestación del servicio Centros Noche</t>
  </si>
  <si>
    <t>Informe de seguimiento a la prestación del servicio Centros Noche</t>
  </si>
  <si>
    <t>Informe de seguimiento a la estrategia de cualificación de los/las cuidadores/as de personas mayores en la vigencia 2018</t>
  </si>
  <si>
    <t>Informe de gestión contractual de la Cualificación de cuidadores y cuidadoras de personas mayores</t>
  </si>
  <si>
    <t>Anexo técnico para la cualificación de cuidadores y cuidadoras de persona mayor</t>
  </si>
  <si>
    <t xml:space="preserve">Acta de reunión y listados de asistencia. </t>
  </si>
  <si>
    <t>Informe de implementación y seguimiento al proceso cualificación de cuidadores en el territorio.</t>
  </si>
  <si>
    <t>Informe de seguimiento a cuidadores cualificados en la vigencia 2017.</t>
  </si>
  <si>
    <t>Informe de implementación y seguimiento al proceso de cualificación de cuidadores en el territorio</t>
  </si>
  <si>
    <t>Informe de implementación y seguimiento al proceso de cualificación de cuidadores en el territorio.</t>
  </si>
  <si>
    <t>Informe de articulación y seguimiento de los indicadores en el sistema de seguimiento y monitoreo</t>
  </si>
  <si>
    <t>Informe de Articulación intra e intersectorialmente de la puesta en marcha del Sistema de Seguimiento y Monitoreo</t>
  </si>
  <si>
    <t>Informe parcial de articulación y seguimiento de los indicadores en el sistema de seguimiento y monitoreo</t>
  </si>
  <si>
    <t>Actas y listas</t>
  </si>
  <si>
    <t>Reporte de seguimiento de los indicadores del Sistema de Seguimiento y Monitoreo a PPSEV.</t>
  </si>
  <si>
    <t>Informes de seguimiento de los indicadores cargados en el Sistema de Seguimiento y Monitoreo.</t>
  </si>
  <si>
    <t>Matriz de  indicadores  actualizados en el sistema de  seguimiento y monitoreo de la Política SS&amp;M.</t>
  </si>
  <si>
    <t>Informe parcial de los indicadores cargados en SS&amp;M.</t>
  </si>
  <si>
    <t>Informe final sobre la información de fuentes secundarias identificadas durante la vigencia 2018.</t>
  </si>
  <si>
    <t>POL-Formular y hacer seguimiento al Plan de Acción de la PPSEV para el periodo 2016-2020, con énfasis en la articulación intersectorial y transversalización del concepto de envejecimiento.</t>
  </si>
  <si>
    <t>Informe parcial (semestral) sobre la información de fuentes secundarios identificadas durante el 2018.</t>
  </si>
  <si>
    <t>Gestionar información de fuentes secundarios sobre envejecimiento y vejez.</t>
  </si>
  <si>
    <t>Matriz de seguimiento a información.</t>
  </si>
  <si>
    <t>Informe final de la implementación del Plan de trabajo del COEV</t>
  </si>
  <si>
    <t>Informe parcial (semestral) de la implementación del Plan de trabajo del COEV</t>
  </si>
  <si>
    <t>Realizar la secretaría técnica de 6 Comités Operativos de Envejecimiento y Vejez - COEV</t>
  </si>
  <si>
    <t>Informe final de la implementación de los Planes de trabajo de los COLEV</t>
  </si>
  <si>
    <t>Informe parcial (semestral) de la implementación de los Planes de trabajo de los COLEV</t>
  </si>
  <si>
    <t>Realizar la secretaría técnica de 120 Comités Operativos Locales de Envejecimiento y Vejez - COLEV</t>
  </si>
  <si>
    <t>Documento técnico de articulación intersectorial.</t>
  </si>
  <si>
    <t>Informe parcial (trimestral) de articulación intersectorial.</t>
  </si>
  <si>
    <t xml:space="preserve">Realizar la secretaría técnica de 10 Mesas Distritales de Envejecimiento y Vejez </t>
  </si>
  <si>
    <t>Informe final del acompañamiento operativo y asesoría técnica realizada a los Consejos Distrital y Locales de Sabios y Sabias</t>
  </si>
  <si>
    <t>Informe parcial (trimestral) del acompañamiento operativo y asesoría técnica realizada a los Consejos Distrital y Locales de Sabios y Sabias</t>
  </si>
  <si>
    <t>Realizar acompañamiento operativo y asesoría técnica 1 Consejo Distrital y 20 Consejos Locales de Sabios y Sabias</t>
  </si>
  <si>
    <t xml:space="preserve">Matriz de seguimiento al acompañamiento operativo y asesoría técnica realizada a los Consejos Distrital y Locales de Sabios y Sabias </t>
  </si>
  <si>
    <t>Matriz final de seguimiento a los Planes de Acción Distrital y Locales de la PPSEV 2017-2020</t>
  </si>
  <si>
    <t>Matriz de los planes de acción con avances.</t>
  </si>
  <si>
    <t>Hacer seguimiento a 1 Planes de Acción Distrital y 20 Locales de la PPSEV 2017- 2020</t>
  </si>
  <si>
    <t xml:space="preserve">Informe final de seguimiento a la Estrategia para la prevención y atención de violencia contra las personas mayores. </t>
  </si>
  <si>
    <t xml:space="preserve">Informe parcial (trimestral) de seguimiento a la Estrategia para la prevención y atención de violencia contra las personas mayores. </t>
  </si>
  <si>
    <t>Implementar y hacer seguimiento 1 Estrategia para la prevención y atención de violencia contra las personas mayores.</t>
  </si>
  <si>
    <t>Matriz de seguimiento a la Estrategia para la prevención y atención de violencia contra las personas mayores.</t>
  </si>
  <si>
    <t>Informe final de seguimiento a las diferentes categorías de enfoque diferencial.</t>
  </si>
  <si>
    <t>Informe parcial (semestral) de seguimiento a las diferentes categorías de enfoque diferencial.</t>
  </si>
  <si>
    <t>Hacer seguimiento a 8 planes de acción de las diferentes categorías del enfoque diferencial trabajado por la SDIS.</t>
  </si>
  <si>
    <t xml:space="preserve">Sistematización final de documentos construidos y/o revisados </t>
  </si>
  <si>
    <t xml:space="preserve">Sistematización parcial (semestral) de documentos construidos y/o revisados </t>
  </si>
  <si>
    <t>Participar en estudios, escritura de documentos conceptuales, metodológicos y la emisión de conceptos técnicos que se requieran en relación a la PPSEV.</t>
  </si>
  <si>
    <t xml:space="preserve">Informe final del proceso de transversalización del concepto de envejecimiento a través de la cualificación de los servidores públicos y ciudadanía en general. </t>
  </si>
  <si>
    <t>Informe parcial (semestral) del proceso de transversalización del concepto de envejecimiento realizado durante el año 2018.</t>
  </si>
  <si>
    <t xml:space="preserve">Transversalizar el concepto de envejecimiento a través de la cualificación de los servidores públicos y ciudadanía en general. </t>
  </si>
  <si>
    <t>Informe técnico de la celebración del mes del Envejecimiento y la Vejez</t>
  </si>
  <si>
    <t>Ficha técnica de las actividades realizadas.</t>
  </si>
  <si>
    <t>Realizar las actividades previstas para el Mes del Envejecimiento y la Vejez 2018.</t>
  </si>
  <si>
    <t>Ficha técnica del Mes del envejecimiento y la vejez 2018</t>
  </si>
  <si>
    <t>Fichas técnicas de las actividades realizadas en el Mes del envejecimiento y la vejez 2018</t>
  </si>
  <si>
    <t xml:space="preserve">Fortalecer con una atención integral, cualificada y desde la perspectiva de enfoque diferencial, los servicios sociales de la SDIS que dignifiquen el proyecto de vida de las personas mayores. </t>
  </si>
  <si>
    <t>Generar e implementar acciones que permitan informar, cualificar a la población en general y apoyar a las personas mayores y las redes familiares, respecto a su autocuidado y  labor de cuidado.</t>
  </si>
  <si>
    <t>Implementar el sistema de seguimiento y monitoreo de la PPSEV.</t>
  </si>
  <si>
    <t>4. Desarrollar acciones intergeneracionales que fortalezcan el enfoque de envejecimiento en las políticas públicas Distritales.
 5. Promover la implementación y seguimiento de las acciones intersectoriales en el marco del plan de acción de la PPSEV, que permita brindar respuestas efectivas e integrales a las personas mayores.</t>
  </si>
  <si>
    <t>Construir espacios de integración social que garanticen la prestación de los servicios sociales.</t>
  </si>
  <si>
    <t>Adecuar la infraestructura existente de acuerdo a la normatividad vigente, garantizando espacios adecuados y seguros.</t>
  </si>
  <si>
    <t>Realizar las intervenciones de mantenimiento a la infraestructura de la SDIS, en cumplimiento de la normatividad vigente</t>
  </si>
  <si>
    <t>Gestionar la consecución y contratación  de infraestructura adecuada para la prestación de los servicios sociales, en cumplimiento de la misionalidad de la SDIS</t>
  </si>
  <si>
    <t>Realizar las acciones necesarias a los equipamientos sociales que permitan gestionar el saneamiento jurídico, urbanístico y de construcción</t>
  </si>
  <si>
    <t>Fortalecer la gestión institucional mediante el aporte de un recurso humano suficiente, idóneo y competente, acorde a las necesidades de la Entidad</t>
  </si>
  <si>
    <t>Fortalecer el desarrollo integral del talento humano de la SDIS</t>
  </si>
  <si>
    <t xml:space="preserve">PRESUPUESTO 
INCIAL DE LA ACTIVIDAD </t>
  </si>
  <si>
    <t>Diseñar e implementar modelos de atención integral de calidad con un enfoque territorial e
intergeneracional para el desarrollo de capacidades que faciliten la inclusión social y mejoren la calidad de
vida de la población en mayor condición de vulnerabilidad.</t>
  </si>
  <si>
    <t xml:space="preserve"> Fortalecer la gestión en los espacios de coordinación y articulación  intersectorial</t>
  </si>
  <si>
    <t xml:space="preserve">Implementar en las 20 localidades del distrito una estrategia de abordaje territorial </t>
  </si>
  <si>
    <t>SI</t>
  </si>
  <si>
    <t>16 Informes locales de implementación de la estrategia de abordaje territorial</t>
  </si>
  <si>
    <t>Diseñar la Estrategia de Abordaje Territorial - EAT</t>
  </si>
  <si>
    <t>Un documento con los mecanismos diseñados para el seguimiento, monitoreo y evaluación de la estrategia de abordaje terrtorial</t>
  </si>
  <si>
    <t>Equipo Misional Dirección Territorial</t>
  </si>
  <si>
    <t>7 MESES</t>
  </si>
  <si>
    <t>Elaborar los documentos técnicos de apoyo para la implementación de la estrategia de abordaje territorial</t>
  </si>
  <si>
    <t xml:space="preserve">Documentos e instrumentos </t>
  </si>
  <si>
    <t xml:space="preserve">Validar la estrategia de abordaje territorial en el Consejo para la Gestión Integral Social.
</t>
  </si>
  <si>
    <t>Acta sesión del Consejo para la Gestión Integral Local</t>
  </si>
  <si>
    <t>Diseñar 3 mecanismos de seguimiento, monitoreo y evaluación de la estrategia de abordaje territorial</t>
  </si>
  <si>
    <t xml:space="preserve">Informe de avance del diseño </t>
  </si>
  <si>
    <t xml:space="preserve">Socializar los documentos técnicos de apoyo para la implementación de la EAT, en las 16 SLIS </t>
  </si>
  <si>
    <t>Actas con listados de asistencia presentación</t>
  </si>
  <si>
    <t>Implementar la estrategia de abordaje territorial</t>
  </si>
  <si>
    <t xml:space="preserve">Informe de asistencia técnica a las alcaldias locales </t>
  </si>
  <si>
    <t>Subdirección Gestion Integral Local</t>
  </si>
  <si>
    <t>Socializar el documento de criterios técnicos vigente en las Alcaldías Locales</t>
  </si>
  <si>
    <t>Informe de socialización</t>
  </si>
  <si>
    <t>Subdirección para la Gestión Integral Local</t>
  </si>
  <si>
    <t xml:space="preserve">Bridar linea técncia a las Alcaldias Locales </t>
  </si>
  <si>
    <t xml:space="preserve">Avance del Balance  de proyectos Asistidos técnicamente </t>
  </si>
  <si>
    <t xml:space="preserve">Balance  de proyectos conceptuados técnicamente </t>
  </si>
  <si>
    <t xml:space="preserve">Balance  de proyectos Asistidos técnicamente </t>
  </si>
  <si>
    <t>Conceptuar técnicamente los proyectos asistidos</t>
  </si>
  <si>
    <t>Seguimiento y monitoreo de la estrategia de abordaje territorial.</t>
  </si>
  <si>
    <t>Un documento distrital de balance de la implementación de la estrategia de abordaje territorial en la ciudad</t>
  </si>
  <si>
    <t>10 MESES</t>
  </si>
  <si>
    <t>Realizar seguimiento, monitoreo y evaluación de la estrategia de abordaje territorial</t>
  </si>
  <si>
    <t>Informe de seguimiento, monitoreo y evaluación</t>
  </si>
  <si>
    <t>Sistematizar el mapeo social participativo por territorio priorizado</t>
  </si>
  <si>
    <t>Registro en aplicativo</t>
  </si>
  <si>
    <t>Documental la implementación de soluciones integrales en los territorios priorizados en el marco de la estrategia de abordaje territorial</t>
  </si>
  <si>
    <t>Piezas comunicativas</t>
  </si>
  <si>
    <t xml:space="preserve">Documentos locales de sistematización </t>
  </si>
  <si>
    <t>Fortalecer la capacidad técnica en las alcaldías locales para la formulación de proyectos de inversión social de la SDIS</t>
  </si>
  <si>
    <t>Asistir técnicamente el 100% de los proyectos de inversión social local con línea técnica de la SDIS</t>
  </si>
  <si>
    <t>Informe  de resultados de la asistencia técnica de la SDIS a la formulación de proyectos de inversión social con presupuestos de los Fondos de Desarrollo Local</t>
  </si>
  <si>
    <t>Elaborar el documento de criterios técnicos.</t>
  </si>
  <si>
    <t>Un documento  de criterios técnicos ajustado.</t>
  </si>
  <si>
    <t>8 MESES</t>
  </si>
  <si>
    <t>Realizar mínimo tres (3) mesas de trabajo con Subsecretaria, DADE, Dirección Poblacional, Subdirecciones Técnicas (que apliquen de acuerdo a las lineas de inversión establecidas en la directiva 05/2016) para el ajuste y actualización del documento criterios técnicos.</t>
  </si>
  <si>
    <t>Avance Informe de resultado de las mesas para la actualización de criterios técnicos para la formulación de proyectos sociales de los FDL</t>
  </si>
  <si>
    <t>Informe de resultado de las mesas para la actualización de criterios técnicos para la formulación de proyectos sociales de los FDL</t>
  </si>
  <si>
    <t xml:space="preserve">Revisar, ajustar y consolidar el documento de criterios técnicos. </t>
  </si>
  <si>
    <t>Documento de Criterios técnicos ajustado</t>
  </si>
  <si>
    <t xml:space="preserve">Tramitar la oficialización del documento de criterios técnicos con la Dirección de Análisis y Diseño Estratégico. </t>
  </si>
  <si>
    <t>Radicado de solicitud de oficialización del documento de  criterios</t>
  </si>
  <si>
    <t>Asistir a las alcaldias locales en la formulación de proyectos de inversión.</t>
  </si>
  <si>
    <t>Socializar el documento de criterios técnicos vigente en las veinte (20)  Alcaldías Locales</t>
  </si>
  <si>
    <t xml:space="preserve">Bridar linea técnica a las veinte (20) Alcaldias Locales </t>
  </si>
  <si>
    <t>Realizar concepto técnico de los proyectos asistidos en las veinte (20) Alcaldías Locales.</t>
  </si>
  <si>
    <t>Hacer seguimiento a la ejecución de los proyectos contratados.</t>
  </si>
  <si>
    <t>Informe de seguimiento a los proyectos en ejecución</t>
  </si>
  <si>
    <t xml:space="preserve">Socializar los criterios a tener en cuenta para el seguimiento a los proyectos en ejecución  con los gestores locales de las veinte (20) localidades   </t>
  </si>
  <si>
    <t xml:space="preserve">Acta de socialización y listado de asistencia </t>
  </si>
  <si>
    <t xml:space="preserve">Realizar seguimiento a los proyectos de inversión  social contratados y conceptuados técnicamente.  </t>
  </si>
  <si>
    <t>Balance de proyectos objeto de seguimiento</t>
  </si>
  <si>
    <t>Ajustar los instrumentos para el reporte  de la información resultado del seguimiento realizado a los proyectos en ejecuciòn</t>
  </si>
  <si>
    <t>Instrumentos ajustados</t>
  </si>
  <si>
    <t>Identificar y atender personas en condición de vulnerabilidad o pobreza que no cuenten con la capacidad de enfrentar situaciones imprevistas o generadas por efectos del cambio climático</t>
  </si>
  <si>
    <t>Implementar una estrategia de identificación de ciudadanos en condición de vulnerabilidad</t>
  </si>
  <si>
    <t>NO</t>
  </si>
  <si>
    <t xml:space="preserve">Implementacion de la Estrategia de identificación de ciudadanos en condición de vulnerabilidad 
</t>
  </si>
  <si>
    <t>Diseñar  la  estrategia de identificación de ciudadanos en condición de vulnerabilidad</t>
  </si>
  <si>
    <t xml:space="preserve">Contenido y diagramación de la herramienta WIKI validado </t>
  </si>
  <si>
    <t>Subdirección para la Identificación, Caracterización e Integración- ICI</t>
  </si>
  <si>
    <t xml:space="preserve">1. Realizar pilotaje y ajuste  de la herramienta de abordaje territorial integral -  HATI </t>
  </si>
  <si>
    <t>Programación plan de pilotaje y ajuste HATI</t>
  </si>
  <si>
    <t>Documento programación pilotaje contenido HATI</t>
  </si>
  <si>
    <t>Reporte Comunicación con dependencias para el pilotaje</t>
  </si>
  <si>
    <t>Actas de verificación del pilotaje HATI</t>
  </si>
  <si>
    <t>Informe primer periodo pilotaje y observaciones del contenido HATI</t>
  </si>
  <si>
    <t>Actas de mesas de trabajo para  el ajuste contenido HATI</t>
  </si>
  <si>
    <t>Reporte de ajustes de contenido HATI</t>
  </si>
  <si>
    <t>Actas de validación ajustes contenido HATI</t>
  </si>
  <si>
    <t xml:space="preserve">Actas de verificación del pilotaje HATI </t>
  </si>
  <si>
    <t>Informe final pilotaje y ajustes contenido HATI</t>
  </si>
  <si>
    <t>Informe trimestral de socializacion de la ruta de articulación</t>
  </si>
  <si>
    <t>2. Socializar la ruta de articulación en las 16 subdirecciones locales</t>
  </si>
  <si>
    <t>Propuesta de metodología para la socialización procedimiento de identificación y caracterización</t>
  </si>
  <si>
    <t>Actas de articulación con dependencias para programación de socialización</t>
  </si>
  <si>
    <t>Definición cronograma definitivo</t>
  </si>
  <si>
    <t>Actas de socialización del procedimiento de identificación y caracterización en 2 subdirecciones locales</t>
  </si>
  <si>
    <t>Sistematización de la información de socialización de procedimiento de identificación y caracterización</t>
  </si>
  <si>
    <t>3. Validar la ruta de articulación para la referenciación en 8 Subdirecciones Locales.</t>
  </si>
  <si>
    <t>Actas articulación con dependencias para la implementación de la ruta de articulación, propuesta cornograma</t>
  </si>
  <si>
    <t>Propuesta metodología y programación validación de la ruta de articulación</t>
  </si>
  <si>
    <t>Acta de validación de la ruta de articulación en una subdirección local</t>
  </si>
  <si>
    <t>Reporte trimestral validación de la ruta de articulación</t>
  </si>
  <si>
    <t>Información final validación de la ruta de articulación</t>
  </si>
  <si>
    <t>Implementar la  estrategia de identificación de ciudadanos en condición de vulnerabilidad.</t>
  </si>
  <si>
    <t>Informe trimestral de avance de socialización del procedimiento de identificación y caracterización de población</t>
  </si>
  <si>
    <t xml:space="preserve">Socializar el procedimiento de identificación y caracterización en las 16 Subdirecciones Locales </t>
  </si>
  <si>
    <t>Actas de articulación con dependencias para programación de socialización, propuesta cronograma</t>
  </si>
  <si>
    <t>Reporte trimestral avance socialización procedimiento identificación y caracterización</t>
  </si>
  <si>
    <t>Informe final de socialización procedimiento de identificación y caracterización</t>
  </si>
  <si>
    <t>Informe trimestral de socialización procedimiento OIR</t>
  </si>
  <si>
    <t>Socializar el procedimiento OIR (orientación, información, referenciación) y sus componentes en las 16 subdirecciones locales</t>
  </si>
  <si>
    <t>Propuesta de metodología para la socialización procedimiento OIR</t>
  </si>
  <si>
    <t>Actas de socialización del procedimiento OIR en 2 subdirecciones locales</t>
  </si>
  <si>
    <t>Reporte trimestral avance socialización procedimiento OIR</t>
  </si>
  <si>
    <t>Informe final de socialización procedimiento OIR</t>
  </si>
  <si>
    <t>Efectuar seguimiento a la  estrategia de identificación de ciudadanos en condición de vulnerabilidad</t>
  </si>
  <si>
    <t xml:space="preserve"> Documento trimestral de avances de sistematización de la experiencia de semilleros de identificación y caracterización de poblaciones</t>
  </si>
  <si>
    <t>Conformar semilleros en el marco de la estrategia de identificación y caracterización</t>
  </si>
  <si>
    <t>Propuesta cronograma de trabajo para el desarrollo de semilleros de identificación y caracterización</t>
  </si>
  <si>
    <t>Propuesta metodológica preliminar semilleros de identificación y caracterización</t>
  </si>
  <si>
    <t>Actas de desarrollo del semillero de identificación y caracterización</t>
  </si>
  <si>
    <t>Reporte de avance del semillero de identificación y caracterización</t>
  </si>
  <si>
    <t>Categorización de la información obtenida en el desarrollo de los semilleros de identificación y caracterización</t>
  </si>
  <si>
    <t>Análisis de la información obtenida en el desarrollo de los semilleros de identificación y caracterización</t>
  </si>
  <si>
    <t>Documento de informe implementación del semillero de identificación y caracterización</t>
  </si>
  <si>
    <t>Orientar, informar y referenciar a la ciudadanía en los territorios</t>
  </si>
  <si>
    <t>Reporte trimestral de personas orientadas e informadas sobre los servicios sociales de la entidad</t>
  </si>
  <si>
    <t>Brindar orientación e información sobre los servicios sociales de la entidad a los ciudadanos</t>
  </si>
  <si>
    <t xml:space="preserve">Reporte – SIRBE  de personas orientadas e informadas sobre los servicios sociales de la entidad </t>
  </si>
  <si>
    <t xml:space="preserve">Reporte trimestral de personas orientadas e informadas sobre los servicios sociales de la entidad </t>
  </si>
  <si>
    <t>Atender 41.363 personas en emergencia social</t>
  </si>
  <si>
    <t xml:space="preserve">Informe anual de atención, seguimiento  y/o acompañamiento a personas y familias en crisis o emergencia social
</t>
  </si>
  <si>
    <t xml:space="preserve">Identificar y atender a las personas en emergencia social. </t>
  </si>
  <si>
    <t xml:space="preserve">Reporte trimestral de personas y familias atendidas en crisis o emergencia social
</t>
  </si>
  <si>
    <t>Brindar atención a personas y familias en crisis o emergencia social</t>
  </si>
  <si>
    <t>Reporte meta sirbe - DADE</t>
  </si>
  <si>
    <t>0</t>
  </si>
  <si>
    <t>Reporte trimestral de personas y familias atendidas crisis en emergencia social</t>
  </si>
  <si>
    <t xml:space="preserve">Informe trimestral de fortalecimiento técnico a los equipos locales del servicio (lineamientos técnicos), en la atención en crisis o emergencia social 
</t>
  </si>
  <si>
    <t xml:space="preserve">Brindar lineamientos técnicos para la prestación del servicio de Enlace Social en las reuniones periódicas de equipo </t>
  </si>
  <si>
    <t>Resumen ejecutivo de actas de reuniones</t>
  </si>
  <si>
    <t xml:space="preserve">Informe trimestral de fortalecimiento técnico a los equipos locales del servicio (lineamientos técnicos), en la atención en crisis o emergencia social </t>
  </si>
  <si>
    <t xml:space="preserve">Informe semestral de visitas de acompañamiento a los equipos técnicos 
</t>
  </si>
  <si>
    <t>Realizar una visita de acompañamiento a los 19 equipos técnicos por semestre, que incluya autoevaluación y monitoreo del procedimiento de atención a personas y familias en crisis o emergencia social.</t>
  </si>
  <si>
    <t xml:space="preserve">Informe de planeación y avance de visitas de acompañamiento a los equipos tecnicos </t>
  </si>
  <si>
    <t xml:space="preserve">Realizar acompañamiento o seguimiento a las personas que se encuentran en emergencia social.
</t>
  </si>
  <si>
    <t xml:space="preserve">Reporte trimestral de acompañamientos  y/o seguimientos a las personas en crisis o emergencia social
</t>
  </si>
  <si>
    <t>Realizar acompañamiento y/o seguimiento a las personas en emergencia social</t>
  </si>
  <si>
    <t>Reporte indicador de gestión "acompañamiento "</t>
  </si>
  <si>
    <t>Reporte trimestral de acompañamientos  y/o seguimientos a las personas en crisis o emergencia social</t>
  </si>
  <si>
    <t xml:space="preserve">Informe semestral de avance de monitoreo en la implementación del protocolo de seguimiento y/o acompañamiento familiar a las personas en situación de crisis o emergencia social 
</t>
  </si>
  <si>
    <t xml:space="preserve">Monitorear con los equipos locales del servicio la implementación del protocolo de seguimiento y/o acompañamiento familiar a las personas en situación de crisis o emergencia social </t>
  </si>
  <si>
    <t>Informe Avances monitoreo de la implementación del protocolo de seguimiento y/o acompañamiento familiar a las personas en situación de crisis o emergencia socia</t>
  </si>
  <si>
    <t xml:space="preserve">Informe semestral de avance de monitoreo en la implementación del protocolo de seguimiento y/o acompañamiento familiar a las personas en situación de crisis o emergencia social </t>
  </si>
  <si>
    <t>Atender socialmente al 100% de hogares afectados por emergencias o desastres para los que sea activada la SDIS por el Sistema Distrital de Gestión del Riesgo y Cambio Climático.</t>
  </si>
  <si>
    <t xml:space="preserve">Informe anual de hogares atendidos socialmente, orientados e informados en sus derechos.
</t>
  </si>
  <si>
    <t>Identificar hogares afectados por emergencias de origen natural o antrópico no intencional.</t>
  </si>
  <si>
    <t xml:space="preserve">Informe trimestral de identificación de hogares atendidos 
</t>
  </si>
  <si>
    <t>Identificar el 100% de los hogares afectados por eventos de origen natural o antrópico para los que sea activada la SDIS por el IDIGER.</t>
  </si>
  <si>
    <t xml:space="preserve">Resumen ejecutivo de identificación de población afectada </t>
  </si>
  <si>
    <t xml:space="preserve">Informe trimestral de identificación de hogares atendidos </t>
  </si>
  <si>
    <t>Se incluyen los datos en el Informe Anual</t>
  </si>
  <si>
    <t>Verificar la calidad del dato en el 100% de los registros efectuados durante la identificación de población afectada.</t>
  </si>
  <si>
    <t>Reporte en  Excel de calidad del dato</t>
  </si>
  <si>
    <t>Digitar el 100% de los registros efectuados a la población afectada por emergencias de origen natural o antrópico en los aplicativos oficiales.</t>
  </si>
  <si>
    <t>Reporte Hogares atendidos SIRBE</t>
  </si>
  <si>
    <t>Brindar orientación, información a los hogares atendidos.</t>
  </si>
  <si>
    <t>Informe trimestral de orientación e información a hogares atendidos</t>
  </si>
  <si>
    <t>Instruir 2 veces en el año al equipo de gestión del riesgo para brindar orientación e información a los hogares afectados por emergencias</t>
  </si>
  <si>
    <t xml:space="preserve">Informe trimestral de orientación e información a hogares atendidos
</t>
  </si>
  <si>
    <t>Acta y listado de asistencia.</t>
  </si>
  <si>
    <t>Orientar e informar al 100%  de los hogares atendidos por eventos de origen natural o antrópico para los que sea activada la SDIS por el IDIGER.</t>
  </si>
  <si>
    <t xml:space="preserve">Matriz de Consolidación hogares Orientados e Informados </t>
  </si>
  <si>
    <t>Informe anual de ayudas humanitarias alimentarias y no alimentarias entregadas por la SDIS y de las ayudas solicitadas al IDIGER.</t>
  </si>
  <si>
    <t>Entregar ayudas humanitarias alimentarias y no alimentarias a los hogares identificados.</t>
  </si>
  <si>
    <t xml:space="preserve">Informe trimestral de la entrega de ayudas  humanitarias alimentarias y no alimentarias por parte de la SDIS y descripción de la gestión de la entrega de ayudas humanitarias por parte del IDIGER.
</t>
  </si>
  <si>
    <t>Gestionar la entrega de ayudas humanitarias ante el IDIGER para  que sean entregadas por el esta entidad al 100% de los hogares afectados a los que se les detecto necesidad de esta ayuda.</t>
  </si>
  <si>
    <t>Resumen ejecutivo de la gestión de ayudas humanitarias para ser entregadas por el IDIGER.</t>
  </si>
  <si>
    <t xml:space="preserve">Informe trimestral de la entrega de ayudas  humanitarias alimentarias y no alimentarias por parte de la SDIS y descripción de la gestión de la entrega de ayudas humanitarias por parte del IDIGER.
</t>
  </si>
  <si>
    <t xml:space="preserve"> Entregar las ayudas humanitarias alimentarias y no alimentarias de la SDIS al 100% de hogares identificados que se le detecto la necesidad de esta ayuda.</t>
  </si>
  <si>
    <t>Resumen ejecutivo de la entrega de ayudas humanitarias solicitadas a la SDIS</t>
  </si>
  <si>
    <t>Implementar una estrategia para conocimiento y reducción del riesgo</t>
  </si>
  <si>
    <t xml:space="preserve">Informe anual de la implementación del Plan Institucional de Respuesta a Emergencias - PIRE/EIR- Estrategia Institucional de Respuesta, de la SDIS
</t>
  </si>
  <si>
    <t>Implementar el Plan Institucional de Respuesta a Emergencias - PIRE de la SDIS.</t>
  </si>
  <si>
    <t>Informe Trimestral de la organización de Turnos PIRE/EIR y la instrucción a servidores y contratistas en temas de Gestión del Riesgo, en el marco de la implementación del PIRE/EIR de la SDIS</t>
  </si>
  <si>
    <t>Actualizar el documento del PLAN INSTITUCIONAL DE RESPUESTA A EMERGENCIAS - PIRE/ ESTRATEGIA INSTITUCIONAL DE RESPUESTA - EIR. según los lineamientos del IDIGER y la normatividad interna vigente.</t>
  </si>
  <si>
    <t>Instruir a 4500 servidores y contratistas en temas de Gestión del Riesgo en el marco de la implementación del PLAN INSTITUCIONAL DE RESPUESTA A EMERGENCIAS - PIRE/ ESTRATEGIA INSTITUCIONAL DE RESPUESTA - EIR.</t>
  </si>
  <si>
    <t>Resumen de actas de instrucciones en temas de Gestión del Riesgo.</t>
  </si>
  <si>
    <t>Elaborar 8 informes a partir de la actualización de los documentos técnicos asociados a la prestación del servicio social Centro Día</t>
  </si>
  <si>
    <t xml:space="preserve">Elaborar 8 informes de seguimiento al prestación del servicio Centros Día </t>
  </si>
  <si>
    <t>Elaborar 8 informes de seguimiento de la asistencia técnica al Talento Humano del servicio social Centros Día</t>
  </si>
  <si>
    <t>Realizar 8 informes de seguimiento a la asistencia técnica al talento humano del servicio Centros de Protección</t>
  </si>
  <si>
    <t>Realizar 8 informes de seguimiento a la prestación del servicio Centros de Protección</t>
  </si>
  <si>
    <t>Realizar 8 informes de seguimiento a la asistencia técnica en estándares de calidad</t>
  </si>
  <si>
    <t>Elaborar 8 informes de seguimiento de la asistencia técnica al talento humano del servicio Centros Noche</t>
  </si>
  <si>
    <t>Elaborar 8 informes de seguimiento a la prestación del servicio Centros Noche</t>
  </si>
  <si>
    <t>Realizar 4 reuniones de seguimiento para revisar la gestión contractual de la Cualificación de cuidadores y cuidadoras de personas mayores</t>
  </si>
  <si>
    <t>Elaborar 7 seguimiento a cuidadores cualificados en la vigencia 2017.</t>
  </si>
  <si>
    <t>Realizar 5 reuniones para la articulación intra e intersectorialmente la puesta en marcha del Sistema de Seguimiento y Monitoreo</t>
  </si>
  <si>
    <t>Desarrollar 1 matriz de  indicadores  actualizados en el sistema de  seguimiento y monitoreo de la Política SS&amp;M.</t>
  </si>
  <si>
    <t xml:space="preserve">Vincular a 14.800 personas del sector educativo y aparatos de justicia a procesos de transformación de imaginarios y representaciones sociales. 
</t>
  </si>
  <si>
    <t xml:space="preserve"> Desarrollar tres investigaciones en torno a la diversidad de orientaciones sexuales e identidades de género. 
</t>
  </si>
  <si>
    <t xml:space="preserve">Establecer cuatro Alianzas públicas y privadas para el desarrollo de capacidades, potencialidades y habilidades para las personas LGBTI. 
</t>
  </si>
  <si>
    <t>Construir 5 centro día para personas mayores</t>
  </si>
  <si>
    <t xml:space="preserve">Construir 1 Centro Crecer para personas con discapacidad menores de 18 años que cumplan con la normatividad vigente </t>
  </si>
  <si>
    <t>Realizar a  2 Centros de Desarrollo Comunitario Intervención en la adecuación a la infraestructura</t>
  </si>
  <si>
    <t>Realizar a 1 Centro de Desarrollo Comunitario el reforzamiento  estructural y/o restitución para la prestación de los servicios sociales, en cumplimiento de la norma NSR-10</t>
  </si>
  <si>
    <t>Adecuar a 17 centros crecer a condiciones de ajuste razonable para atención de menores de 18 años con discapacidad</t>
  </si>
  <si>
    <t>Implementar el  45.92% subsistema interno de Gestión Documental y Archivo.</t>
  </si>
  <si>
    <t>Incluir  100% del talento humano vinculado a los procesos formativos institucionales</t>
  </si>
  <si>
    <t>Diseñar e implementar un (1) subsistema de Seguridad y Salud en el Trabajo</t>
  </si>
  <si>
    <t>Implementar  procesos de desarrollo de capacidades para las personas</t>
  </si>
  <si>
    <t>Integrar 90.000 personas a procesos de desarrollo de capacidades</t>
  </si>
  <si>
    <t xml:space="preserve">Informe de resultados que de cuenta del cumplimiento de  meta de los procesos de desarrollo de capacidades 
</t>
  </si>
  <si>
    <t>Diseñar procesos de desarrollo de capacidades para las personas</t>
  </si>
  <si>
    <t xml:space="preserve">Modelo de atención del servicio CDC
</t>
  </si>
  <si>
    <t>11 MESES</t>
  </si>
  <si>
    <t>Establecer el redireccionamiento de la oferta de procesos de desarrollo de capacidades en las  veinte (20) localidades del distrito, tengan o no unidad operatIva "Centro de Desarrollo Comunitario", de acuerdo a los resultados obtenidos en las caracterizaciones de perfiles ocupacionales, empresarial, equipamientos y organizaciones sociales.</t>
  </si>
  <si>
    <t>Avance documento de redireccionamiento del servicio</t>
  </si>
  <si>
    <t>Documento de redireccionamiento del servicio</t>
  </si>
  <si>
    <t xml:space="preserve">Ajustar la propuesta de modelo de atención para el servicio Centros de Desarrollo Comunitario en las 20 localidades del Distrito tengan o no unidad operatIva CDC </t>
  </si>
  <si>
    <t>Avance de Documento ajustado de propuesta de modelo</t>
  </si>
  <si>
    <t>Documento ajustado de propuesta de modelo</t>
  </si>
  <si>
    <t>Realizar  mínimo 4 articulaciones a  nivel distrital para movilizar la oferta interinstitucional al servicio de Centros de Desarrollo Comunitario</t>
  </si>
  <si>
    <t xml:space="preserve">Informe de articulaciones realizadas </t>
  </si>
  <si>
    <t>Integrar personas a procesos de desarrollo  de capacidades</t>
  </si>
  <si>
    <t xml:space="preserve">Informe de procesos desarrollados
</t>
  </si>
  <si>
    <t>Integrar 5000  personas  al servicio Centros de Desarrollo Comunitario entre las 20 localidades del distrito</t>
  </si>
  <si>
    <t xml:space="preserve">Informe de cumplimiento de meta </t>
  </si>
  <si>
    <t>Realizar el pilotaje de la propuesta del modelo de atención de servicio de  Centros de Desarrollo Comunitario</t>
  </si>
  <si>
    <t xml:space="preserve">Avance de Documento de resultados de pilotaje
</t>
  </si>
  <si>
    <t>Documento de resultados de pilotaje</t>
  </si>
  <si>
    <t xml:space="preserve">Formular y orientar la implementación de un plan de fortalecimiento para el tejido social en el marco de los territorios priorizados y acordados por la Dirección Territorial y las Subdirecciones locales en la Estrategia de Abordaje Territorial.
</t>
  </si>
  <si>
    <t>Informe de avance de 20 planes de fortalecimiento para el tejido social e informe de ejecución</t>
  </si>
  <si>
    <t>20 planes de fortalecimiento para el tejido social e informe de ejecución</t>
  </si>
  <si>
    <t>Establecer la medición de resultado de la prestación del servicio Centros de Desarrollo Comunitario</t>
  </si>
  <si>
    <t>Avance de la Bitacora de medicion</t>
  </si>
  <si>
    <t>Bitacora de medicion</t>
  </si>
  <si>
    <t>Realizar seguimiento a los procesos desarrollados.</t>
  </si>
  <si>
    <t>Informe de seguimiento</t>
  </si>
  <si>
    <t>Evaluar y ajustar la ruta de seguimiento a los procesos de desarrollo de capacidades del servicio Centros de Desarrollo Comunitario</t>
  </si>
  <si>
    <t>Informe de implementación de la ruta</t>
  </si>
  <si>
    <t xml:space="preserve">Documentar el servicio Centros de Desarrollo Comuntario
</t>
  </si>
  <si>
    <t xml:space="preserve">Informe de avance </t>
  </si>
  <si>
    <t xml:space="preserve">Formatos Oficializados </t>
  </si>
  <si>
    <t>si</t>
  </si>
  <si>
    <t>Informe anual de implementación del  Sistema de Alertas Tempranas - SAT, en la SDIS</t>
  </si>
  <si>
    <t>Implementar alertas tempranas en la SDIS.</t>
  </si>
  <si>
    <t xml:space="preserve">Reporte trimestral de Alertas Tempranas  en la SDIS
</t>
  </si>
  <si>
    <t>Brindar asesoría a las dependencias que lo soliciten para la formulación de los planes de emergencia y contingencia en los eventos de aglomeración de público de la SDIS, con la generación de alertas.</t>
  </si>
  <si>
    <t>Resumen de actas de las asesorías  para la formulación de los planes de emergencia y contingencia en los eventos de aglomeración de público de la SDIS, con la generación de alertas.</t>
  </si>
  <si>
    <t>Reporte trimestral de Alertas Tempranas  en la SDIS</t>
  </si>
  <si>
    <t xml:space="preserve">Efectuar revisión documental de planes de emergencia y contingencia de las unidades operativas concertadas con la  Subdirección para la Infancia y la Subdirección de Abastecimiento de la SDIS, generando las alertas respectivas, previa concertación con la dependencia correspondiente </t>
  </si>
  <si>
    <t xml:space="preserve">Oficios remisorios de revisión documental  </t>
  </si>
  <si>
    <t xml:space="preserve">Realizar visitas a 670 unidades operativas de la SDIS para la detección de riesgos con el fin de generar alertas tempranas.  </t>
  </si>
  <si>
    <t>Reporte Mensual Visitas a U.O.</t>
  </si>
  <si>
    <t xml:space="preserve">Brindar asesoría a las unidades operativas participantes, para el desarrollo de 1 simulacro progresivo de evacuación, 1 simulacro distrital de evacuación en la SDIS y 1 ejercicio con los consejos locales de gestión del riesgo y cambio climático -CLGR CC para el montaje de Alojamientos temporales institucionales. </t>
  </si>
  <si>
    <t>Resumen de Actas de la asesorías para Simulacros y Simulaciones</t>
  </si>
  <si>
    <t>No programado</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</si>
</sst>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5" formatCode="&quot;$&quot;#,##0;\-&quot;$&quot;#,##0"/>
    <numFmt numFmtId="6" formatCode="&quot;$&quot;#,##0;[Red]\-&quot;$&quot;#,##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0.0%"/>
    <numFmt numFmtId="166" formatCode="0.0"/>
    <numFmt numFmtId="167" formatCode="_-* #,##0_-;\-* #,##0_-;_-* &quot;-&quot;??_-;_-@_-"/>
    <numFmt numFmtId="168" formatCode="0.000%"/>
    <numFmt numFmtId="169" formatCode="0.000"/>
    <numFmt numFmtId="170" formatCode="0.0000%"/>
    <numFmt numFmtId="171" formatCode="#,##0_ ;\-#,##0\ "/>
    <numFmt numFmtId="172" formatCode="&quot;$&quot;\ #,##0"/>
    <numFmt numFmtId="173" formatCode="_(&quot;$&quot;\ * #,##0_);_(&quot;$&quot;\ * \(#,##0\);_(&quot;$&quot;\ * &quot;-&quot;??_);_(@_)"/>
    <numFmt numFmtId="174" formatCode="&quot;$&quot;\ #,##0.00"/>
    <numFmt numFmtId="175" formatCode="_(* #,##0_);_(* \(#,##0\);_(* &quot;-&quot;??_);_(@_)"/>
    <numFmt numFmtId="176" formatCode="_-&quot;$&quot;* #,##0_-;\-&quot;$&quot;* #,##0_-;_-&quot;$&quot;* &quot;-&quot;??_-;_-@_-"/>
    <numFmt numFmtId="177" formatCode="&quot;$&quot;#,##0"/>
    <numFmt numFmtId="178" formatCode="_(&quot;$&quot;\ * #,##0.00_);_(&quot;$&quot;\ * \(#,##0.00\);_(&quot;$&quot;\ * &quot;-&quot;??_);_(@_)"/>
    <numFmt numFmtId="179" formatCode="dd/mm/yyyy;@"/>
    <numFmt numFmtId="180" formatCode="#,##0;[Red]#,##0"/>
    <numFmt numFmtId="181" formatCode="_-* #,##0.00\ _€_-;\-* #,##0.00\ _€_-;_-* &quot;-&quot;??\ _€_-;_-@_-"/>
    <numFmt numFmtId="182" formatCode="0.000000"/>
    <numFmt numFmtId="183" formatCode="[$-C0A]mmm\-yy;@"/>
    <numFmt numFmtId="184" formatCode="[$$-240A]#,##0;\-[$$-240A]#,##0"/>
    <numFmt numFmtId="185" formatCode="[$$-240A]#,##0.00"/>
    <numFmt numFmtId="186" formatCode="[$$-240A]#,##0"/>
    <numFmt numFmtId="187" formatCode="_(* #,##0.00_);_(* \(#,##0.00\);_(* &quot;-&quot;_);_(@_)"/>
    <numFmt numFmtId="188" formatCode="dd\-mm\-yy;@"/>
    <numFmt numFmtId="189" formatCode="&quot;$&quot;\ #,##0_);[Red]\(&quot;$&quot;\ #,##0\)"/>
    <numFmt numFmtId="190" formatCode="_ * #,##0.00_ ;_ * \-#,##0.00_ ;_ * &quot;-&quot;??_ ;_ @_ "/>
    <numFmt numFmtId="191" formatCode="_-* #,##0.00\ &quot;$&quot;_-;\-* #,##0.00\ &quot;$&quot;_-;_-* &quot;-&quot;??\ &quot;$&quot;_-;_-@_-"/>
    <numFmt numFmtId="192" formatCode="_-* #,##0.00\ _$_-;\-* #,##0.00\ _$_-;_-* &quot;-&quot;??\ _$_-;_-@_-"/>
  </numFmts>
  <fonts count="66" x14ac:knownFonts="1">
    <font>
      <sz val="11"/>
      <color theme="1"/>
      <name val="Calibri"/>
      <family val="2"/>
      <scheme val="minor"/>
    </font>
    <font>
      <sz val="11"/>
      <color theme="1"/>
      <name val="Calibri"/>
      <family val="2"/>
      <scheme val="minor"/>
    </font>
    <font>
      <sz val="11"/>
      <color indexed="8"/>
      <name val="Calibri"/>
      <family val="2"/>
    </font>
    <font>
      <sz val="10"/>
      <name val="Arial"/>
      <family val="2"/>
    </font>
    <font>
      <sz val="11"/>
      <name val="Arial"/>
      <family val="2"/>
    </font>
    <font>
      <b/>
      <sz val="14"/>
      <color rgb="FF094D63"/>
      <name val="Calibri"/>
      <family val="2"/>
    </font>
    <font>
      <b/>
      <sz val="14"/>
      <color rgb="FF000000"/>
      <name val="Calibri"/>
      <family val="2"/>
    </font>
    <font>
      <b/>
      <sz val="12"/>
      <name val="Arial Narrow"/>
      <family val="2"/>
    </font>
    <font>
      <sz val="12"/>
      <color theme="1"/>
      <name val="Arial Narrow"/>
      <family val="2"/>
    </font>
    <font>
      <sz val="12"/>
      <name val="Arial Narrow"/>
      <family val="2"/>
    </font>
    <font>
      <sz val="11"/>
      <name val="Arial Narrow"/>
      <family val="2"/>
    </font>
    <font>
      <sz val="12"/>
      <color indexed="8"/>
      <name val="Arial Narrow"/>
      <family val="2"/>
    </font>
    <font>
      <b/>
      <sz val="11"/>
      <color theme="1"/>
      <name val="Calibri"/>
      <family val="2"/>
      <scheme val="minor"/>
    </font>
    <font>
      <b/>
      <sz val="12"/>
      <color indexed="40"/>
      <name val="Arial Narrow"/>
      <family val="2"/>
    </font>
    <font>
      <sz val="11"/>
      <color theme="1"/>
      <name val="Arial"/>
      <family val="2"/>
    </font>
    <font>
      <sz val="12"/>
      <color theme="1"/>
      <name val="Arial"/>
      <family val="2"/>
    </font>
    <font>
      <sz val="11"/>
      <color rgb="FFFF0000"/>
      <name val="Arial"/>
      <family val="2"/>
    </font>
    <font>
      <b/>
      <sz val="12"/>
      <color rgb="FF000000"/>
      <name val="Arial"/>
      <family val="2"/>
    </font>
    <font>
      <sz val="16"/>
      <name val="Arial Narrow"/>
      <family val="2"/>
    </font>
    <font>
      <sz val="10"/>
      <name val="Arial Narrow"/>
      <family val="2"/>
    </font>
    <font>
      <sz val="14"/>
      <name val="Arial Narrow"/>
      <family val="2"/>
    </font>
    <font>
      <sz val="9"/>
      <name val="Arial Narrow"/>
      <family val="2"/>
    </font>
    <font>
      <b/>
      <sz val="9"/>
      <color indexed="81"/>
      <name val="Tahoma"/>
      <family val="2"/>
    </font>
    <font>
      <sz val="9"/>
      <color indexed="81"/>
      <name val="Tahoma"/>
      <family val="2"/>
    </font>
    <font>
      <u/>
      <sz val="12"/>
      <name val="Arial Narrow"/>
      <family val="2"/>
    </font>
    <font>
      <b/>
      <sz val="14"/>
      <name val="Arial Narrow"/>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2"/>
      <color indexed="55"/>
      <name val="Arial Narrow"/>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sz val="10"/>
      <color indexed="12"/>
      <name val="Arial"/>
      <family val="2"/>
    </font>
    <font>
      <u/>
      <sz val="11"/>
      <color theme="10"/>
      <name val="Calibri"/>
      <family val="2"/>
    </font>
    <font>
      <b/>
      <sz val="18"/>
      <color theme="3"/>
      <name val="Calibri Light"/>
      <family val="2"/>
      <scheme val="major"/>
    </font>
    <font>
      <sz val="12"/>
      <color rgb="FF000000"/>
      <name val="Arial Narrow"/>
      <family val="2"/>
    </font>
    <font>
      <sz val="10"/>
      <name val="Calibri"/>
      <family val="2"/>
      <scheme val="minor"/>
    </font>
    <font>
      <sz val="10"/>
      <color indexed="8"/>
      <name val="Arial Narrow"/>
      <family val="2"/>
    </font>
    <font>
      <sz val="10"/>
      <color theme="1"/>
      <name val="Arial Narrow"/>
      <family val="2"/>
    </font>
    <font>
      <sz val="10"/>
      <color theme="1"/>
      <name val="Calibri"/>
      <family val="2"/>
      <scheme val="minor"/>
    </font>
  </fonts>
  <fills count="67">
    <fill>
      <patternFill patternType="none"/>
    </fill>
    <fill>
      <patternFill patternType="gray125"/>
    </fill>
    <fill>
      <gradientFill degree="90">
        <stop position="0">
          <color theme="0"/>
        </stop>
        <stop position="1">
          <color theme="0" tint="-0.34900967436750391"/>
        </stop>
      </gradientFill>
    </fill>
    <fill>
      <gradientFill degree="90">
        <stop position="0">
          <color theme="0"/>
        </stop>
        <stop position="1">
          <color theme="0" tint="-0.49803155613879818"/>
        </stop>
      </gradientFill>
    </fill>
    <fill>
      <gradientFill degree="90">
        <stop position="0">
          <color theme="0"/>
        </stop>
        <stop position="1">
          <color rgb="FF00B0F0"/>
        </stop>
      </gradientFill>
    </fill>
    <fill>
      <gradientFill degree="90">
        <stop position="0">
          <color theme="0"/>
        </stop>
        <stop position="1">
          <color rgb="FF92D050"/>
        </stop>
      </gradientFill>
    </fill>
    <fill>
      <patternFill patternType="solid">
        <fgColor rgb="FF92D050"/>
        <bgColor indexed="64"/>
      </patternFill>
    </fill>
    <fill>
      <patternFill patternType="solid">
        <fgColor theme="0"/>
        <bgColor indexed="64"/>
      </patternFill>
    </fill>
    <fill>
      <patternFill patternType="solid">
        <fgColor theme="0"/>
        <bgColor indexed="50"/>
      </patternFill>
    </fill>
    <fill>
      <patternFill patternType="solid">
        <fgColor theme="0" tint="-0.249977111117893"/>
        <bgColor indexed="9"/>
      </patternFill>
    </fill>
    <fill>
      <patternFill patternType="solid">
        <fgColor theme="0"/>
        <bgColor indexed="52"/>
      </patternFill>
    </fill>
    <fill>
      <gradientFill degree="90">
        <stop position="0">
          <color theme="0"/>
        </stop>
        <stop position="1">
          <color rgb="FF9F5FCF"/>
        </stop>
      </gradientFill>
    </fill>
    <fill>
      <gradientFill degree="90">
        <stop position="0">
          <color theme="8" tint="-0.25098422193060094"/>
        </stop>
        <stop position="1">
          <color rgb="FF00B0F0"/>
        </stop>
      </gradient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9"/>
        <bgColor indexed="64"/>
      </patternFill>
    </fill>
  </fills>
  <borders count="38">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right/>
      <top style="medium">
        <color indexed="64"/>
      </top>
      <bottom/>
      <diagonal/>
    </border>
    <border>
      <left/>
      <right/>
      <top/>
      <bottom style="medium">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s>
  <cellStyleXfs count="1805">
    <xf numFmtId="0" fontId="0" fillId="0" borderId="0"/>
    <xf numFmtId="43"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178" fontId="2" fillId="0" borderId="0" applyFont="0" applyFill="0" applyBorder="0" applyAlignment="0" applyProtection="0"/>
    <xf numFmtId="0" fontId="28" fillId="0" borderId="17" applyNumberFormat="0" applyFill="0" applyAlignment="0" applyProtection="0"/>
    <xf numFmtId="0" fontId="29" fillId="0" borderId="18" applyNumberFormat="0" applyFill="0" applyAlignment="0" applyProtection="0"/>
    <xf numFmtId="0" fontId="29" fillId="0" borderId="0" applyNumberFormat="0" applyFill="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2" fillId="15" borderId="0" applyNumberFormat="0" applyBorder="0" applyAlignment="0" applyProtection="0"/>
    <xf numFmtId="0" fontId="33" fillId="16" borderId="19" applyNumberFormat="0" applyAlignment="0" applyProtection="0"/>
    <xf numFmtId="0" fontId="34" fillId="17" borderId="20" applyNumberFormat="0" applyAlignment="0" applyProtection="0"/>
    <xf numFmtId="0" fontId="35" fillId="17" borderId="19" applyNumberFormat="0" applyAlignment="0" applyProtection="0"/>
    <xf numFmtId="0" fontId="36" fillId="0" borderId="21" applyNumberFormat="0" applyFill="0" applyAlignment="0" applyProtection="0"/>
    <xf numFmtId="0" fontId="37" fillId="18" borderId="22"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12" fillId="0" borderId="24" applyNumberFormat="0" applyFill="0" applyAlignment="0" applyProtection="0"/>
    <xf numFmtId="0" fontId="40" fillId="20" borderId="0" applyNumberFormat="0" applyBorder="0" applyAlignment="0" applyProtection="0"/>
    <xf numFmtId="0" fontId="1"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1"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32" borderId="0" applyNumberFormat="0" applyBorder="0" applyAlignment="0" applyProtection="0"/>
    <xf numFmtId="0" fontId="1" fillId="34" borderId="0" applyNumberFormat="0" applyBorder="0" applyAlignment="0" applyProtection="0"/>
    <xf numFmtId="0" fontId="40"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1" fillId="21"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1" fillId="2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1" fillId="29"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1" fillId="33"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1" fillId="30"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0" fillId="31"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0" fillId="3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0" fillId="43"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45" fillId="58" borderId="25" applyNumberFormat="0" applyAlignment="0" applyProtection="0"/>
    <xf numFmtId="0" fontId="45" fillId="58" borderId="25" applyNumberFormat="0" applyAlignment="0" applyProtection="0"/>
    <xf numFmtId="0" fontId="45" fillId="58" borderId="25" applyNumberFormat="0" applyAlignment="0" applyProtection="0"/>
    <xf numFmtId="0" fontId="45" fillId="58" borderId="25" applyNumberFormat="0" applyAlignment="0" applyProtection="0"/>
    <xf numFmtId="0" fontId="45" fillId="58" borderId="25" applyNumberFormat="0" applyAlignment="0" applyProtection="0"/>
    <xf numFmtId="0" fontId="45" fillId="58" borderId="25" applyNumberFormat="0" applyAlignment="0" applyProtection="0"/>
    <xf numFmtId="0" fontId="45" fillId="58" borderId="25" applyNumberFormat="0" applyAlignment="0" applyProtection="0"/>
    <xf numFmtId="0" fontId="45" fillId="58" borderId="25" applyNumberFormat="0" applyAlignment="0" applyProtection="0"/>
    <xf numFmtId="0" fontId="45" fillId="58" borderId="25" applyNumberFormat="0" applyAlignment="0" applyProtection="0"/>
    <xf numFmtId="0" fontId="45" fillId="58" borderId="25" applyNumberFormat="0" applyAlignment="0" applyProtection="0"/>
    <xf numFmtId="0" fontId="45" fillId="58" borderId="25" applyNumberFormat="0" applyAlignment="0" applyProtection="0"/>
    <xf numFmtId="0" fontId="45" fillId="58" borderId="25" applyNumberFormat="0" applyAlignment="0" applyProtection="0"/>
    <xf numFmtId="0" fontId="45" fillId="58" borderId="25" applyNumberFormat="0" applyAlignment="0" applyProtection="0"/>
    <xf numFmtId="0" fontId="45" fillId="58" borderId="25" applyNumberFormat="0" applyAlignment="0" applyProtection="0"/>
    <xf numFmtId="0" fontId="45" fillId="58" borderId="25" applyNumberFormat="0" applyAlignment="0" applyProtection="0"/>
    <xf numFmtId="0" fontId="45" fillId="58" borderId="25" applyNumberFormat="0" applyAlignment="0" applyProtection="0"/>
    <xf numFmtId="0" fontId="45" fillId="58" borderId="25" applyNumberFormat="0" applyAlignment="0" applyProtection="0"/>
    <xf numFmtId="0" fontId="35" fillId="17" borderId="19" applyNumberFormat="0" applyAlignment="0" applyProtection="0"/>
    <xf numFmtId="0" fontId="35" fillId="17" borderId="19" applyNumberFormat="0" applyAlignment="0" applyProtection="0"/>
    <xf numFmtId="0" fontId="35" fillId="17" borderId="19" applyNumberFormat="0" applyAlignment="0" applyProtection="0"/>
    <xf numFmtId="0" fontId="35" fillId="17" borderId="19" applyNumberFormat="0" applyAlignment="0" applyProtection="0"/>
    <xf numFmtId="0" fontId="35" fillId="17" borderId="19" applyNumberFormat="0" applyAlignment="0" applyProtection="0"/>
    <xf numFmtId="0" fontId="35" fillId="17" borderId="19" applyNumberFormat="0" applyAlignment="0" applyProtection="0"/>
    <xf numFmtId="0" fontId="35" fillId="17" borderId="19" applyNumberFormat="0" applyAlignment="0" applyProtection="0"/>
    <xf numFmtId="0" fontId="35" fillId="17" borderId="19" applyNumberFormat="0" applyAlignment="0" applyProtection="0"/>
    <xf numFmtId="0" fontId="35" fillId="17" borderId="19" applyNumberFormat="0" applyAlignment="0" applyProtection="0"/>
    <xf numFmtId="0" fontId="35" fillId="17" borderId="19" applyNumberFormat="0" applyAlignment="0" applyProtection="0"/>
    <xf numFmtId="0" fontId="35" fillId="17" borderId="19" applyNumberFormat="0" applyAlignment="0" applyProtection="0"/>
    <xf numFmtId="0" fontId="35" fillId="17" borderId="19" applyNumberFormat="0" applyAlignment="0" applyProtection="0"/>
    <xf numFmtId="0" fontId="35" fillId="17" borderId="19" applyNumberFormat="0" applyAlignment="0" applyProtection="0"/>
    <xf numFmtId="0" fontId="35" fillId="17" borderId="19" applyNumberFormat="0" applyAlignment="0" applyProtection="0"/>
    <xf numFmtId="0" fontId="35" fillId="17" borderId="19" applyNumberFormat="0" applyAlignment="0" applyProtection="0"/>
    <xf numFmtId="0" fontId="35" fillId="17" borderId="19" applyNumberFormat="0" applyAlignment="0" applyProtection="0"/>
    <xf numFmtId="0" fontId="35" fillId="17" borderId="19" applyNumberFormat="0" applyAlignment="0" applyProtection="0"/>
    <xf numFmtId="0" fontId="35" fillId="17" borderId="19" applyNumberFormat="0" applyAlignment="0" applyProtection="0"/>
    <xf numFmtId="0" fontId="35" fillId="17" borderId="19" applyNumberFormat="0" applyAlignment="0" applyProtection="0"/>
    <xf numFmtId="0" fontId="35" fillId="17" borderId="19" applyNumberFormat="0" applyAlignment="0" applyProtection="0"/>
    <xf numFmtId="0" fontId="35" fillId="17" borderId="19" applyNumberFormat="0" applyAlignment="0" applyProtection="0"/>
    <xf numFmtId="0" fontId="46" fillId="59" borderId="26" applyNumberFormat="0" applyAlignment="0" applyProtection="0"/>
    <xf numFmtId="0" fontId="46" fillId="59" borderId="26" applyNumberFormat="0" applyAlignment="0" applyProtection="0"/>
    <xf numFmtId="0" fontId="46" fillId="59" borderId="26" applyNumberFormat="0" applyAlignment="0" applyProtection="0"/>
    <xf numFmtId="0" fontId="46" fillId="59" borderId="26" applyNumberFormat="0" applyAlignment="0" applyProtection="0"/>
    <xf numFmtId="0" fontId="46" fillId="59" borderId="26" applyNumberFormat="0" applyAlignment="0" applyProtection="0"/>
    <xf numFmtId="0" fontId="46" fillId="59" borderId="26" applyNumberFormat="0" applyAlignment="0" applyProtection="0"/>
    <xf numFmtId="0" fontId="46" fillId="59" borderId="26" applyNumberFormat="0" applyAlignment="0" applyProtection="0"/>
    <xf numFmtId="0" fontId="46" fillId="59" borderId="26" applyNumberFormat="0" applyAlignment="0" applyProtection="0"/>
    <xf numFmtId="0" fontId="46" fillId="59" borderId="26" applyNumberFormat="0" applyAlignment="0" applyProtection="0"/>
    <xf numFmtId="0" fontId="46" fillId="59" borderId="26" applyNumberFormat="0" applyAlignment="0" applyProtection="0"/>
    <xf numFmtId="0" fontId="46" fillId="59" borderId="26" applyNumberFormat="0" applyAlignment="0" applyProtection="0"/>
    <xf numFmtId="0" fontId="46" fillId="59" borderId="26" applyNumberFormat="0" applyAlignment="0" applyProtection="0"/>
    <xf numFmtId="0" fontId="46" fillId="59" borderId="26" applyNumberFormat="0" applyAlignment="0" applyProtection="0"/>
    <xf numFmtId="0" fontId="46" fillId="59" borderId="26" applyNumberFormat="0" applyAlignment="0" applyProtection="0"/>
    <xf numFmtId="0" fontId="46" fillId="59" borderId="26" applyNumberFormat="0" applyAlignment="0" applyProtection="0"/>
    <xf numFmtId="0" fontId="46" fillId="59" borderId="26" applyNumberFormat="0" applyAlignment="0" applyProtection="0"/>
    <xf numFmtId="0" fontId="46" fillId="59" borderId="26" applyNumberFormat="0" applyAlignment="0" applyProtection="0"/>
    <xf numFmtId="0" fontId="37" fillId="18" borderId="22" applyNumberFormat="0" applyAlignment="0" applyProtection="0"/>
    <xf numFmtId="0" fontId="37" fillId="18" borderId="22" applyNumberFormat="0" applyAlignment="0" applyProtection="0"/>
    <xf numFmtId="0" fontId="37" fillId="18" borderId="22" applyNumberFormat="0" applyAlignment="0" applyProtection="0"/>
    <xf numFmtId="0" fontId="37" fillId="18" borderId="22" applyNumberFormat="0" applyAlignment="0" applyProtection="0"/>
    <xf numFmtId="0" fontId="37" fillId="18" borderId="22" applyNumberFormat="0" applyAlignment="0" applyProtection="0"/>
    <xf numFmtId="0" fontId="37" fillId="18" borderId="22" applyNumberFormat="0" applyAlignment="0" applyProtection="0"/>
    <xf numFmtId="0" fontId="37" fillId="18" borderId="22" applyNumberFormat="0" applyAlignment="0" applyProtection="0"/>
    <xf numFmtId="0" fontId="37" fillId="18" borderId="22" applyNumberFormat="0" applyAlignment="0" applyProtection="0"/>
    <xf numFmtId="0" fontId="37" fillId="18" borderId="22" applyNumberFormat="0" applyAlignment="0" applyProtection="0"/>
    <xf numFmtId="0" fontId="37" fillId="18" borderId="22" applyNumberFormat="0" applyAlignment="0" applyProtection="0"/>
    <xf numFmtId="0" fontId="37" fillId="18" borderId="22" applyNumberFormat="0" applyAlignment="0" applyProtection="0"/>
    <xf numFmtId="0" fontId="37" fillId="18" borderId="22" applyNumberFormat="0" applyAlignment="0" applyProtection="0"/>
    <xf numFmtId="0" fontId="37" fillId="18" borderId="22" applyNumberFormat="0" applyAlignment="0" applyProtection="0"/>
    <xf numFmtId="0" fontId="37" fillId="18" borderId="22" applyNumberFormat="0" applyAlignment="0" applyProtection="0"/>
    <xf numFmtId="0" fontId="37" fillId="18" borderId="22" applyNumberFormat="0" applyAlignment="0" applyProtection="0"/>
    <xf numFmtId="0" fontId="37" fillId="18" borderId="22" applyNumberFormat="0" applyAlignment="0" applyProtection="0"/>
    <xf numFmtId="0" fontId="37" fillId="18" borderId="22" applyNumberFormat="0" applyAlignment="0" applyProtection="0"/>
    <xf numFmtId="0" fontId="37" fillId="18" borderId="22" applyNumberFormat="0" applyAlignment="0" applyProtection="0"/>
    <xf numFmtId="0" fontId="37" fillId="18" borderId="22" applyNumberFormat="0" applyAlignment="0" applyProtection="0"/>
    <xf numFmtId="0" fontId="37" fillId="18" borderId="22" applyNumberFormat="0" applyAlignment="0" applyProtection="0"/>
    <xf numFmtId="0" fontId="37" fillId="18" borderId="22" applyNumberFormat="0" applyAlignment="0" applyProtection="0"/>
    <xf numFmtId="0" fontId="47" fillId="0" borderId="27" applyNumberFormat="0" applyFill="0" applyAlignment="0" applyProtection="0"/>
    <xf numFmtId="0" fontId="47" fillId="0" borderId="27" applyNumberFormat="0" applyFill="0" applyAlignment="0" applyProtection="0"/>
    <xf numFmtId="0" fontId="47" fillId="0" borderId="27" applyNumberFormat="0" applyFill="0" applyAlignment="0" applyProtection="0"/>
    <xf numFmtId="0" fontId="47" fillId="0" borderId="27" applyNumberFormat="0" applyFill="0" applyAlignment="0" applyProtection="0"/>
    <xf numFmtId="0" fontId="47" fillId="0" borderId="27" applyNumberFormat="0" applyFill="0" applyAlignment="0" applyProtection="0"/>
    <xf numFmtId="0" fontId="47" fillId="0" borderId="27" applyNumberFormat="0" applyFill="0" applyAlignment="0" applyProtection="0"/>
    <xf numFmtId="0" fontId="47" fillId="0" borderId="27" applyNumberFormat="0" applyFill="0" applyAlignment="0" applyProtection="0"/>
    <xf numFmtId="0" fontId="47" fillId="0" borderId="27" applyNumberFormat="0" applyFill="0" applyAlignment="0" applyProtection="0"/>
    <xf numFmtId="0" fontId="47" fillId="0" borderId="27" applyNumberFormat="0" applyFill="0" applyAlignment="0" applyProtection="0"/>
    <xf numFmtId="0" fontId="47" fillId="0" borderId="27" applyNumberFormat="0" applyFill="0" applyAlignment="0" applyProtection="0"/>
    <xf numFmtId="0" fontId="47" fillId="0" borderId="27" applyNumberFormat="0" applyFill="0" applyAlignment="0" applyProtection="0"/>
    <xf numFmtId="0" fontId="47" fillId="0" borderId="27" applyNumberFormat="0" applyFill="0" applyAlignment="0" applyProtection="0"/>
    <xf numFmtId="0" fontId="47" fillId="0" borderId="27" applyNumberFormat="0" applyFill="0" applyAlignment="0" applyProtection="0"/>
    <xf numFmtId="0" fontId="47" fillId="0" borderId="27" applyNumberFormat="0" applyFill="0" applyAlignment="0" applyProtection="0"/>
    <xf numFmtId="0" fontId="47" fillId="0" borderId="27" applyNumberFormat="0" applyFill="0" applyAlignment="0" applyProtection="0"/>
    <xf numFmtId="0" fontId="47" fillId="0" borderId="27" applyNumberFormat="0" applyFill="0" applyAlignment="0" applyProtection="0"/>
    <xf numFmtId="0" fontId="47" fillId="0" borderId="27" applyNumberFormat="0" applyFill="0" applyAlignment="0" applyProtection="0"/>
    <xf numFmtId="0" fontId="36" fillId="0" borderId="21" applyNumberFormat="0" applyFill="0" applyAlignment="0" applyProtection="0"/>
    <xf numFmtId="0" fontId="36" fillId="0" borderId="21" applyNumberFormat="0" applyFill="0" applyAlignment="0" applyProtection="0"/>
    <xf numFmtId="0" fontId="36" fillId="0" borderId="21" applyNumberFormat="0" applyFill="0" applyAlignment="0" applyProtection="0"/>
    <xf numFmtId="0" fontId="36" fillId="0" borderId="21" applyNumberFormat="0" applyFill="0" applyAlignment="0" applyProtection="0"/>
    <xf numFmtId="0" fontId="36" fillId="0" borderId="21" applyNumberFormat="0" applyFill="0" applyAlignment="0" applyProtection="0"/>
    <xf numFmtId="0" fontId="36" fillId="0" borderId="21" applyNumberFormat="0" applyFill="0" applyAlignment="0" applyProtection="0"/>
    <xf numFmtId="0" fontId="36" fillId="0" borderId="21" applyNumberFormat="0" applyFill="0" applyAlignment="0" applyProtection="0"/>
    <xf numFmtId="0" fontId="36" fillId="0" borderId="21" applyNumberFormat="0" applyFill="0" applyAlignment="0" applyProtection="0"/>
    <xf numFmtId="0" fontId="36" fillId="0" borderId="21" applyNumberFormat="0" applyFill="0" applyAlignment="0" applyProtection="0"/>
    <xf numFmtId="0" fontId="36" fillId="0" borderId="21" applyNumberFormat="0" applyFill="0" applyAlignment="0" applyProtection="0"/>
    <xf numFmtId="0" fontId="36" fillId="0" borderId="21" applyNumberFormat="0" applyFill="0" applyAlignment="0" applyProtection="0"/>
    <xf numFmtId="0" fontId="36" fillId="0" borderId="21" applyNumberFormat="0" applyFill="0" applyAlignment="0" applyProtection="0"/>
    <xf numFmtId="0" fontId="36" fillId="0" borderId="21" applyNumberFormat="0" applyFill="0" applyAlignment="0" applyProtection="0"/>
    <xf numFmtId="0" fontId="36" fillId="0" borderId="21" applyNumberFormat="0" applyFill="0" applyAlignment="0" applyProtection="0"/>
    <xf numFmtId="0" fontId="36" fillId="0" borderId="21" applyNumberFormat="0" applyFill="0" applyAlignment="0" applyProtection="0"/>
    <xf numFmtId="0" fontId="36" fillId="0" borderId="21" applyNumberFormat="0" applyFill="0" applyAlignment="0" applyProtection="0"/>
    <xf numFmtId="0" fontId="36" fillId="0" borderId="21" applyNumberFormat="0" applyFill="0" applyAlignment="0" applyProtection="0"/>
    <xf numFmtId="0" fontId="36" fillId="0" borderId="21" applyNumberFormat="0" applyFill="0" applyAlignment="0" applyProtection="0"/>
    <xf numFmtId="0" fontId="36" fillId="0" borderId="21" applyNumberFormat="0" applyFill="0" applyAlignment="0" applyProtection="0"/>
    <xf numFmtId="0" fontId="36" fillId="0" borderId="21" applyNumberFormat="0" applyFill="0" applyAlignment="0" applyProtection="0"/>
    <xf numFmtId="0" fontId="36" fillId="0" borderId="21" applyNumberFormat="0" applyFill="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9" fillId="49" borderId="25" applyNumberFormat="0" applyAlignment="0" applyProtection="0"/>
    <xf numFmtId="0" fontId="49" fillId="49" borderId="25" applyNumberFormat="0" applyAlignment="0" applyProtection="0"/>
    <xf numFmtId="0" fontId="49" fillId="49" borderId="25" applyNumberFormat="0" applyAlignment="0" applyProtection="0"/>
    <xf numFmtId="0" fontId="49" fillId="49" borderId="25" applyNumberFormat="0" applyAlignment="0" applyProtection="0"/>
    <xf numFmtId="0" fontId="49" fillId="49" borderId="25" applyNumberFormat="0" applyAlignment="0" applyProtection="0"/>
    <xf numFmtId="0" fontId="49" fillId="49" borderId="25" applyNumberFormat="0" applyAlignment="0" applyProtection="0"/>
    <xf numFmtId="0" fontId="49" fillId="49" borderId="25" applyNumberFormat="0" applyAlignment="0" applyProtection="0"/>
    <xf numFmtId="0" fontId="49" fillId="49" borderId="25" applyNumberFormat="0" applyAlignment="0" applyProtection="0"/>
    <xf numFmtId="0" fontId="49" fillId="49" borderId="25" applyNumberFormat="0" applyAlignment="0" applyProtection="0"/>
    <xf numFmtId="0" fontId="49" fillId="49" borderId="25" applyNumberFormat="0" applyAlignment="0" applyProtection="0"/>
    <xf numFmtId="0" fontId="49" fillId="49" borderId="25" applyNumberFormat="0" applyAlignment="0" applyProtection="0"/>
    <xf numFmtId="0" fontId="49" fillId="49" borderId="25" applyNumberFormat="0" applyAlignment="0" applyProtection="0"/>
    <xf numFmtId="0" fontId="49" fillId="49" borderId="25" applyNumberFormat="0" applyAlignment="0" applyProtection="0"/>
    <xf numFmtId="0" fontId="49" fillId="49" borderId="25" applyNumberFormat="0" applyAlignment="0" applyProtection="0"/>
    <xf numFmtId="0" fontId="49" fillId="49" borderId="25" applyNumberFormat="0" applyAlignment="0" applyProtection="0"/>
    <xf numFmtId="0" fontId="49" fillId="49" borderId="25" applyNumberFormat="0" applyAlignment="0" applyProtection="0"/>
    <xf numFmtId="0" fontId="49" fillId="49" borderId="25" applyNumberFormat="0" applyAlignment="0" applyProtection="0"/>
    <xf numFmtId="0" fontId="33" fillId="16" borderId="19" applyNumberFormat="0" applyAlignment="0" applyProtection="0"/>
    <xf numFmtId="0" fontId="33" fillId="16" borderId="19" applyNumberFormat="0" applyAlignment="0" applyProtection="0"/>
    <xf numFmtId="0" fontId="33" fillId="16" borderId="19" applyNumberFormat="0" applyAlignment="0" applyProtection="0"/>
    <xf numFmtId="0" fontId="33" fillId="16" borderId="19" applyNumberFormat="0" applyAlignment="0" applyProtection="0"/>
    <xf numFmtId="0" fontId="33" fillId="16" borderId="19" applyNumberFormat="0" applyAlignment="0" applyProtection="0"/>
    <xf numFmtId="0" fontId="33" fillId="16" borderId="19" applyNumberFormat="0" applyAlignment="0" applyProtection="0"/>
    <xf numFmtId="0" fontId="33" fillId="16" borderId="19" applyNumberFormat="0" applyAlignment="0" applyProtection="0"/>
    <xf numFmtId="0" fontId="33" fillId="16" borderId="19" applyNumberFormat="0" applyAlignment="0" applyProtection="0"/>
    <xf numFmtId="0" fontId="33" fillId="16" borderId="19" applyNumberFormat="0" applyAlignment="0" applyProtection="0"/>
    <xf numFmtId="0" fontId="33" fillId="16" borderId="19" applyNumberFormat="0" applyAlignment="0" applyProtection="0"/>
    <xf numFmtId="0" fontId="33" fillId="16" borderId="19" applyNumberFormat="0" applyAlignment="0" applyProtection="0"/>
    <xf numFmtId="0" fontId="33" fillId="16" borderId="19" applyNumberFormat="0" applyAlignment="0" applyProtection="0"/>
    <xf numFmtId="0" fontId="33" fillId="16" borderId="19" applyNumberFormat="0" applyAlignment="0" applyProtection="0"/>
    <xf numFmtId="0" fontId="33" fillId="16" borderId="19" applyNumberFormat="0" applyAlignment="0" applyProtection="0"/>
    <xf numFmtId="0" fontId="33" fillId="16" borderId="19" applyNumberFormat="0" applyAlignment="0" applyProtection="0"/>
    <xf numFmtId="0" fontId="33" fillId="16" borderId="19" applyNumberFormat="0" applyAlignment="0" applyProtection="0"/>
    <xf numFmtId="0" fontId="33" fillId="16" borderId="19" applyNumberFormat="0" applyAlignment="0" applyProtection="0"/>
    <xf numFmtId="0" fontId="33" fillId="16" borderId="19" applyNumberFormat="0" applyAlignment="0" applyProtection="0"/>
    <xf numFmtId="0" fontId="33" fillId="16" borderId="19" applyNumberFormat="0" applyAlignment="0" applyProtection="0"/>
    <xf numFmtId="0" fontId="33" fillId="16" borderId="19" applyNumberFormat="0" applyAlignment="0" applyProtection="0"/>
    <xf numFmtId="0" fontId="33" fillId="16" borderId="19" applyNumberFormat="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0" fontId="59"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1" fillId="0" borderId="0" applyFont="0" applyFill="0" applyBorder="0" applyAlignment="0" applyProtection="0"/>
    <xf numFmtId="192" fontId="2" fillId="0" borderId="0" applyFont="0" applyFill="0" applyBorder="0" applyAlignment="0" applyProtection="0"/>
    <xf numFmtId="43"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19" borderId="23" applyNumberFormat="0" applyFont="0" applyAlignment="0" applyProtection="0"/>
    <xf numFmtId="0" fontId="3" fillId="65" borderId="29" applyNumberFormat="0" applyFont="0" applyAlignment="0" applyProtection="0"/>
    <xf numFmtId="0" fontId="3" fillId="65" borderId="29" applyNumberFormat="0" applyFont="0" applyAlignment="0" applyProtection="0"/>
    <xf numFmtId="0" fontId="3" fillId="65" borderId="29" applyNumberFormat="0" applyFont="0" applyAlignment="0" applyProtection="0"/>
    <xf numFmtId="0" fontId="3" fillId="65" borderId="29" applyNumberFormat="0" applyFont="0" applyAlignment="0" applyProtection="0"/>
    <xf numFmtId="0" fontId="3" fillId="65" borderId="29" applyNumberFormat="0" applyFont="0" applyAlignment="0" applyProtection="0"/>
    <xf numFmtId="0" fontId="3" fillId="65" borderId="29" applyNumberFormat="0" applyFont="0" applyAlignment="0" applyProtection="0"/>
    <xf numFmtId="0" fontId="3" fillId="65" borderId="29" applyNumberFormat="0" applyFont="0" applyAlignment="0" applyProtection="0"/>
    <xf numFmtId="0" fontId="3" fillId="65" borderId="29" applyNumberFormat="0" applyFont="0" applyAlignment="0" applyProtection="0"/>
    <xf numFmtId="0" fontId="3" fillId="65" borderId="29" applyNumberFormat="0" applyFont="0" applyAlignment="0" applyProtection="0"/>
    <xf numFmtId="0" fontId="1" fillId="19" borderId="23" applyNumberFormat="0" applyFont="0" applyAlignment="0" applyProtection="0"/>
    <xf numFmtId="0" fontId="2" fillId="19" borderId="23" applyNumberFormat="0" applyFont="0" applyAlignment="0" applyProtection="0"/>
    <xf numFmtId="0" fontId="2" fillId="19" borderId="23" applyNumberFormat="0" applyFont="0" applyAlignment="0" applyProtection="0"/>
    <xf numFmtId="0" fontId="3" fillId="65" borderId="29" applyNumberFormat="0" applyFont="0" applyAlignment="0" applyProtection="0"/>
    <xf numFmtId="0" fontId="3" fillId="65" borderId="29" applyNumberFormat="0" applyFont="0" applyAlignment="0" applyProtection="0"/>
    <xf numFmtId="0" fontId="3" fillId="65" borderId="29" applyNumberFormat="0" applyFont="0" applyAlignment="0" applyProtection="0"/>
    <xf numFmtId="0" fontId="2" fillId="19" borderId="23" applyNumberFormat="0" applyFont="0" applyAlignment="0" applyProtection="0"/>
    <xf numFmtId="0" fontId="2" fillId="19" borderId="23" applyNumberFormat="0" applyFont="0" applyAlignment="0" applyProtection="0"/>
    <xf numFmtId="0" fontId="3" fillId="65" borderId="29" applyNumberFormat="0" applyFont="0" applyAlignment="0" applyProtection="0"/>
    <xf numFmtId="0" fontId="3" fillId="65" borderId="29" applyNumberFormat="0" applyFont="0" applyAlignment="0" applyProtection="0"/>
    <xf numFmtId="0" fontId="3" fillId="65" borderId="29" applyNumberFormat="0" applyFont="0" applyAlignment="0" applyProtection="0"/>
    <xf numFmtId="0" fontId="3" fillId="65" borderId="29" applyNumberFormat="0" applyFont="0" applyAlignment="0" applyProtection="0"/>
    <xf numFmtId="0" fontId="3" fillId="65" borderId="29" applyNumberFormat="0" applyFont="0" applyAlignment="0" applyProtection="0"/>
    <xf numFmtId="0" fontId="3" fillId="65" borderId="29" applyNumberFormat="0" applyFont="0" applyAlignment="0" applyProtection="0"/>
    <xf numFmtId="0" fontId="3" fillId="65" borderId="29" applyNumberFormat="0" applyFont="0" applyAlignment="0" applyProtection="0"/>
    <xf numFmtId="0" fontId="2" fillId="19" borderId="23" applyNumberFormat="0" applyFont="0" applyAlignment="0" applyProtection="0"/>
    <xf numFmtId="0" fontId="2" fillId="19" borderId="23" applyNumberFormat="0" applyFont="0" applyAlignment="0" applyProtection="0"/>
    <xf numFmtId="0" fontId="2" fillId="19" borderId="23" applyNumberFormat="0" applyFont="0" applyAlignment="0" applyProtection="0"/>
    <xf numFmtId="0" fontId="2" fillId="19" borderId="23" applyNumberFormat="0" applyFont="0" applyAlignment="0" applyProtection="0"/>
    <xf numFmtId="0" fontId="2" fillId="19" borderId="23" applyNumberFormat="0" applyFont="0" applyAlignment="0" applyProtection="0"/>
    <xf numFmtId="0" fontId="2" fillId="19" borderId="23" applyNumberFormat="0" applyFont="0" applyAlignment="0" applyProtection="0"/>
    <xf numFmtId="0" fontId="2" fillId="19" borderId="23" applyNumberFormat="0" applyFont="0" applyAlignment="0" applyProtection="0"/>
    <xf numFmtId="0" fontId="2" fillId="19" borderId="23" applyNumberFormat="0" applyFont="0" applyAlignment="0" applyProtection="0"/>
    <xf numFmtId="0" fontId="2" fillId="19" borderId="23" applyNumberFormat="0" applyFont="0" applyAlignment="0" applyProtection="0"/>
    <xf numFmtId="0" fontId="2" fillId="19" borderId="23" applyNumberFormat="0" applyFont="0" applyAlignment="0" applyProtection="0"/>
    <xf numFmtId="0" fontId="2" fillId="19" borderId="23" applyNumberFormat="0" applyFont="0" applyAlignment="0" applyProtection="0"/>
    <xf numFmtId="0" fontId="2" fillId="19" borderId="23" applyNumberFormat="0" applyFont="0" applyAlignment="0" applyProtection="0"/>
    <xf numFmtId="0" fontId="2" fillId="19" borderId="23" applyNumberFormat="0" applyFont="0" applyAlignment="0" applyProtection="0"/>
    <xf numFmtId="0" fontId="2" fillId="19" borderId="23" applyNumberFormat="0" applyFont="0" applyAlignment="0" applyProtection="0"/>
    <xf numFmtId="0" fontId="2" fillId="19" borderId="23" applyNumberFormat="0" applyFont="0" applyAlignment="0" applyProtection="0"/>
    <xf numFmtId="0" fontId="2" fillId="19" borderId="23" applyNumberFormat="0" applyFont="0" applyAlignment="0" applyProtection="0"/>
    <xf numFmtId="0" fontId="2" fillId="19" borderId="23" applyNumberFormat="0" applyFont="0" applyAlignment="0" applyProtection="0"/>
    <xf numFmtId="0" fontId="2" fillId="19" borderId="23" applyNumberFormat="0" applyFont="0" applyAlignment="0" applyProtection="0"/>
    <xf numFmtId="0" fontId="2" fillId="19" borderId="23" applyNumberFormat="0" applyFont="0" applyAlignment="0" applyProtection="0"/>
    <xf numFmtId="0" fontId="2" fillId="19" borderId="23" applyNumberFormat="0" applyFont="0" applyAlignment="0" applyProtection="0"/>
    <xf numFmtId="0" fontId="2" fillId="19" borderId="23" applyNumberFormat="0" applyFont="0" applyAlignment="0" applyProtection="0"/>
    <xf numFmtId="9" fontId="3" fillId="0" borderId="0" applyFont="0" applyFill="0" applyBorder="0" applyAlignment="0" applyProtection="0"/>
    <xf numFmtId="9" fontId="2" fillId="0" borderId="0" applyFill="0" applyBorder="0" applyAlignment="0" applyProtection="0"/>
    <xf numFmtId="9" fontId="2" fillId="0" borderId="0" applyFont="0" applyFill="0" applyBorder="0" applyAlignment="0" applyProtection="0"/>
    <xf numFmtId="0" fontId="52" fillId="58" borderId="30" applyNumberFormat="0" applyAlignment="0" applyProtection="0"/>
    <xf numFmtId="0" fontId="52" fillId="58" borderId="30" applyNumberFormat="0" applyAlignment="0" applyProtection="0"/>
    <xf numFmtId="0" fontId="52" fillId="58" borderId="30" applyNumberFormat="0" applyAlignment="0" applyProtection="0"/>
    <xf numFmtId="0" fontId="52" fillId="58" borderId="30" applyNumberFormat="0" applyAlignment="0" applyProtection="0"/>
    <xf numFmtId="0" fontId="52" fillId="58" borderId="30" applyNumberFormat="0" applyAlignment="0" applyProtection="0"/>
    <xf numFmtId="0" fontId="52" fillId="58" borderId="30" applyNumberFormat="0" applyAlignment="0" applyProtection="0"/>
    <xf numFmtId="0" fontId="52" fillId="58" borderId="30" applyNumberFormat="0" applyAlignment="0" applyProtection="0"/>
    <xf numFmtId="0" fontId="52" fillId="58" borderId="30" applyNumberFormat="0" applyAlignment="0" applyProtection="0"/>
    <xf numFmtId="0" fontId="52" fillId="58" borderId="30" applyNumberFormat="0" applyAlignment="0" applyProtection="0"/>
    <xf numFmtId="0" fontId="52" fillId="58" borderId="30" applyNumberFormat="0" applyAlignment="0" applyProtection="0"/>
    <xf numFmtId="0" fontId="52" fillId="58" borderId="30" applyNumberFormat="0" applyAlignment="0" applyProtection="0"/>
    <xf numFmtId="0" fontId="52" fillId="58" borderId="30" applyNumberFormat="0" applyAlignment="0" applyProtection="0"/>
    <xf numFmtId="0" fontId="52" fillId="58" borderId="30" applyNumberFormat="0" applyAlignment="0" applyProtection="0"/>
    <xf numFmtId="0" fontId="52" fillId="58" borderId="30" applyNumberFormat="0" applyAlignment="0" applyProtection="0"/>
    <xf numFmtId="0" fontId="52" fillId="58" borderId="30" applyNumberFormat="0" applyAlignment="0" applyProtection="0"/>
    <xf numFmtId="0" fontId="52" fillId="58" borderId="30" applyNumberFormat="0" applyAlignment="0" applyProtection="0"/>
    <xf numFmtId="0" fontId="52" fillId="58" borderId="30" applyNumberFormat="0" applyAlignment="0" applyProtection="0"/>
    <xf numFmtId="0" fontId="34" fillId="17" borderId="20" applyNumberFormat="0" applyAlignment="0" applyProtection="0"/>
    <xf numFmtId="0" fontId="34" fillId="17" borderId="20" applyNumberFormat="0" applyAlignment="0" applyProtection="0"/>
    <xf numFmtId="0" fontId="34" fillId="17" borderId="20" applyNumberFormat="0" applyAlignment="0" applyProtection="0"/>
    <xf numFmtId="0" fontId="34" fillId="17" borderId="20" applyNumberFormat="0" applyAlignment="0" applyProtection="0"/>
    <xf numFmtId="0" fontId="34" fillId="17" borderId="20" applyNumberFormat="0" applyAlignment="0" applyProtection="0"/>
    <xf numFmtId="0" fontId="34" fillId="17" borderId="20" applyNumberFormat="0" applyAlignment="0" applyProtection="0"/>
    <xf numFmtId="0" fontId="34" fillId="17" borderId="20" applyNumberFormat="0" applyAlignment="0" applyProtection="0"/>
    <xf numFmtId="0" fontId="34" fillId="17" borderId="20" applyNumberFormat="0" applyAlignment="0" applyProtection="0"/>
    <xf numFmtId="0" fontId="34" fillId="17" borderId="20" applyNumberFormat="0" applyAlignment="0" applyProtection="0"/>
    <xf numFmtId="0" fontId="34" fillId="17" borderId="20" applyNumberFormat="0" applyAlignment="0" applyProtection="0"/>
    <xf numFmtId="0" fontId="34" fillId="17" borderId="20" applyNumberFormat="0" applyAlignment="0" applyProtection="0"/>
    <xf numFmtId="0" fontId="34" fillId="17" borderId="20" applyNumberFormat="0" applyAlignment="0" applyProtection="0"/>
    <xf numFmtId="0" fontId="34" fillId="17" borderId="20" applyNumberFormat="0" applyAlignment="0" applyProtection="0"/>
    <xf numFmtId="0" fontId="34" fillId="17" borderId="20" applyNumberFormat="0" applyAlignment="0" applyProtection="0"/>
    <xf numFmtId="0" fontId="34" fillId="17" borderId="20" applyNumberFormat="0" applyAlignment="0" applyProtection="0"/>
    <xf numFmtId="0" fontId="34" fillId="17" borderId="20" applyNumberFormat="0" applyAlignment="0" applyProtection="0"/>
    <xf numFmtId="0" fontId="34" fillId="17" borderId="20" applyNumberFormat="0" applyAlignment="0" applyProtection="0"/>
    <xf numFmtId="0" fontId="34" fillId="17" borderId="20" applyNumberFormat="0" applyAlignment="0" applyProtection="0"/>
    <xf numFmtId="0" fontId="34" fillId="17" borderId="20" applyNumberFormat="0" applyAlignment="0" applyProtection="0"/>
    <xf numFmtId="0" fontId="34" fillId="17" borderId="20" applyNumberFormat="0" applyAlignment="0" applyProtection="0"/>
    <xf numFmtId="0" fontId="34" fillId="17" borderId="20" applyNumberFormat="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0" fillId="0" borderId="0" applyNumberFormat="0" applyFill="0" applyBorder="0" applyAlignment="0" applyProtection="0"/>
    <xf numFmtId="0" fontId="56" fillId="0" borderId="28" applyNumberFormat="0" applyFill="0" applyAlignment="0" applyProtection="0"/>
    <xf numFmtId="0" fontId="56" fillId="0" borderId="28" applyNumberFormat="0" applyFill="0" applyAlignment="0" applyProtection="0"/>
    <xf numFmtId="0" fontId="56" fillId="0" borderId="28" applyNumberFormat="0" applyFill="0" applyAlignment="0" applyProtection="0"/>
    <xf numFmtId="0" fontId="56" fillId="0" borderId="28" applyNumberFormat="0" applyFill="0" applyAlignment="0" applyProtection="0"/>
    <xf numFmtId="0" fontId="56" fillId="0" borderId="28" applyNumberFormat="0" applyFill="0" applyAlignment="0" applyProtection="0"/>
    <xf numFmtId="0" fontId="56" fillId="0" borderId="28" applyNumberFormat="0" applyFill="0" applyAlignment="0" applyProtection="0"/>
    <xf numFmtId="0" fontId="56" fillId="0" borderId="28" applyNumberFormat="0" applyFill="0" applyAlignment="0" applyProtection="0"/>
    <xf numFmtId="0" fontId="56" fillId="0" borderId="28" applyNumberFormat="0" applyFill="0" applyAlignment="0" applyProtection="0"/>
    <xf numFmtId="0" fontId="56" fillId="0" borderId="28" applyNumberFormat="0" applyFill="0" applyAlignment="0" applyProtection="0"/>
    <xf numFmtId="0" fontId="56" fillId="0" borderId="28" applyNumberFormat="0" applyFill="0" applyAlignment="0" applyProtection="0"/>
    <xf numFmtId="0" fontId="56" fillId="0" borderId="28" applyNumberFormat="0" applyFill="0" applyAlignment="0" applyProtection="0"/>
    <xf numFmtId="0" fontId="56" fillId="0" borderId="28" applyNumberFormat="0" applyFill="0" applyAlignment="0" applyProtection="0"/>
    <xf numFmtId="0" fontId="56" fillId="0" borderId="28" applyNumberFormat="0" applyFill="0" applyAlignment="0" applyProtection="0"/>
    <xf numFmtId="0" fontId="56" fillId="0" borderId="28" applyNumberFormat="0" applyFill="0" applyAlignment="0" applyProtection="0"/>
    <xf numFmtId="0" fontId="56" fillId="0" borderId="28" applyNumberFormat="0" applyFill="0" applyAlignment="0" applyProtection="0"/>
    <xf numFmtId="0" fontId="56" fillId="0" borderId="28" applyNumberFormat="0" applyFill="0" applyAlignment="0" applyProtection="0"/>
    <xf numFmtId="0" fontId="56" fillId="0" borderId="28"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7" fillId="0" borderId="31" applyNumberFormat="0" applyFill="0" applyAlignment="0" applyProtection="0"/>
    <xf numFmtId="0" fontId="57" fillId="0" borderId="31" applyNumberFormat="0" applyFill="0" applyAlignment="0" applyProtection="0"/>
    <xf numFmtId="0" fontId="57" fillId="0" borderId="31" applyNumberFormat="0" applyFill="0" applyAlignment="0" applyProtection="0"/>
    <xf numFmtId="0" fontId="57" fillId="0" borderId="31" applyNumberFormat="0" applyFill="0" applyAlignment="0" applyProtection="0"/>
    <xf numFmtId="0" fontId="57" fillId="0" borderId="31" applyNumberFormat="0" applyFill="0" applyAlignment="0" applyProtection="0"/>
    <xf numFmtId="0" fontId="57" fillId="0" borderId="31" applyNumberFormat="0" applyFill="0" applyAlignment="0" applyProtection="0"/>
    <xf numFmtId="0" fontId="57" fillId="0" borderId="31" applyNumberFormat="0" applyFill="0" applyAlignment="0" applyProtection="0"/>
    <xf numFmtId="0" fontId="57" fillId="0" borderId="31" applyNumberFormat="0" applyFill="0" applyAlignment="0" applyProtection="0"/>
    <xf numFmtId="0" fontId="57" fillId="0" borderId="31" applyNumberFormat="0" applyFill="0" applyAlignment="0" applyProtection="0"/>
    <xf numFmtId="0" fontId="57" fillId="0" borderId="31" applyNumberFormat="0" applyFill="0" applyAlignment="0" applyProtection="0"/>
    <xf numFmtId="0" fontId="57" fillId="0" borderId="31" applyNumberFormat="0" applyFill="0" applyAlignment="0" applyProtection="0"/>
    <xf numFmtId="0" fontId="57" fillId="0" borderId="31" applyNumberFormat="0" applyFill="0" applyAlignment="0" applyProtection="0"/>
    <xf numFmtId="0" fontId="57" fillId="0" borderId="31" applyNumberFormat="0" applyFill="0" applyAlignment="0" applyProtection="0"/>
    <xf numFmtId="0" fontId="57" fillId="0" borderId="31" applyNumberFormat="0" applyFill="0" applyAlignment="0" applyProtection="0"/>
    <xf numFmtId="0" fontId="57" fillId="0" borderId="31" applyNumberFormat="0" applyFill="0" applyAlignment="0" applyProtection="0"/>
    <xf numFmtId="0" fontId="57" fillId="0" borderId="31" applyNumberFormat="0" applyFill="0" applyAlignment="0" applyProtection="0"/>
    <xf numFmtId="0" fontId="57" fillId="0" borderId="31"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55" fillId="0" borderId="0" applyNumberFormat="0" applyFill="0" applyBorder="0" applyAlignment="0" applyProtection="0"/>
    <xf numFmtId="0" fontId="26" fillId="0" borderId="0" applyNumberFormat="0" applyFill="0" applyBorder="0" applyAlignment="0" applyProtection="0"/>
    <xf numFmtId="0" fontId="48" fillId="0" borderId="32" applyNumberFormat="0" applyFill="0" applyAlignment="0" applyProtection="0"/>
    <xf numFmtId="0" fontId="48" fillId="0" borderId="32" applyNumberFormat="0" applyFill="0" applyAlignment="0" applyProtection="0"/>
    <xf numFmtId="0" fontId="48" fillId="0" borderId="32" applyNumberFormat="0" applyFill="0" applyAlignment="0" applyProtection="0"/>
    <xf numFmtId="0" fontId="48" fillId="0" borderId="32" applyNumberFormat="0" applyFill="0" applyAlignment="0" applyProtection="0"/>
    <xf numFmtId="0" fontId="48" fillId="0" borderId="32" applyNumberFormat="0" applyFill="0" applyAlignment="0" applyProtection="0"/>
    <xf numFmtId="0" fontId="48" fillId="0" borderId="32" applyNumberFormat="0" applyFill="0" applyAlignment="0" applyProtection="0"/>
    <xf numFmtId="0" fontId="48" fillId="0" borderId="32" applyNumberFormat="0" applyFill="0" applyAlignment="0" applyProtection="0"/>
    <xf numFmtId="0" fontId="48" fillId="0" borderId="32" applyNumberFormat="0" applyFill="0" applyAlignment="0" applyProtection="0"/>
    <xf numFmtId="0" fontId="48" fillId="0" borderId="32" applyNumberFormat="0" applyFill="0" applyAlignment="0" applyProtection="0"/>
    <xf numFmtId="0" fontId="48" fillId="0" borderId="32" applyNumberFormat="0" applyFill="0" applyAlignment="0" applyProtection="0"/>
    <xf numFmtId="0" fontId="48" fillId="0" borderId="32" applyNumberFormat="0" applyFill="0" applyAlignment="0" applyProtection="0"/>
    <xf numFmtId="0" fontId="48" fillId="0" borderId="32" applyNumberFormat="0" applyFill="0" applyAlignment="0" applyProtection="0"/>
    <xf numFmtId="0" fontId="48" fillId="0" borderId="32" applyNumberFormat="0" applyFill="0" applyAlignment="0" applyProtection="0"/>
    <xf numFmtId="0" fontId="48" fillId="0" borderId="32" applyNumberFormat="0" applyFill="0" applyAlignment="0" applyProtection="0"/>
    <xf numFmtId="0" fontId="48" fillId="0" borderId="32" applyNumberFormat="0" applyFill="0" applyAlignment="0" applyProtection="0"/>
    <xf numFmtId="0" fontId="48" fillId="0" borderId="32" applyNumberFormat="0" applyFill="0" applyAlignment="0" applyProtection="0"/>
    <xf numFmtId="0" fontId="48" fillId="0" borderId="32"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42" fillId="0" borderId="33" applyNumberFormat="0" applyFill="0" applyAlignment="0" applyProtection="0"/>
    <xf numFmtId="0" fontId="42" fillId="0" borderId="33" applyNumberFormat="0" applyFill="0" applyAlignment="0" applyProtection="0"/>
    <xf numFmtId="0" fontId="42" fillId="0" borderId="33" applyNumberFormat="0" applyFill="0" applyAlignment="0" applyProtection="0"/>
    <xf numFmtId="0" fontId="42" fillId="0" borderId="33" applyNumberFormat="0" applyFill="0" applyAlignment="0" applyProtection="0"/>
    <xf numFmtId="0" fontId="42" fillId="0" borderId="33" applyNumberFormat="0" applyFill="0" applyAlignment="0" applyProtection="0"/>
    <xf numFmtId="0" fontId="42" fillId="0" borderId="33" applyNumberFormat="0" applyFill="0" applyAlignment="0" applyProtection="0"/>
    <xf numFmtId="0" fontId="42" fillId="0" borderId="33" applyNumberFormat="0" applyFill="0" applyAlignment="0" applyProtection="0"/>
    <xf numFmtId="0" fontId="42" fillId="0" borderId="33" applyNumberFormat="0" applyFill="0" applyAlignment="0" applyProtection="0"/>
    <xf numFmtId="0" fontId="42" fillId="0" borderId="33" applyNumberFormat="0" applyFill="0" applyAlignment="0" applyProtection="0"/>
    <xf numFmtId="0" fontId="42" fillId="0" borderId="33" applyNumberFormat="0" applyFill="0" applyAlignment="0" applyProtection="0"/>
    <xf numFmtId="0" fontId="42" fillId="0" borderId="33" applyNumberFormat="0" applyFill="0" applyAlignment="0" applyProtection="0"/>
    <xf numFmtId="0" fontId="42" fillId="0" borderId="33" applyNumberFormat="0" applyFill="0" applyAlignment="0" applyProtection="0"/>
    <xf numFmtId="0" fontId="42" fillId="0" borderId="33" applyNumberFormat="0" applyFill="0" applyAlignment="0" applyProtection="0"/>
    <xf numFmtId="0" fontId="42" fillId="0" borderId="33" applyNumberFormat="0" applyFill="0" applyAlignment="0" applyProtection="0"/>
    <xf numFmtId="0" fontId="42" fillId="0" borderId="33" applyNumberFormat="0" applyFill="0" applyAlignment="0" applyProtection="0"/>
  </cellStyleXfs>
  <cellXfs count="561">
    <xf numFmtId="0" fontId="0" fillId="0" borderId="0" xfId="0"/>
    <xf numFmtId="0" fontId="5" fillId="0" borderId="13" xfId="0" applyFont="1" applyBorder="1" applyAlignment="1">
      <alignment horizontal="center" vertical="center" wrapText="1" readingOrder="1"/>
    </xf>
    <xf numFmtId="0" fontId="6" fillId="0" borderId="6" xfId="0" applyFont="1" applyBorder="1" applyAlignment="1">
      <alignment horizontal="center" vertical="center" wrapText="1" readingOrder="1"/>
    </xf>
    <xf numFmtId="0" fontId="6" fillId="0" borderId="14" xfId="0" applyFont="1" applyBorder="1" applyAlignment="1">
      <alignment horizontal="center" vertical="center" wrapText="1" readingOrder="1"/>
    </xf>
    <xf numFmtId="0" fontId="5" fillId="0" borderId="9" xfId="0" applyFont="1" applyFill="1" applyBorder="1" applyAlignment="1">
      <alignment horizontal="left" vertical="center" wrapText="1" readingOrder="1"/>
    </xf>
    <xf numFmtId="0" fontId="5" fillId="0" borderId="5" xfId="0" applyFont="1" applyFill="1" applyBorder="1" applyAlignment="1">
      <alignment horizontal="center" vertical="center" wrapText="1" readingOrder="1"/>
    </xf>
    <xf numFmtId="0" fontId="5" fillId="0" borderId="10" xfId="0" applyFont="1" applyFill="1" applyBorder="1" applyAlignment="1">
      <alignment horizontal="center" vertical="center" wrapText="1" readingOrder="1"/>
    </xf>
    <xf numFmtId="0" fontId="5" fillId="6" borderId="11" xfId="0" applyFont="1" applyFill="1" applyBorder="1" applyAlignment="1">
      <alignment horizontal="left" vertical="center" wrapText="1" readingOrder="1"/>
    </xf>
    <xf numFmtId="0" fontId="5" fillId="6" borderId="0" xfId="0" applyFont="1" applyFill="1" applyBorder="1" applyAlignment="1">
      <alignment horizontal="center" vertical="center" wrapText="1" readingOrder="1"/>
    </xf>
    <xf numFmtId="0" fontId="5" fillId="6" borderId="12" xfId="0" applyFont="1" applyFill="1" applyBorder="1" applyAlignment="1">
      <alignment horizontal="center" vertical="center" wrapText="1" readingOrder="1"/>
    </xf>
    <xf numFmtId="10" fontId="9" fillId="0" borderId="1" xfId="0" applyNumberFormat="1" applyFont="1" applyFill="1" applyBorder="1" applyAlignment="1" applyProtection="1">
      <alignment vertical="center" wrapText="1"/>
      <protection locked="0"/>
    </xf>
    <xf numFmtId="14" fontId="9" fillId="0" borderId="1" xfId="4" applyNumberFormat="1" applyFont="1" applyFill="1" applyBorder="1" applyAlignment="1">
      <alignment vertical="center" wrapText="1"/>
    </xf>
    <xf numFmtId="9" fontId="9" fillId="0" borderId="1" xfId="0" applyNumberFormat="1" applyFont="1" applyFill="1" applyBorder="1" applyAlignment="1">
      <alignment horizontal="left" vertical="center" wrapText="1"/>
    </xf>
    <xf numFmtId="0" fontId="9" fillId="0" borderId="1" xfId="0" applyNumberFormat="1" applyFont="1" applyFill="1" applyBorder="1" applyAlignment="1">
      <alignment horizontal="left" vertical="center" wrapText="1"/>
    </xf>
    <xf numFmtId="9" fontId="9" fillId="0" borderId="1" xfId="0" applyNumberFormat="1" applyFont="1" applyFill="1" applyBorder="1" applyAlignment="1" applyProtection="1">
      <alignment horizontal="left" vertical="center" wrapText="1"/>
    </xf>
    <xf numFmtId="0" fontId="9" fillId="0" borderId="1" xfId="0" applyFont="1" applyFill="1" applyBorder="1" applyAlignment="1">
      <alignment horizontal="justify" vertical="center" wrapText="1"/>
    </xf>
    <xf numFmtId="9" fontId="9" fillId="0" borderId="1" xfId="5" applyFont="1" applyFill="1" applyBorder="1" applyAlignment="1">
      <alignment horizontal="center" vertical="center" wrapText="1"/>
    </xf>
    <xf numFmtId="10" fontId="9" fillId="0" borderId="1" xfId="2" applyNumberFormat="1" applyFont="1" applyFill="1" applyBorder="1" applyAlignment="1">
      <alignment vertical="center" wrapText="1"/>
    </xf>
    <xf numFmtId="0" fontId="8" fillId="0" borderId="0" xfId="0" applyFont="1" applyFill="1" applyAlignment="1">
      <alignment horizontal="center"/>
    </xf>
    <xf numFmtId="0" fontId="8" fillId="0" borderId="0" xfId="0" applyFont="1" applyFill="1" applyBorder="1" applyAlignment="1">
      <alignment horizontal="center"/>
    </xf>
    <xf numFmtId="0" fontId="11" fillId="0" borderId="0" xfId="0" applyFont="1" applyFill="1" applyAlignment="1" applyProtection="1">
      <alignment horizontal="center"/>
      <protection hidden="1"/>
    </xf>
    <xf numFmtId="0" fontId="11" fillId="0" borderId="0" xfId="0" applyFont="1" applyAlignment="1" applyProtection="1">
      <alignment horizontal="left"/>
      <protection hidden="1"/>
    </xf>
    <xf numFmtId="0" fontId="11" fillId="0" borderId="0" xfId="0" applyFont="1" applyAlignment="1" applyProtection="1">
      <alignment horizontal="center"/>
      <protection hidden="1"/>
    </xf>
    <xf numFmtId="14" fontId="11" fillId="0" borderId="0" xfId="0" applyNumberFormat="1" applyFont="1" applyFill="1" applyAlignment="1" applyProtection="1">
      <alignment horizontal="left"/>
      <protection hidden="1"/>
    </xf>
    <xf numFmtId="0" fontId="8" fillId="0" borderId="0" xfId="0" applyFont="1" applyFill="1" applyAlignment="1"/>
    <xf numFmtId="0" fontId="11" fillId="0" borderId="0" xfId="0" applyFont="1" applyFill="1" applyAlignment="1" applyProtection="1">
      <protection hidden="1"/>
    </xf>
    <xf numFmtId="165" fontId="5" fillId="6" borderId="12" xfId="2" applyNumberFormat="1" applyFont="1" applyFill="1" applyBorder="1" applyAlignment="1">
      <alignment horizontal="center" vertical="center" wrapText="1" readingOrder="1"/>
    </xf>
    <xf numFmtId="0" fontId="14" fillId="7" borderId="0" xfId="0" applyFont="1" applyFill="1"/>
    <xf numFmtId="0" fontId="14" fillId="0" borderId="0" xfId="0" applyFont="1"/>
    <xf numFmtId="0" fontId="15" fillId="7" borderId="0" xfId="0" applyFont="1" applyFill="1"/>
    <xf numFmtId="0" fontId="15" fillId="0" borderId="0" xfId="0" applyFont="1" applyFill="1"/>
    <xf numFmtId="0" fontId="4" fillId="7" borderId="0" xfId="0" applyFont="1" applyFill="1"/>
    <xf numFmtId="0" fontId="16" fillId="7" borderId="0" xfId="0" applyFont="1" applyFill="1"/>
    <xf numFmtId="44" fontId="14" fillId="7" borderId="0" xfId="11" applyFont="1" applyFill="1"/>
    <xf numFmtId="0" fontId="0" fillId="0" borderId="0" xfId="0" applyAlignment="1">
      <alignment horizontal="center"/>
    </xf>
    <xf numFmtId="0" fontId="17" fillId="0" borderId="0" xfId="0" applyFont="1" applyFill="1" applyBorder="1" applyAlignment="1">
      <alignment horizontal="right" vertical="center" wrapText="1"/>
    </xf>
    <xf numFmtId="0" fontId="17" fillId="0" borderId="0" xfId="0" applyFont="1" applyFill="1" applyBorder="1" applyAlignment="1">
      <alignment horizontal="center" vertical="center"/>
    </xf>
    <xf numFmtId="9" fontId="9" fillId="0" borderId="1" xfId="2" applyFont="1" applyFill="1" applyBorder="1" applyAlignment="1" applyProtection="1">
      <alignment horizontal="center" vertical="center" wrapText="1"/>
      <protection locked="0"/>
    </xf>
    <xf numFmtId="9" fontId="9" fillId="0" borderId="1" xfId="2" applyFont="1" applyFill="1" applyBorder="1" applyAlignment="1">
      <alignment horizontal="center" vertical="center" wrapText="1"/>
    </xf>
    <xf numFmtId="9" fontId="9" fillId="0" borderId="1" xfId="0" applyNumberFormat="1" applyFont="1" applyFill="1" applyBorder="1" applyAlignment="1">
      <alignment horizontal="center" vertical="center"/>
    </xf>
    <xf numFmtId="9" fontId="9" fillId="0" borderId="1" xfId="2" applyFont="1" applyFill="1" applyBorder="1" applyAlignment="1">
      <alignment horizontal="center" vertical="center"/>
    </xf>
    <xf numFmtId="10" fontId="9" fillId="0" borderId="1" xfId="2" applyNumberFormat="1" applyFont="1" applyFill="1" applyBorder="1" applyAlignment="1">
      <alignment horizontal="center" vertical="center" wrapText="1"/>
    </xf>
    <xf numFmtId="165" fontId="9" fillId="0" borderId="1" xfId="2" applyNumberFormat="1" applyFont="1" applyFill="1" applyBorder="1" applyAlignment="1">
      <alignment horizontal="center" vertical="center" wrapText="1"/>
    </xf>
    <xf numFmtId="0" fontId="9" fillId="0" borderId="1" xfId="0" applyFont="1" applyFill="1" applyBorder="1" applyAlignment="1">
      <alignment horizontal="center" vertical="center"/>
    </xf>
    <xf numFmtId="9" fontId="10" fillId="0" borderId="1" xfId="2" applyFont="1" applyFill="1" applyBorder="1" applyAlignment="1" applyProtection="1">
      <alignment horizontal="left" vertical="center" wrapText="1"/>
      <protection locked="0"/>
    </xf>
    <xf numFmtId="1" fontId="19" fillId="0" borderId="1" xfId="2" applyNumberFormat="1" applyFont="1" applyFill="1" applyBorder="1" applyAlignment="1" applyProtection="1">
      <alignment horizontal="center" vertical="center" wrapText="1"/>
      <protection locked="0"/>
    </xf>
    <xf numFmtId="9" fontId="10" fillId="0" borderId="1" xfId="2" applyFont="1" applyFill="1" applyBorder="1" applyAlignment="1" applyProtection="1">
      <alignment horizontal="center" vertical="center" wrapText="1"/>
      <protection locked="0"/>
    </xf>
    <xf numFmtId="0" fontId="10" fillId="0" borderId="1" xfId="0" applyFont="1" applyFill="1" applyBorder="1" applyAlignment="1" applyProtection="1">
      <alignment horizontal="left" vertical="center" wrapText="1"/>
      <protection locked="0"/>
    </xf>
    <xf numFmtId="0" fontId="10" fillId="0" borderId="1" xfId="0" applyFont="1" applyFill="1" applyBorder="1" applyAlignment="1" applyProtection="1">
      <alignment horizontal="center" vertical="center" wrapText="1"/>
      <protection locked="0"/>
    </xf>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2" applyNumberFormat="1" applyFont="1" applyFill="1" applyBorder="1" applyAlignment="1" applyProtection="1">
      <alignment horizontal="center" vertical="center" wrapText="1"/>
      <protection locked="0"/>
    </xf>
    <xf numFmtId="0" fontId="10" fillId="0" borderId="1" xfId="0" applyNumberFormat="1" applyFont="1" applyFill="1" applyBorder="1" applyAlignment="1">
      <alignment horizontal="center" vertical="center"/>
    </xf>
    <xf numFmtId="1" fontId="10" fillId="0" borderId="1" xfId="0" applyNumberFormat="1" applyFont="1" applyFill="1" applyBorder="1" applyAlignment="1" applyProtection="1">
      <alignment horizontal="center" vertical="center" wrapText="1"/>
      <protection locked="0"/>
    </xf>
    <xf numFmtId="9" fontId="10" fillId="0" borderId="1" xfId="0" applyNumberFormat="1" applyFont="1" applyFill="1" applyBorder="1" applyAlignment="1">
      <alignment horizontal="center" vertical="center" wrapText="1"/>
    </xf>
    <xf numFmtId="0" fontId="10" fillId="0" borderId="1" xfId="0" applyFont="1" applyFill="1" applyBorder="1" applyAlignment="1" applyProtection="1">
      <alignment vertical="center" wrapText="1"/>
      <protection locked="0"/>
    </xf>
    <xf numFmtId="0" fontId="19" fillId="0" borderId="1" xfId="0" applyFont="1" applyFill="1" applyBorder="1" applyAlignment="1" applyProtection="1">
      <alignment vertical="center" wrapText="1"/>
      <protection locked="0"/>
    </xf>
    <xf numFmtId="9" fontId="10" fillId="0" borderId="1" xfId="2" applyFont="1" applyFill="1" applyBorder="1" applyAlignment="1">
      <alignment horizontal="center" vertical="center" wrapText="1"/>
    </xf>
    <xf numFmtId="0" fontId="10" fillId="0" borderId="1" xfId="0" applyFont="1" applyFill="1" applyBorder="1" applyAlignment="1" applyProtection="1">
      <alignment vertical="top" wrapText="1"/>
      <protection locked="0"/>
    </xf>
    <xf numFmtId="1" fontId="10" fillId="0" borderId="1" xfId="2" applyNumberFormat="1" applyFont="1" applyFill="1" applyBorder="1" applyAlignment="1" applyProtection="1">
      <alignment horizontal="center" vertical="center" wrapText="1"/>
      <protection locked="0"/>
    </xf>
    <xf numFmtId="9" fontId="10" fillId="0" borderId="1" xfId="2" applyFont="1" applyFill="1" applyBorder="1" applyAlignment="1">
      <alignment horizontal="center" vertical="center"/>
    </xf>
    <xf numFmtId="9" fontId="10" fillId="0" borderId="1" xfId="2" applyFont="1" applyFill="1" applyBorder="1" applyAlignment="1">
      <alignment horizontal="left" vertical="center" wrapText="1"/>
    </xf>
    <xf numFmtId="1" fontId="10" fillId="0" borderId="1" xfId="0" applyNumberFormat="1" applyFont="1" applyFill="1" applyBorder="1" applyAlignment="1" applyProtection="1">
      <alignment vertical="center" wrapText="1"/>
      <protection locked="0"/>
    </xf>
    <xf numFmtId="0" fontId="10" fillId="0" borderId="1" xfId="0" applyFont="1" applyFill="1" applyBorder="1" applyAlignment="1">
      <alignment vertical="top" wrapText="1"/>
    </xf>
    <xf numFmtId="1" fontId="10" fillId="0" borderId="1" xfId="2" applyNumberFormat="1" applyFont="1" applyFill="1" applyBorder="1" applyAlignment="1">
      <alignment horizontal="center" vertical="center"/>
    </xf>
    <xf numFmtId="0" fontId="10" fillId="0" borderId="1" xfId="0" applyFont="1" applyFill="1" applyBorder="1"/>
    <xf numFmtId="171" fontId="10" fillId="0" borderId="1" xfId="1" applyNumberFormat="1" applyFont="1" applyFill="1" applyBorder="1" applyAlignment="1">
      <alignment horizontal="center" vertical="center"/>
    </xf>
    <xf numFmtId="0" fontId="10" fillId="0" borderId="1" xfId="2" applyNumberFormat="1" applyFont="1" applyFill="1" applyBorder="1" applyAlignment="1">
      <alignment horizontal="center" vertical="center"/>
    </xf>
    <xf numFmtId="0" fontId="10" fillId="0" borderId="1" xfId="0" applyFont="1" applyFill="1" applyBorder="1" applyAlignment="1">
      <alignment vertical="center"/>
    </xf>
    <xf numFmtId="0" fontId="10" fillId="0" borderId="1" xfId="0" applyFont="1" applyFill="1" applyBorder="1" applyAlignment="1">
      <alignment vertical="center" wrapText="1"/>
    </xf>
    <xf numFmtId="0" fontId="10" fillId="0" borderId="1" xfId="0" applyFont="1" applyFill="1" applyBorder="1" applyAlignment="1">
      <alignment horizontal="center"/>
    </xf>
    <xf numFmtId="9" fontId="10" fillId="0" borderId="1" xfId="2" applyFont="1" applyFill="1" applyBorder="1" applyAlignment="1">
      <alignment vertical="center"/>
    </xf>
    <xf numFmtId="0" fontId="18" fillId="0" borderId="1" xfId="0" applyFont="1" applyFill="1" applyBorder="1" applyAlignment="1">
      <alignment horizontal="center" vertical="center"/>
    </xf>
    <xf numFmtId="0" fontId="10" fillId="0" borderId="1" xfId="0" applyNumberFormat="1" applyFont="1" applyFill="1" applyBorder="1" applyAlignment="1">
      <alignment horizontal="left" vertical="center" wrapText="1"/>
    </xf>
    <xf numFmtId="0" fontId="10" fillId="0" borderId="1" xfId="0" applyFont="1" applyFill="1" applyBorder="1" applyAlignment="1">
      <alignment horizontal="left" vertical="top" wrapText="1"/>
    </xf>
    <xf numFmtId="0" fontId="10" fillId="0" borderId="1" xfId="0" quotePrefix="1" applyFont="1" applyFill="1" applyBorder="1" applyAlignment="1">
      <alignment vertical="center" wrapText="1"/>
    </xf>
    <xf numFmtId="165" fontId="10" fillId="0" borderId="1" xfId="2" applyNumberFormat="1" applyFont="1" applyFill="1" applyBorder="1" applyAlignment="1">
      <alignment horizontal="center" vertical="center"/>
    </xf>
    <xf numFmtId="0" fontId="18" fillId="0" borderId="1" xfId="0" applyFont="1" applyFill="1" applyBorder="1" applyAlignment="1">
      <alignment vertical="center"/>
    </xf>
    <xf numFmtId="0" fontId="18" fillId="0" borderId="1" xfId="0" applyFont="1" applyFill="1" applyBorder="1" applyAlignment="1">
      <alignment horizontal="right" vertical="center"/>
    </xf>
    <xf numFmtId="0" fontId="19" fillId="0" borderId="1" xfId="0" applyFont="1" applyFill="1" applyBorder="1" applyAlignment="1">
      <alignment horizontal="center" vertical="center"/>
    </xf>
    <xf numFmtId="0" fontId="19" fillId="0" borderId="1" xfId="0" applyFont="1" applyFill="1" applyBorder="1" applyAlignment="1">
      <alignment vertical="center"/>
    </xf>
    <xf numFmtId="0" fontId="19" fillId="0" borderId="1" xfId="0" applyFont="1" applyFill="1" applyBorder="1" applyAlignment="1">
      <alignment vertical="center" wrapText="1"/>
    </xf>
    <xf numFmtId="9" fontId="19" fillId="0" borderId="1" xfId="2" applyFont="1" applyFill="1" applyBorder="1" applyAlignment="1" applyProtection="1">
      <alignment horizontal="center" vertical="center" wrapText="1"/>
      <protection locked="0"/>
    </xf>
    <xf numFmtId="0" fontId="19" fillId="0" borderId="1" xfId="2" applyNumberFormat="1" applyFont="1" applyFill="1" applyBorder="1" applyAlignment="1" applyProtection="1">
      <alignment horizontal="center" vertical="center" wrapText="1"/>
      <protection locked="0"/>
    </xf>
    <xf numFmtId="9" fontId="10" fillId="0" borderId="1" xfId="2" applyNumberFormat="1" applyFont="1" applyFill="1" applyBorder="1" applyAlignment="1">
      <alignment horizontal="center" vertical="center"/>
    </xf>
    <xf numFmtId="0" fontId="10" fillId="0" borderId="1" xfId="0" applyFont="1" applyFill="1" applyBorder="1" applyAlignment="1">
      <alignment horizontal="justify" vertical="center" wrapText="1"/>
    </xf>
    <xf numFmtId="165" fontId="10" fillId="0" borderId="1" xfId="2" applyNumberFormat="1" applyFont="1" applyFill="1" applyBorder="1" applyAlignment="1" applyProtection="1">
      <alignment horizontal="center" vertical="center" wrapText="1"/>
      <protection locked="0"/>
    </xf>
    <xf numFmtId="1" fontId="10" fillId="0" borderId="1" xfId="2" applyNumberFormat="1" applyFont="1" applyFill="1" applyBorder="1" applyAlignment="1">
      <alignment horizontal="center" vertical="center" wrapText="1"/>
    </xf>
    <xf numFmtId="9" fontId="10" fillId="0" borderId="1" xfId="2" applyNumberFormat="1" applyFont="1" applyFill="1" applyBorder="1" applyAlignment="1">
      <alignment horizontal="center" vertical="center" wrapText="1"/>
    </xf>
    <xf numFmtId="0" fontId="10" fillId="0" borderId="1" xfId="2" applyNumberFormat="1" applyFont="1" applyFill="1" applyBorder="1" applyAlignment="1">
      <alignment horizontal="center" vertical="center" wrapText="1"/>
    </xf>
    <xf numFmtId="0" fontId="10" fillId="0" borderId="1" xfId="0" applyFont="1" applyFill="1" applyBorder="1" applyAlignment="1">
      <alignment horizontal="left" vertical="center"/>
    </xf>
    <xf numFmtId="9" fontId="10" fillId="0" borderId="1" xfId="0" applyNumberFormat="1" applyFont="1" applyFill="1" applyBorder="1" applyAlignment="1">
      <alignment horizontal="center" vertical="center"/>
    </xf>
    <xf numFmtId="0" fontId="10" fillId="0" borderId="1" xfId="0" applyFont="1" applyFill="1" applyBorder="1" applyAlignment="1">
      <alignment wrapText="1"/>
    </xf>
    <xf numFmtId="2" fontId="10" fillId="0" borderId="1" xfId="2" applyNumberFormat="1" applyFont="1" applyFill="1" applyBorder="1" applyAlignment="1" applyProtection="1">
      <alignment horizontal="center" vertical="center" wrapText="1"/>
      <protection locked="0"/>
    </xf>
    <xf numFmtId="1" fontId="19" fillId="0" borderId="1" xfId="0" applyNumberFormat="1" applyFont="1" applyFill="1" applyBorder="1" applyAlignment="1" applyProtection="1">
      <alignment vertical="center" wrapText="1"/>
      <protection locked="0"/>
    </xf>
    <xf numFmtId="2" fontId="19" fillId="0" borderId="1" xfId="2" applyNumberFormat="1" applyFont="1" applyFill="1" applyBorder="1" applyAlignment="1" applyProtection="1">
      <alignment horizontal="center" vertical="center" wrapText="1"/>
      <protection locked="0"/>
    </xf>
    <xf numFmtId="0" fontId="19" fillId="0" borderId="1" xfId="0" applyFont="1" applyFill="1" applyBorder="1" applyAlignment="1" applyProtection="1">
      <alignment horizontal="center" vertical="center" wrapText="1"/>
      <protection locked="0"/>
    </xf>
    <xf numFmtId="1" fontId="19" fillId="0" borderId="1" xfId="0" applyNumberFormat="1" applyFont="1" applyFill="1" applyBorder="1" applyAlignment="1" applyProtection="1">
      <alignment horizontal="center" vertical="center" wrapText="1"/>
      <protection locked="0"/>
    </xf>
    <xf numFmtId="9" fontId="10" fillId="0" borderId="1" xfId="3" applyFont="1" applyFill="1" applyBorder="1" applyAlignment="1" applyProtection="1">
      <alignment horizontal="center" vertical="center" wrapText="1"/>
      <protection locked="0"/>
    </xf>
    <xf numFmtId="0" fontId="10" fillId="0" borderId="1" xfId="0" applyFont="1" applyFill="1" applyBorder="1" applyAlignment="1" applyProtection="1">
      <alignment horizontal="left" vertical="top" wrapText="1"/>
      <protection locked="0"/>
    </xf>
    <xf numFmtId="1" fontId="19" fillId="0" borderId="1" xfId="7" applyNumberFormat="1" applyFont="1" applyFill="1" applyBorder="1" applyAlignment="1" applyProtection="1">
      <alignment horizontal="center" vertical="center" wrapText="1"/>
      <protection locked="0"/>
    </xf>
    <xf numFmtId="165" fontId="10" fillId="0" borderId="1" xfId="3" applyNumberFormat="1" applyFont="1" applyFill="1" applyBorder="1" applyAlignment="1" applyProtection="1">
      <alignment horizontal="center" vertical="center" wrapText="1"/>
      <protection locked="0"/>
    </xf>
    <xf numFmtId="0" fontId="10" fillId="0" borderId="1" xfId="0" applyFont="1" applyFill="1" applyBorder="1" applyAlignment="1">
      <alignment horizontal="center" wrapText="1"/>
    </xf>
    <xf numFmtId="1" fontId="10" fillId="0" borderId="1" xfId="0" applyNumberFormat="1" applyFont="1" applyFill="1" applyBorder="1"/>
    <xf numFmtId="3" fontId="10" fillId="0" borderId="1" xfId="2" applyNumberFormat="1" applyFont="1" applyFill="1" applyBorder="1" applyAlignment="1" applyProtection="1">
      <alignment horizontal="center" vertical="center" wrapText="1"/>
      <protection locked="0"/>
    </xf>
    <xf numFmtId="9" fontId="10" fillId="0" borderId="1" xfId="2" applyFont="1" applyFill="1" applyBorder="1" applyAlignment="1" applyProtection="1">
      <alignment horizontal="left" vertical="top" wrapText="1"/>
      <protection locked="0"/>
    </xf>
    <xf numFmtId="0" fontId="19" fillId="0" borderId="1" xfId="0" applyFont="1" applyFill="1" applyBorder="1" applyAlignment="1" applyProtection="1">
      <alignment horizontal="left" vertical="center" wrapText="1"/>
      <protection locked="0"/>
    </xf>
    <xf numFmtId="9" fontId="19" fillId="0" borderId="1" xfId="2" applyFont="1" applyFill="1" applyBorder="1" applyAlignment="1" applyProtection="1">
      <alignment horizontal="left" vertical="top" wrapText="1"/>
      <protection locked="0"/>
    </xf>
    <xf numFmtId="9" fontId="19" fillId="0" borderId="1" xfId="2" applyNumberFormat="1" applyFont="1" applyFill="1" applyBorder="1" applyAlignment="1" applyProtection="1">
      <alignment horizontal="center" vertical="center" wrapText="1"/>
      <protection locked="0"/>
    </xf>
    <xf numFmtId="0" fontId="19" fillId="0" borderId="1" xfId="0" applyFont="1" applyFill="1" applyBorder="1" applyAlignment="1" applyProtection="1">
      <alignment vertical="top" wrapText="1"/>
      <protection locked="0"/>
    </xf>
    <xf numFmtId="0" fontId="19" fillId="0" borderId="1" xfId="0" applyFont="1" applyFill="1" applyBorder="1" applyAlignment="1">
      <alignment horizontal="center" vertical="center" wrapText="1"/>
    </xf>
    <xf numFmtId="166" fontId="10" fillId="0" borderId="1" xfId="0" applyNumberFormat="1" applyFont="1" applyFill="1" applyBorder="1" applyAlignment="1">
      <alignment horizontal="center" vertical="center"/>
    </xf>
    <xf numFmtId="10" fontId="10" fillId="0" borderId="1" xfId="2" applyNumberFormat="1" applyFont="1" applyFill="1" applyBorder="1" applyAlignment="1" applyProtection="1">
      <alignment horizontal="center" vertical="center" wrapText="1"/>
      <protection locked="0"/>
    </xf>
    <xf numFmtId="9" fontId="10" fillId="0" borderId="1" xfId="2" applyFont="1" applyFill="1" applyBorder="1" applyAlignment="1" applyProtection="1">
      <alignment horizontal="justify" vertical="center" wrapText="1"/>
      <protection locked="0"/>
    </xf>
    <xf numFmtId="9" fontId="10" fillId="0" borderId="1" xfId="2" applyNumberFormat="1" applyFont="1" applyFill="1" applyBorder="1" applyAlignment="1" applyProtection="1">
      <alignment horizontal="center" vertical="center" wrapText="1"/>
      <protection locked="0"/>
    </xf>
    <xf numFmtId="49" fontId="10" fillId="0" borderId="1" xfId="0" applyNumberFormat="1" applyFont="1" applyFill="1" applyBorder="1" applyAlignment="1" applyProtection="1">
      <alignment horizontal="left" vertical="center" wrapText="1"/>
      <protection locked="0"/>
    </xf>
    <xf numFmtId="9" fontId="10" fillId="0" borderId="1" xfId="2" applyFont="1" applyFill="1" applyBorder="1" applyAlignment="1" applyProtection="1">
      <alignment horizontal="justify" vertical="top" wrapText="1"/>
      <protection locked="0"/>
    </xf>
    <xf numFmtId="0" fontId="10" fillId="0" borderId="1" xfId="1" applyNumberFormat="1" applyFont="1" applyFill="1" applyBorder="1" applyAlignment="1" applyProtection="1">
      <alignment horizontal="center" vertical="center" wrapText="1"/>
      <protection locked="0"/>
    </xf>
    <xf numFmtId="9" fontId="18" fillId="0" borderId="1" xfId="2" applyFont="1" applyFill="1" applyBorder="1" applyAlignment="1">
      <alignment horizontal="center" vertical="center"/>
    </xf>
    <xf numFmtId="0" fontId="20" fillId="0" borderId="1" xfId="0" applyFont="1" applyFill="1" applyBorder="1" applyAlignment="1">
      <alignment horizontal="left" vertical="center" wrapText="1"/>
    </xf>
    <xf numFmtId="9" fontId="18" fillId="0" borderId="1" xfId="2" applyNumberFormat="1" applyFont="1" applyFill="1" applyBorder="1" applyAlignment="1">
      <alignment horizontal="center" vertical="center"/>
    </xf>
    <xf numFmtId="0" fontId="20" fillId="0" borderId="1" xfId="0" applyFont="1" applyFill="1" applyBorder="1" applyAlignment="1">
      <alignment vertical="top" wrapText="1"/>
    </xf>
    <xf numFmtId="9" fontId="10" fillId="0" borderId="1" xfId="0" applyNumberFormat="1" applyFont="1" applyFill="1" applyBorder="1" applyAlignment="1" applyProtection="1">
      <alignment horizontal="center" vertical="center" wrapText="1"/>
      <protection locked="0"/>
    </xf>
    <xf numFmtId="0" fontId="20" fillId="0" borderId="1" xfId="0" applyFont="1" applyFill="1" applyBorder="1" applyAlignment="1">
      <alignment vertical="center" wrapText="1"/>
    </xf>
    <xf numFmtId="41" fontId="10" fillId="0" borderId="1" xfId="10" applyFont="1" applyFill="1" applyBorder="1"/>
    <xf numFmtId="0" fontId="18" fillId="0" borderId="1" xfId="0" applyFont="1" applyFill="1" applyBorder="1"/>
    <xf numFmtId="9" fontId="18" fillId="0" borderId="1" xfId="0" applyNumberFormat="1" applyFont="1" applyFill="1" applyBorder="1" applyAlignment="1">
      <alignment vertical="center"/>
    </xf>
    <xf numFmtId="0" fontId="19" fillId="0" borderId="1" xfId="0" applyFont="1" applyFill="1" applyBorder="1" applyAlignment="1">
      <alignment horizontal="left" vertical="center" wrapText="1"/>
    </xf>
    <xf numFmtId="172" fontId="10" fillId="0" borderId="1" xfId="11" applyNumberFormat="1" applyFont="1" applyFill="1" applyBorder="1" applyAlignment="1" applyProtection="1">
      <alignment horizontal="center" vertical="center" wrapText="1"/>
      <protection locked="0"/>
    </xf>
    <xf numFmtId="173" fontId="10" fillId="0" borderId="1" xfId="11" applyNumberFormat="1" applyFont="1" applyFill="1" applyBorder="1" applyAlignment="1">
      <alignment horizontal="center" vertical="center"/>
    </xf>
    <xf numFmtId="174" fontId="10" fillId="0" borderId="1" xfId="0" applyNumberFormat="1" applyFont="1" applyFill="1" applyBorder="1" applyAlignment="1">
      <alignment vertical="center"/>
    </xf>
    <xf numFmtId="174" fontId="10" fillId="0" borderId="1" xfId="0" applyNumberFormat="1" applyFont="1" applyFill="1" applyBorder="1" applyAlignment="1">
      <alignment horizontal="center" vertical="center"/>
    </xf>
    <xf numFmtId="172" fontId="10" fillId="0" borderId="1" xfId="0" applyNumberFormat="1" applyFont="1" applyFill="1" applyBorder="1" applyAlignment="1">
      <alignment horizontal="center" vertical="center"/>
    </xf>
    <xf numFmtId="175" fontId="10" fillId="0" borderId="1" xfId="1" applyNumberFormat="1" applyFont="1" applyFill="1" applyBorder="1" applyAlignment="1">
      <alignment horizontal="center" vertical="center"/>
    </xf>
    <xf numFmtId="172" fontId="10" fillId="0" borderId="1" xfId="11" applyNumberFormat="1" applyFont="1" applyFill="1" applyBorder="1" applyAlignment="1">
      <alignment horizontal="center" vertical="center"/>
    </xf>
    <xf numFmtId="10" fontId="10" fillId="0" borderId="1" xfId="2" applyNumberFormat="1" applyFont="1" applyFill="1" applyBorder="1" applyAlignment="1">
      <alignment horizontal="center" vertical="center"/>
    </xf>
    <xf numFmtId="172" fontId="10" fillId="0" borderId="1" xfId="0" applyNumberFormat="1" applyFont="1" applyFill="1" applyBorder="1" applyAlignment="1">
      <alignment vertical="center"/>
    </xf>
    <xf numFmtId="3" fontId="10" fillId="0" borderId="1" xfId="0" applyNumberFormat="1" applyFont="1" applyFill="1" applyBorder="1" applyAlignment="1">
      <alignment horizontal="center" vertical="center"/>
    </xf>
    <xf numFmtId="2" fontId="10" fillId="0" borderId="1" xfId="2" applyNumberFormat="1" applyFont="1" applyFill="1" applyBorder="1" applyAlignment="1">
      <alignment horizontal="center" vertical="center"/>
    </xf>
    <xf numFmtId="2" fontId="19" fillId="0" borderId="1" xfId="2" applyNumberFormat="1" applyFont="1" applyFill="1" applyBorder="1" applyAlignment="1">
      <alignment horizontal="center" vertical="center"/>
    </xf>
    <xf numFmtId="1" fontId="10" fillId="0" borderId="1" xfId="0" applyNumberFormat="1" applyFont="1" applyFill="1" applyBorder="1" applyAlignment="1">
      <alignment horizontal="center" vertical="center"/>
    </xf>
    <xf numFmtId="0" fontId="10" fillId="0" borderId="1" xfId="0" applyFont="1" applyFill="1" applyBorder="1" applyAlignment="1">
      <alignment horizontal="left"/>
    </xf>
    <xf numFmtId="9" fontId="19" fillId="0" borderId="1" xfId="0" applyNumberFormat="1" applyFont="1" applyFill="1" applyBorder="1" applyAlignment="1" applyProtection="1">
      <alignment horizontal="center" vertical="center" wrapText="1"/>
      <protection locked="0"/>
    </xf>
    <xf numFmtId="9" fontId="19" fillId="0" borderId="1" xfId="2" applyFont="1" applyFill="1" applyBorder="1" applyAlignment="1" applyProtection="1">
      <alignment horizontal="justify" vertical="center" wrapText="1"/>
      <protection locked="0"/>
    </xf>
    <xf numFmtId="0" fontId="10" fillId="0" borderId="1" xfId="0" applyFont="1" applyFill="1" applyBorder="1" applyAlignment="1">
      <alignment horizontal="justify" vertical="top" wrapText="1"/>
    </xf>
    <xf numFmtId="1" fontId="19" fillId="0" borderId="1" xfId="1" applyNumberFormat="1" applyFont="1" applyFill="1" applyBorder="1" applyAlignment="1" applyProtection="1">
      <alignment horizontal="center" vertical="center" wrapText="1"/>
      <protection locked="0"/>
    </xf>
    <xf numFmtId="2" fontId="19" fillId="0" borderId="1" xfId="0" applyNumberFormat="1" applyFont="1" applyFill="1" applyBorder="1" applyAlignment="1" applyProtection="1">
      <alignment horizontal="center" vertical="center" wrapText="1"/>
      <protection locked="0"/>
    </xf>
    <xf numFmtId="168" fontId="19" fillId="0" borderId="1" xfId="2" applyNumberFormat="1" applyFont="1" applyFill="1" applyBorder="1" applyAlignment="1" applyProtection="1">
      <alignment horizontal="center" vertical="center" wrapText="1"/>
      <protection locked="0"/>
    </xf>
    <xf numFmtId="169" fontId="10" fillId="0" borderId="1" xfId="0" applyNumberFormat="1" applyFont="1" applyFill="1" applyBorder="1" applyAlignment="1">
      <alignment horizontal="center" vertical="center"/>
    </xf>
    <xf numFmtId="2" fontId="10" fillId="0" borderId="1" xfId="0" applyNumberFormat="1" applyFont="1" applyFill="1" applyBorder="1" applyAlignment="1">
      <alignment horizontal="center" vertical="center"/>
    </xf>
    <xf numFmtId="10" fontId="19" fillId="0" borderId="1" xfId="2" applyNumberFormat="1" applyFont="1" applyFill="1" applyBorder="1" applyAlignment="1" applyProtection="1">
      <alignment horizontal="center" vertical="center" wrapText="1"/>
      <protection locked="0"/>
    </xf>
    <xf numFmtId="10" fontId="19" fillId="0" borderId="1" xfId="0" applyNumberFormat="1" applyFont="1" applyFill="1" applyBorder="1" applyAlignment="1" applyProtection="1">
      <alignment horizontal="center" vertical="center" wrapText="1"/>
      <protection locked="0"/>
    </xf>
    <xf numFmtId="10" fontId="10" fillId="0" borderId="1" xfId="2" applyNumberFormat="1" applyFont="1" applyFill="1" applyBorder="1" applyAlignment="1" applyProtection="1">
      <alignment horizontal="center" vertical="center"/>
      <protection locked="0"/>
    </xf>
    <xf numFmtId="172" fontId="10" fillId="0" borderId="1" xfId="0" applyNumberFormat="1" applyFont="1" applyFill="1" applyBorder="1" applyAlignment="1" applyProtection="1">
      <alignment horizontal="center" vertical="center" wrapText="1"/>
      <protection locked="0"/>
    </xf>
    <xf numFmtId="172" fontId="10" fillId="0" borderId="1" xfId="2" applyNumberFormat="1" applyFont="1" applyFill="1" applyBorder="1" applyAlignment="1" applyProtection="1">
      <alignment horizontal="center" vertical="center" wrapText="1"/>
      <protection locked="0"/>
    </xf>
    <xf numFmtId="42" fontId="10" fillId="0" borderId="1" xfId="12" applyFont="1" applyFill="1" applyBorder="1" applyAlignment="1">
      <alignment horizontal="center" vertical="center"/>
    </xf>
    <xf numFmtId="44" fontId="10" fillId="0" borderId="1" xfId="11" applyFont="1" applyFill="1" applyBorder="1" applyAlignment="1">
      <alignment horizontal="center" vertical="center"/>
    </xf>
    <xf numFmtId="176" fontId="10" fillId="0" borderId="1" xfId="11" applyNumberFormat="1" applyFont="1" applyFill="1" applyBorder="1" applyAlignment="1">
      <alignment horizontal="center" vertical="center"/>
    </xf>
    <xf numFmtId="0" fontId="10" fillId="0" borderId="1" xfId="13" applyNumberFormat="1" applyFont="1" applyFill="1" applyBorder="1" applyAlignment="1" applyProtection="1">
      <alignment horizontal="center" vertical="center" wrapText="1"/>
      <protection locked="0"/>
    </xf>
    <xf numFmtId="0" fontId="10" fillId="0" borderId="1" xfId="13" applyNumberFormat="1" applyFont="1" applyFill="1" applyBorder="1" applyAlignment="1">
      <alignment horizontal="center" vertical="center"/>
    </xf>
    <xf numFmtId="167" fontId="19" fillId="0" borderId="1" xfId="1" applyNumberFormat="1" applyFont="1" applyFill="1" applyBorder="1" applyAlignment="1" applyProtection="1">
      <alignment horizontal="center" vertical="center" wrapText="1"/>
      <protection locked="0"/>
    </xf>
    <xf numFmtId="167" fontId="10" fillId="0" borderId="1" xfId="1" applyNumberFormat="1" applyFont="1" applyFill="1" applyBorder="1" applyAlignment="1">
      <alignment horizontal="center" vertical="center"/>
    </xf>
    <xf numFmtId="167" fontId="19" fillId="0" borderId="1" xfId="0" applyNumberFormat="1" applyFont="1" applyFill="1" applyBorder="1" applyAlignment="1">
      <alignment horizontal="center" vertical="center"/>
    </xf>
    <xf numFmtId="0" fontId="10" fillId="0" borderId="1" xfId="1" applyNumberFormat="1" applyFont="1" applyFill="1" applyBorder="1" applyAlignment="1">
      <alignment horizontal="center" vertical="center"/>
    </xf>
    <xf numFmtId="43" fontId="10" fillId="0" borderId="1" xfId="1" applyFont="1" applyFill="1" applyBorder="1" applyAlignment="1">
      <alignment horizontal="center" vertical="center"/>
    </xf>
    <xf numFmtId="1" fontId="10" fillId="0" borderId="1" xfId="0" applyNumberFormat="1" applyFont="1" applyFill="1" applyBorder="1" applyAlignment="1">
      <alignment horizontal="center" vertical="center" wrapText="1"/>
    </xf>
    <xf numFmtId="0" fontId="19" fillId="0" borderId="1" xfId="0" applyFont="1" applyFill="1" applyBorder="1" applyAlignment="1">
      <alignment horizontal="left" vertical="center"/>
    </xf>
    <xf numFmtId="0" fontId="19" fillId="0" borderId="1" xfId="0" applyFont="1" applyFill="1" applyBorder="1"/>
    <xf numFmtId="9" fontId="19" fillId="0" borderId="1" xfId="2" applyFont="1" applyFill="1" applyBorder="1" applyAlignment="1" applyProtection="1">
      <alignment horizontal="left" vertical="center" wrapText="1"/>
      <protection locked="0"/>
    </xf>
    <xf numFmtId="10" fontId="19" fillId="0" borderId="1" xfId="2" applyNumberFormat="1" applyFont="1" applyFill="1" applyBorder="1" applyAlignment="1">
      <alignment horizontal="center" vertical="center" wrapText="1"/>
    </xf>
    <xf numFmtId="9" fontId="19" fillId="0" borderId="1" xfId="0" applyNumberFormat="1" applyFont="1" applyFill="1" applyBorder="1" applyAlignment="1">
      <alignment horizontal="center" vertical="center"/>
    </xf>
    <xf numFmtId="167" fontId="19" fillId="0" borderId="1" xfId="1" applyNumberFormat="1" applyFont="1" applyFill="1" applyBorder="1" applyAlignment="1">
      <alignment horizontal="center" vertical="center" wrapText="1"/>
    </xf>
    <xf numFmtId="0" fontId="19" fillId="0" borderId="1" xfId="2" applyNumberFormat="1" applyFont="1" applyFill="1" applyBorder="1" applyAlignment="1">
      <alignment horizontal="center" vertical="center" wrapText="1"/>
    </xf>
    <xf numFmtId="0" fontId="19" fillId="0" borderId="1" xfId="0" applyFont="1" applyFill="1" applyBorder="1" applyAlignment="1">
      <alignment horizontal="center" wrapText="1"/>
    </xf>
    <xf numFmtId="9" fontId="19" fillId="0" borderId="1" xfId="2" applyFont="1" applyFill="1" applyBorder="1" applyAlignment="1">
      <alignment horizontal="center" vertical="center" wrapText="1"/>
    </xf>
    <xf numFmtId="165" fontId="19" fillId="0" borderId="1" xfId="2" applyNumberFormat="1" applyFont="1" applyFill="1" applyBorder="1" applyAlignment="1">
      <alignment horizontal="center" vertical="center" wrapText="1"/>
    </xf>
    <xf numFmtId="177" fontId="10" fillId="0" borderId="1" xfId="2" applyNumberFormat="1" applyFont="1" applyFill="1" applyBorder="1" applyAlignment="1" applyProtection="1">
      <alignment horizontal="center" vertical="center" wrapText="1"/>
      <protection locked="0"/>
    </xf>
    <xf numFmtId="9" fontId="19" fillId="0" borderId="1" xfId="2" applyFont="1" applyFill="1" applyBorder="1" applyAlignment="1" applyProtection="1">
      <alignment horizontal="center" vertical="top" wrapText="1"/>
      <protection locked="0"/>
    </xf>
    <xf numFmtId="9" fontId="21" fillId="0" borderId="1" xfId="2" applyFont="1" applyFill="1" applyBorder="1" applyAlignment="1" applyProtection="1">
      <alignment horizontal="center" vertical="center" wrapText="1"/>
      <protection locked="0"/>
    </xf>
    <xf numFmtId="2" fontId="19" fillId="0" borderId="1" xfId="0" applyNumberFormat="1" applyFont="1" applyFill="1" applyBorder="1" applyAlignment="1">
      <alignment horizontal="center" vertical="center"/>
    </xf>
    <xf numFmtId="49" fontId="10" fillId="0" borderId="1" xfId="0" applyNumberFormat="1" applyFont="1" applyFill="1" applyBorder="1" applyAlignment="1">
      <alignment horizontal="left" vertical="center" wrapText="1"/>
    </xf>
    <xf numFmtId="49" fontId="19" fillId="0" borderId="1" xfId="0" applyNumberFormat="1" applyFont="1" applyFill="1" applyBorder="1" applyAlignment="1">
      <alignment horizontal="left" vertical="center" wrapText="1"/>
    </xf>
    <xf numFmtId="0" fontId="10" fillId="0" borderId="1" xfId="0" applyFont="1" applyFill="1" applyBorder="1" applyAlignment="1">
      <alignment horizontal="left" wrapText="1"/>
    </xf>
    <xf numFmtId="0" fontId="13" fillId="0" borderId="0" xfId="0" applyFont="1" applyFill="1" applyAlignment="1">
      <alignment horizontal="left"/>
    </xf>
    <xf numFmtId="0" fontId="7" fillId="0" borderId="0" xfId="0" applyFont="1" applyFill="1" applyAlignment="1">
      <alignment horizontal="left" vertical="center"/>
    </xf>
    <xf numFmtId="0" fontId="7" fillId="0" borderId="0" xfId="0" applyFont="1" applyFill="1" applyAlignment="1">
      <alignment horizontal="left"/>
    </xf>
    <xf numFmtId="0" fontId="0" fillId="0" borderId="0" xfId="0" applyAlignment="1">
      <alignment horizontal="left"/>
    </xf>
    <xf numFmtId="1" fontId="11" fillId="0" borderId="0" xfId="0" applyNumberFormat="1" applyFont="1" applyFill="1" applyAlignment="1" applyProtection="1">
      <alignment horizontal="left"/>
      <protection hidden="1"/>
    </xf>
    <xf numFmtId="0" fontId="12" fillId="0" borderId="0" xfId="0" applyFont="1" applyAlignment="1">
      <alignment horizontal="center"/>
    </xf>
    <xf numFmtId="10" fontId="17" fillId="0" borderId="0" xfId="2" applyNumberFormat="1" applyFont="1" applyFill="1" applyBorder="1" applyAlignment="1">
      <alignment horizontal="right" vertical="center" wrapText="1"/>
    </xf>
    <xf numFmtId="0" fontId="5" fillId="0" borderId="11" xfId="0" applyFont="1" applyFill="1" applyBorder="1" applyAlignment="1">
      <alignment horizontal="left" vertical="center" wrapText="1" readingOrder="1"/>
    </xf>
    <xf numFmtId="0" fontId="5" fillId="0" borderId="0" xfId="0" applyFont="1" applyFill="1" applyBorder="1" applyAlignment="1">
      <alignment horizontal="center" vertical="center" wrapText="1" readingOrder="1"/>
    </xf>
    <xf numFmtId="0" fontId="5" fillId="0" borderId="12" xfId="0" applyFont="1" applyFill="1" applyBorder="1" applyAlignment="1">
      <alignment horizontal="center" vertical="center" wrapText="1" readingOrder="1"/>
    </xf>
    <xf numFmtId="0" fontId="9" fillId="0" borderId="1" xfId="0" applyFont="1" applyFill="1" applyBorder="1" applyAlignment="1" applyProtection="1">
      <alignment horizontal="center" vertical="center" wrapText="1"/>
      <protection hidden="1"/>
    </xf>
    <xf numFmtId="10" fontId="9" fillId="0" borderId="1" xfId="0" applyNumberFormat="1" applyFont="1" applyFill="1" applyBorder="1" applyAlignment="1" applyProtection="1">
      <alignment horizontal="center" vertical="center" wrapText="1"/>
      <protection hidden="1"/>
    </xf>
    <xf numFmtId="0" fontId="9" fillId="0" borderId="1" xfId="0" applyFont="1" applyFill="1" applyBorder="1" applyAlignment="1" applyProtection="1">
      <alignment horizontal="left" vertical="center" wrapText="1"/>
      <protection hidden="1"/>
    </xf>
    <xf numFmtId="14" fontId="9" fillId="0" borderId="1" xfId="4" applyNumberFormat="1" applyFont="1" applyFill="1" applyBorder="1" applyAlignment="1">
      <alignment horizontal="center" vertical="center" wrapText="1"/>
    </xf>
    <xf numFmtId="0" fontId="9" fillId="0" borderId="1" xfId="4" applyNumberFormat="1" applyFont="1" applyFill="1" applyBorder="1" applyAlignment="1">
      <alignment horizontal="center" vertical="center" wrapText="1"/>
    </xf>
    <xf numFmtId="170" fontId="9" fillId="0" borderId="1" xfId="0" applyNumberFormat="1" applyFont="1" applyFill="1" applyBorder="1" applyAlignment="1">
      <alignment horizontal="center" vertical="center" wrapText="1"/>
    </xf>
    <xf numFmtId="165" fontId="9" fillId="0" borderId="1" xfId="2" applyNumberFormat="1" applyFont="1" applyFill="1" applyBorder="1" applyAlignment="1">
      <alignment horizontal="center" vertical="center" wrapText="1"/>
    </xf>
    <xf numFmtId="9" fontId="9" fillId="0" borderId="1" xfId="0" applyNumberFormat="1" applyFont="1" applyFill="1" applyBorder="1" applyAlignment="1" applyProtection="1">
      <alignment horizontal="center" vertical="center" wrapText="1"/>
    </xf>
    <xf numFmtId="0" fontId="9" fillId="0" borderId="1" xfId="0" applyFont="1" applyFill="1" applyBorder="1" applyAlignment="1">
      <alignment vertical="center" wrapText="1"/>
    </xf>
    <xf numFmtId="10" fontId="9" fillId="0" borderId="1" xfId="4" applyNumberFormat="1" applyFont="1" applyFill="1" applyBorder="1" applyAlignment="1">
      <alignment horizontal="center" vertical="center" wrapText="1"/>
    </xf>
    <xf numFmtId="0" fontId="9" fillId="0" borderId="1" xfId="0" applyFont="1" applyFill="1" applyBorder="1" applyAlignment="1" applyProtection="1">
      <alignment horizontal="left" vertical="center" wrapText="1"/>
    </xf>
    <xf numFmtId="0" fontId="9" fillId="0" borderId="1" xfId="0" applyFont="1" applyFill="1" applyBorder="1" applyAlignment="1" applyProtection="1">
      <alignment horizontal="center" vertical="center" wrapText="1"/>
    </xf>
    <xf numFmtId="9" fontId="9" fillId="0" borderId="1" xfId="4" applyFont="1" applyFill="1" applyBorder="1" applyAlignment="1" applyProtection="1">
      <alignment horizontal="center" vertical="center" wrapText="1"/>
    </xf>
    <xf numFmtId="1"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9" fontId="9" fillId="0" borderId="1" xfId="4" applyNumberFormat="1" applyFont="1" applyFill="1" applyBorder="1" applyAlignment="1">
      <alignment horizontal="center" vertical="center" wrapText="1"/>
    </xf>
    <xf numFmtId="0" fontId="9" fillId="0" borderId="1" xfId="0" applyNumberFormat="1" applyFont="1" applyFill="1" applyBorder="1" applyAlignment="1" applyProtection="1">
      <alignment horizontal="center" vertical="center" wrapText="1"/>
    </xf>
    <xf numFmtId="0" fontId="9" fillId="0" borderId="1" xfId="0" applyFont="1" applyFill="1" applyBorder="1" applyAlignment="1" applyProtection="1">
      <alignment vertical="center" wrapText="1"/>
    </xf>
    <xf numFmtId="42" fontId="9" fillId="0" borderId="1" xfId="12" applyFont="1" applyFill="1" applyBorder="1" applyAlignment="1">
      <alignment vertical="center" wrapText="1"/>
    </xf>
    <xf numFmtId="14" fontId="9" fillId="0" borderId="1" xfId="0" applyNumberFormat="1" applyFont="1" applyFill="1" applyBorder="1" applyAlignment="1">
      <alignment vertical="center" wrapText="1"/>
    </xf>
    <xf numFmtId="0" fontId="8" fillId="0" borderId="1" xfId="0" applyFont="1" applyBorder="1"/>
    <xf numFmtId="0" fontId="9" fillId="4"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11" borderId="1" xfId="0" applyFont="1" applyFill="1" applyBorder="1" applyAlignment="1">
      <alignment horizontal="center" vertical="center" wrapText="1"/>
    </xf>
    <xf numFmtId="183" fontId="9" fillId="0" borderId="1" xfId="0" applyNumberFormat="1" applyFont="1" applyFill="1" applyBorder="1" applyAlignment="1">
      <alignment horizontal="center" vertical="center" wrapText="1"/>
    </xf>
    <xf numFmtId="17" fontId="9" fillId="0" borderId="1" xfId="0" applyNumberFormat="1" applyFont="1" applyFill="1" applyBorder="1" applyAlignment="1">
      <alignment horizontal="center" vertical="center" wrapText="1"/>
    </xf>
    <xf numFmtId="9" fontId="9" fillId="0" borderId="1" xfId="4" applyFont="1" applyFill="1" applyBorder="1" applyAlignment="1">
      <alignment vertical="center" wrapText="1"/>
    </xf>
    <xf numFmtId="2" fontId="9" fillId="0" borderId="1" xfId="3" applyNumberFormat="1" applyFont="1" applyFill="1" applyBorder="1" applyAlignment="1">
      <alignment horizontal="center" vertical="center" wrapText="1"/>
    </xf>
    <xf numFmtId="17" fontId="9" fillId="0" borderId="1" xfId="0" applyNumberFormat="1" applyFont="1" applyFill="1" applyBorder="1" applyAlignment="1">
      <alignment vertical="center" wrapText="1"/>
    </xf>
    <xf numFmtId="9" fontId="9" fillId="0" borderId="1" xfId="3" applyFont="1" applyFill="1" applyBorder="1" applyAlignment="1">
      <alignment vertical="center" wrapText="1"/>
    </xf>
    <xf numFmtId="10" fontId="9" fillId="0" borderId="1" xfId="0" applyNumberFormat="1" applyFont="1" applyFill="1" applyBorder="1" applyAlignment="1">
      <alignment horizontal="justify" vertical="center" wrapText="1"/>
    </xf>
    <xf numFmtId="179" fontId="9" fillId="0" borderId="1" xfId="4" applyNumberFormat="1" applyFont="1" applyFill="1" applyBorder="1" applyAlignment="1">
      <alignment vertical="center" wrapText="1"/>
    </xf>
    <xf numFmtId="179" fontId="9" fillId="0" borderId="1" xfId="4" applyNumberFormat="1" applyFont="1" applyFill="1" applyBorder="1" applyAlignment="1">
      <alignment horizontal="center" vertical="center" wrapText="1"/>
    </xf>
    <xf numFmtId="10" fontId="9" fillId="0" borderId="1" xfId="3" applyNumberFormat="1" applyFont="1" applyFill="1" applyBorder="1" applyAlignment="1">
      <alignment vertical="center" wrapText="1"/>
    </xf>
    <xf numFmtId="179" fontId="9" fillId="0" borderId="1" xfId="0" applyNumberFormat="1" applyFont="1" applyFill="1" applyBorder="1" applyAlignment="1">
      <alignment vertical="center" wrapText="1"/>
    </xf>
    <xf numFmtId="1" fontId="9" fillId="0" borderId="1" xfId="8" applyNumberFormat="1" applyFont="1" applyFill="1" applyBorder="1" applyAlignment="1">
      <alignment horizontal="center" vertical="center" wrapText="1"/>
    </xf>
    <xf numFmtId="1" fontId="9" fillId="0" borderId="1" xfId="4" applyNumberFormat="1" applyFont="1" applyFill="1" applyBorder="1" applyAlignment="1">
      <alignment horizontal="center" vertical="center" wrapText="1"/>
    </xf>
    <xf numFmtId="177" fontId="9" fillId="0" borderId="1" xfId="8" applyNumberFormat="1" applyFont="1" applyFill="1" applyBorder="1" applyAlignment="1">
      <alignment vertical="center" wrapText="1"/>
    </xf>
    <xf numFmtId="172" fontId="9" fillId="0" borderId="1" xfId="0" applyNumberFormat="1" applyFont="1" applyFill="1" applyBorder="1" applyAlignment="1">
      <alignment vertical="center" wrapText="1"/>
    </xf>
    <xf numFmtId="10" fontId="24" fillId="0" borderId="1" xfId="0" applyNumberFormat="1" applyFont="1" applyFill="1" applyBorder="1" applyAlignment="1">
      <alignment horizontal="center" vertical="center" wrapText="1"/>
    </xf>
    <xf numFmtId="165" fontId="9" fillId="0" borderId="1" xfId="4" applyNumberFormat="1" applyFont="1" applyFill="1" applyBorder="1" applyAlignment="1">
      <alignment horizontal="center" vertical="center" wrapText="1"/>
    </xf>
    <xf numFmtId="14" fontId="9" fillId="0" borderId="1" xfId="0" applyNumberFormat="1" applyFont="1" applyFill="1" applyBorder="1" applyAlignment="1">
      <alignment horizontal="right" vertical="center" wrapText="1"/>
    </xf>
    <xf numFmtId="10" fontId="9" fillId="0" borderId="1" xfId="5" applyNumberFormat="1" applyFont="1" applyFill="1" applyBorder="1" applyAlignment="1">
      <alignment horizontal="center" vertical="center" wrapText="1"/>
    </xf>
    <xf numFmtId="9" fontId="9" fillId="0" borderId="1" xfId="5" applyFont="1" applyFill="1" applyBorder="1" applyAlignment="1">
      <alignment vertical="center" wrapText="1"/>
    </xf>
    <xf numFmtId="10" fontId="9" fillId="0" borderId="1" xfId="5" applyNumberFormat="1" applyFont="1" applyFill="1" applyBorder="1" applyAlignment="1">
      <alignment vertical="center" wrapText="1"/>
    </xf>
    <xf numFmtId="165" fontId="9" fillId="0" borderId="1" xfId="5" applyNumberFormat="1" applyFont="1" applyFill="1" applyBorder="1" applyAlignment="1">
      <alignment horizontal="center" vertical="center" wrapText="1"/>
    </xf>
    <xf numFmtId="14" fontId="9" fillId="0" borderId="1" xfId="4" applyNumberFormat="1" applyFont="1" applyFill="1" applyBorder="1" applyAlignment="1">
      <alignment horizontal="right" vertical="center" wrapText="1"/>
    </xf>
    <xf numFmtId="168" fontId="9" fillId="0" borderId="1" xfId="4" applyNumberFormat="1" applyFont="1" applyFill="1" applyBorder="1" applyAlignment="1">
      <alignment horizontal="center" vertical="center" wrapText="1"/>
    </xf>
    <xf numFmtId="14" fontId="9" fillId="0" borderId="1" xfId="3" applyNumberFormat="1" applyFont="1" applyFill="1" applyBorder="1" applyAlignment="1">
      <alignment horizontal="right" vertical="center" wrapText="1"/>
    </xf>
    <xf numFmtId="9" fontId="9" fillId="0" borderId="1" xfId="0" applyNumberFormat="1" applyFont="1" applyFill="1" applyBorder="1" applyAlignment="1">
      <alignment horizontal="right" vertical="center" wrapText="1"/>
    </xf>
    <xf numFmtId="10" fontId="9" fillId="0" borderId="1" xfId="3" applyNumberFormat="1" applyFont="1" applyFill="1" applyBorder="1" applyAlignment="1">
      <alignment horizontal="left" vertical="center" wrapText="1"/>
    </xf>
    <xf numFmtId="14" fontId="9" fillId="0" borderId="1" xfId="0" applyNumberFormat="1" applyFont="1" applyFill="1" applyBorder="1" applyAlignment="1">
      <alignment horizontal="left" vertical="center" wrapText="1"/>
    </xf>
    <xf numFmtId="14" fontId="9" fillId="0" borderId="1" xfId="4" applyNumberFormat="1" applyFont="1" applyFill="1" applyBorder="1" applyAlignment="1">
      <alignment horizontal="left" vertical="center" wrapText="1"/>
    </xf>
    <xf numFmtId="42" fontId="9" fillId="0" borderId="1" xfId="12" applyFont="1" applyFill="1" applyBorder="1" applyAlignment="1">
      <alignment horizontal="left" vertical="center" wrapText="1"/>
    </xf>
    <xf numFmtId="9" fontId="9" fillId="0" borderId="1" xfId="4" applyNumberFormat="1" applyFont="1" applyFill="1" applyBorder="1" applyAlignment="1">
      <alignment vertical="center" wrapText="1"/>
    </xf>
    <xf numFmtId="9" fontId="9" fillId="0" borderId="1" xfId="3" applyNumberFormat="1" applyFont="1" applyFill="1" applyBorder="1" applyAlignment="1">
      <alignment vertical="center" wrapText="1"/>
    </xf>
    <xf numFmtId="14" fontId="9" fillId="0" borderId="1" xfId="3" applyNumberFormat="1" applyFont="1" applyFill="1" applyBorder="1" applyAlignment="1">
      <alignment vertical="center" wrapText="1"/>
    </xf>
    <xf numFmtId="9" fontId="9" fillId="0" borderId="1" xfId="7" quotePrefix="1" applyFont="1" applyFill="1" applyBorder="1" applyAlignment="1">
      <alignment horizontal="left" vertical="center" wrapText="1"/>
    </xf>
    <xf numFmtId="0" fontId="9" fillId="0" borderId="1" xfId="4" applyNumberFormat="1" applyFont="1" applyFill="1" applyBorder="1" applyAlignment="1">
      <alignment vertical="center" wrapText="1"/>
    </xf>
    <xf numFmtId="1" fontId="9" fillId="0" borderId="1" xfId="3" applyNumberFormat="1" applyFont="1" applyFill="1" applyBorder="1" applyAlignment="1">
      <alignment vertical="center" wrapText="1"/>
    </xf>
    <xf numFmtId="1" fontId="9" fillId="0" borderId="1" xfId="0" applyNumberFormat="1" applyFont="1" applyFill="1" applyBorder="1" applyAlignment="1">
      <alignment vertical="center" wrapText="1"/>
    </xf>
    <xf numFmtId="10" fontId="9" fillId="0" borderId="1" xfId="2" applyNumberFormat="1" applyFont="1" applyFill="1" applyBorder="1" applyAlignment="1">
      <alignment horizontal="left" vertical="center" wrapText="1"/>
    </xf>
    <xf numFmtId="165" fontId="9" fillId="0" borderId="1" xfId="0" applyNumberFormat="1" applyFont="1" applyFill="1" applyBorder="1" applyAlignment="1">
      <alignment vertical="center" wrapText="1"/>
    </xf>
    <xf numFmtId="165" fontId="9" fillId="0" borderId="1" xfId="3" applyNumberFormat="1" applyFont="1" applyFill="1" applyBorder="1" applyAlignment="1">
      <alignment vertical="center" wrapText="1"/>
    </xf>
    <xf numFmtId="177" fontId="9" fillId="0" borderId="1" xfId="0" applyNumberFormat="1" applyFont="1" applyFill="1" applyBorder="1" applyAlignment="1">
      <alignment vertical="center" wrapText="1"/>
    </xf>
    <xf numFmtId="179" fontId="9" fillId="0" borderId="1" xfId="0" applyNumberFormat="1" applyFont="1" applyFill="1" applyBorder="1" applyAlignment="1">
      <alignment horizontal="center" vertical="center" wrapText="1"/>
    </xf>
    <xf numFmtId="15" fontId="9" fillId="0" borderId="1" xfId="0" applyNumberFormat="1" applyFont="1" applyFill="1" applyBorder="1" applyAlignment="1">
      <alignment horizontal="center" vertical="center" wrapText="1"/>
    </xf>
    <xf numFmtId="9" fontId="9" fillId="0" borderId="1" xfId="0" applyNumberFormat="1" applyFont="1" applyFill="1" applyBorder="1" applyAlignment="1" applyProtection="1">
      <alignment vertical="center" wrapText="1"/>
    </xf>
    <xf numFmtId="49" fontId="9" fillId="0" borderId="1" xfId="0" applyNumberFormat="1" applyFont="1" applyFill="1" applyBorder="1" applyAlignment="1">
      <alignment vertical="center" wrapText="1"/>
    </xf>
    <xf numFmtId="188" fontId="9" fillId="0" borderId="1" xfId="4" applyNumberFormat="1" applyFont="1" applyFill="1" applyBorder="1" applyAlignment="1">
      <alignment horizontal="center" vertical="center" wrapText="1"/>
    </xf>
    <xf numFmtId="188" fontId="9" fillId="0" borderId="1" xfId="0" applyNumberFormat="1" applyFont="1" applyFill="1" applyBorder="1" applyAlignment="1">
      <alignment horizontal="center" vertical="center" wrapText="1"/>
    </xf>
    <xf numFmtId="176" fontId="9" fillId="0" borderId="1" xfId="11" applyNumberFormat="1" applyFont="1" applyFill="1" applyBorder="1" applyAlignment="1" applyProtection="1">
      <alignment vertical="center" wrapText="1"/>
      <protection locked="0"/>
    </xf>
    <xf numFmtId="44" fontId="9" fillId="0" borderId="1" xfId="11" applyFont="1" applyFill="1" applyBorder="1" applyAlignment="1" applyProtection="1">
      <alignment vertical="center" wrapText="1"/>
      <protection locked="0"/>
    </xf>
    <xf numFmtId="0" fontId="9" fillId="0" borderId="1" xfId="0" applyFont="1" applyFill="1" applyBorder="1" applyAlignment="1" applyProtection="1">
      <alignment vertical="center" wrapText="1"/>
      <protection locked="0"/>
    </xf>
    <xf numFmtId="175" fontId="9" fillId="0" borderId="1" xfId="0" applyNumberFormat="1" applyFont="1" applyFill="1" applyBorder="1" applyAlignment="1">
      <alignment horizontal="center" vertical="center" wrapText="1"/>
    </xf>
    <xf numFmtId="20" fontId="9" fillId="0" borderId="1" xfId="0" applyNumberFormat="1" applyFont="1" applyFill="1" applyBorder="1" applyAlignment="1">
      <alignment horizontal="left"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180" fontId="9" fillId="0" borderId="1" xfId="0" applyNumberFormat="1" applyFont="1" applyFill="1" applyBorder="1" applyAlignment="1">
      <alignment horizontal="center" vertical="center" wrapText="1"/>
    </xf>
    <xf numFmtId="180" fontId="9" fillId="0" borderId="1" xfId="8" applyNumberFormat="1" applyFont="1" applyFill="1" applyBorder="1" applyAlignment="1">
      <alignment horizontal="center" vertical="center" wrapText="1"/>
    </xf>
    <xf numFmtId="180" fontId="9" fillId="0" borderId="1" xfId="3" applyNumberFormat="1" applyFont="1" applyFill="1" applyBorder="1" applyAlignment="1">
      <alignment horizontal="center" vertical="center" wrapText="1"/>
    </xf>
    <xf numFmtId="5" fontId="9" fillId="0" borderId="1" xfId="8" applyNumberFormat="1" applyFont="1" applyFill="1" applyBorder="1" applyAlignment="1">
      <alignment vertical="center" wrapText="1"/>
    </xf>
    <xf numFmtId="9" fontId="9" fillId="0" borderId="1" xfId="0" applyNumberFormat="1" applyFont="1" applyFill="1" applyBorder="1" applyAlignment="1">
      <alignment horizontal="center" vertical="center" wrapText="1"/>
    </xf>
    <xf numFmtId="9" fontId="9" fillId="0" borderId="1" xfId="3" applyFont="1" applyFill="1" applyBorder="1" applyAlignment="1">
      <alignment horizontal="center" vertical="center" wrapText="1"/>
    </xf>
    <xf numFmtId="177" fontId="9" fillId="0" borderId="1" xfId="0" applyNumberFormat="1" applyFont="1" applyFill="1" applyBorder="1" applyAlignment="1">
      <alignment horizontal="right" vertical="center" wrapText="1"/>
    </xf>
    <xf numFmtId="44" fontId="9" fillId="0" borderId="1" xfId="11" applyFont="1" applyFill="1" applyBorder="1" applyAlignment="1">
      <alignment horizontal="center" vertical="center" wrapText="1"/>
    </xf>
    <xf numFmtId="10" fontId="9" fillId="0" borderId="1" xfId="0" applyNumberFormat="1" applyFont="1" applyFill="1" applyBorder="1" applyAlignment="1">
      <alignment horizontal="center" vertical="center" wrapText="1"/>
    </xf>
    <xf numFmtId="10" fontId="9" fillId="0" borderId="1" xfId="3"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9" fontId="9" fillId="0" borderId="1" xfId="4" applyFont="1" applyFill="1" applyBorder="1" applyAlignment="1">
      <alignment horizontal="center" vertical="center" wrapText="1"/>
    </xf>
    <xf numFmtId="0" fontId="9" fillId="0" borderId="1" xfId="0" applyFont="1" applyFill="1" applyBorder="1" applyAlignment="1">
      <alignment horizontal="left" vertical="center" wrapText="1"/>
    </xf>
    <xf numFmtId="9" fontId="9" fillId="0" borderId="1" xfId="2" applyFont="1" applyFill="1" applyBorder="1" applyAlignment="1">
      <alignment horizontal="center" vertical="center" wrapText="1"/>
    </xf>
    <xf numFmtId="165" fontId="9" fillId="0" borderId="1" xfId="3" applyNumberFormat="1" applyFont="1" applyFill="1" applyBorder="1" applyAlignment="1">
      <alignment horizontal="center" vertical="center" wrapText="1"/>
    </xf>
    <xf numFmtId="178" fontId="9" fillId="0" borderId="1" xfId="14" applyFont="1" applyFill="1" applyBorder="1" applyAlignment="1">
      <alignment horizontal="center" vertical="center" wrapText="1"/>
    </xf>
    <xf numFmtId="10" fontId="9" fillId="0" borderId="1" xfId="0" applyNumberFormat="1" applyFont="1" applyFill="1" applyBorder="1" applyAlignment="1">
      <alignment horizontal="left" vertical="center" wrapText="1"/>
    </xf>
    <xf numFmtId="10" fontId="9" fillId="0" borderId="1" xfId="0" applyNumberFormat="1" applyFont="1" applyFill="1" applyBorder="1" applyAlignment="1" applyProtection="1">
      <alignment horizontal="center" vertical="center" wrapText="1"/>
      <protection locked="0"/>
    </xf>
    <xf numFmtId="42" fontId="9" fillId="0" borderId="1" xfId="12" applyFont="1" applyFill="1" applyBorder="1" applyAlignment="1">
      <alignment horizontal="center" vertical="center" wrapText="1"/>
    </xf>
    <xf numFmtId="10" fontId="9" fillId="0" borderId="1" xfId="2" applyNumberFormat="1" applyFont="1" applyFill="1" applyBorder="1" applyAlignment="1">
      <alignment horizontal="center" vertical="center" wrapText="1"/>
    </xf>
    <xf numFmtId="10" fontId="9" fillId="0" borderId="1" xfId="0" applyNumberFormat="1" applyFont="1" applyFill="1" applyBorder="1" applyAlignment="1" applyProtection="1">
      <alignment horizontal="left" vertical="center" wrapText="1"/>
      <protection locked="0"/>
    </xf>
    <xf numFmtId="176" fontId="9" fillId="0" borderId="1" xfId="11" applyNumberFormat="1" applyFont="1" applyFill="1" applyBorder="1" applyAlignment="1" applyProtection="1">
      <alignment horizontal="center" vertical="center" wrapText="1"/>
      <protection locked="0"/>
    </xf>
    <xf numFmtId="44" fontId="9" fillId="0" borderId="1" xfId="11"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165" fontId="9" fillId="0" borderId="1" xfId="0" applyNumberFormat="1" applyFont="1" applyFill="1" applyBorder="1" applyAlignment="1">
      <alignment horizontal="center" vertical="center" wrapText="1"/>
    </xf>
    <xf numFmtId="164" fontId="9" fillId="0" borderId="1" xfId="8" applyFont="1" applyFill="1" applyBorder="1" applyAlignment="1">
      <alignment horizontal="center" vertical="center" wrapText="1"/>
    </xf>
    <xf numFmtId="186" fontId="9" fillId="0" borderId="1" xfId="0" applyNumberFormat="1" applyFont="1" applyFill="1" applyBorder="1" applyAlignment="1">
      <alignment horizontal="center" vertical="center" wrapText="1"/>
    </xf>
    <xf numFmtId="184" fontId="9" fillId="0" borderId="1" xfId="12" applyNumberFormat="1" applyFont="1" applyFill="1" applyBorder="1" applyAlignment="1">
      <alignment horizontal="center" vertical="center" wrapText="1"/>
    </xf>
    <xf numFmtId="173" fontId="9" fillId="0" borderId="1" xfId="14" applyNumberFormat="1" applyFont="1" applyFill="1" applyBorder="1" applyAlignment="1">
      <alignment horizontal="center" vertical="center" wrapText="1"/>
    </xf>
    <xf numFmtId="186" fontId="9" fillId="0" borderId="1" xfId="3" applyNumberFormat="1" applyFont="1" applyFill="1" applyBorder="1" applyAlignment="1">
      <alignment horizontal="center" vertical="center" wrapText="1"/>
    </xf>
    <xf numFmtId="3" fontId="9" fillId="0" borderId="1" xfId="0" applyNumberFormat="1" applyFont="1" applyFill="1" applyBorder="1" applyAlignment="1">
      <alignment horizontal="center" vertical="center" wrapText="1"/>
    </xf>
    <xf numFmtId="9" fontId="9" fillId="0" borderId="1" xfId="7" applyFont="1" applyFill="1" applyBorder="1" applyAlignment="1">
      <alignment horizontal="center" vertical="center" wrapText="1"/>
    </xf>
    <xf numFmtId="168" fontId="9" fillId="0" borderId="1" xfId="3" applyNumberFormat="1" applyFont="1" applyFill="1" applyBorder="1" applyAlignment="1">
      <alignment horizontal="center" vertical="center" wrapText="1"/>
    </xf>
    <xf numFmtId="175" fontId="9" fillId="0" borderId="1" xfId="1" applyNumberFormat="1" applyFont="1" applyFill="1" applyBorder="1" applyAlignment="1">
      <alignment horizontal="center" vertical="center" wrapText="1"/>
    </xf>
    <xf numFmtId="175" fontId="9" fillId="0" borderId="1" xfId="8" applyNumberFormat="1" applyFont="1" applyFill="1" applyBorder="1" applyAlignment="1">
      <alignment horizontal="center" vertical="center" wrapText="1"/>
    </xf>
    <xf numFmtId="9" fontId="9" fillId="0" borderId="1" xfId="3" applyNumberFormat="1" applyFont="1" applyFill="1" applyBorder="1" applyAlignment="1">
      <alignment horizontal="center" vertical="center" wrapText="1"/>
    </xf>
    <xf numFmtId="10" fontId="9" fillId="0" borderId="1" xfId="0" applyNumberFormat="1" applyFont="1" applyFill="1" applyBorder="1" applyAlignment="1">
      <alignment vertical="center" wrapText="1"/>
    </xf>
    <xf numFmtId="175" fontId="9" fillId="0" borderId="1" xfId="8" applyNumberFormat="1" applyFont="1" applyFill="1" applyBorder="1" applyAlignment="1">
      <alignment vertical="center" wrapText="1"/>
    </xf>
    <xf numFmtId="9" fontId="9" fillId="0" borderId="1" xfId="0" applyNumberFormat="1" applyFont="1" applyFill="1" applyBorder="1" applyAlignment="1">
      <alignment vertical="center" wrapText="1"/>
    </xf>
    <xf numFmtId="0" fontId="9" fillId="0" borderId="1" xfId="0" applyFont="1" applyFill="1" applyBorder="1" applyAlignment="1">
      <alignment horizontal="right" vertical="center" wrapText="1"/>
    </xf>
    <xf numFmtId="164" fontId="9" fillId="0" borderId="1" xfId="8" applyFont="1" applyFill="1" applyBorder="1" applyAlignment="1">
      <alignment vertical="center" wrapText="1"/>
    </xf>
    <xf numFmtId="10" fontId="9" fillId="0" borderId="1" xfId="3" applyNumberFormat="1" applyFont="1" applyFill="1" applyBorder="1" applyAlignment="1">
      <alignment horizontal="right" vertical="center" wrapText="1"/>
    </xf>
    <xf numFmtId="172" fontId="9" fillId="0" borderId="1" xfId="0" applyNumberFormat="1" applyFont="1" applyFill="1" applyBorder="1" applyAlignment="1">
      <alignment horizontal="center" vertical="center" wrapText="1"/>
    </xf>
    <xf numFmtId="10" fontId="9" fillId="0" borderId="1" xfId="4" applyNumberFormat="1" applyFont="1" applyFill="1" applyBorder="1" applyAlignment="1">
      <alignment horizontal="left" vertical="center" wrapText="1"/>
    </xf>
    <xf numFmtId="9" fontId="9" fillId="0" borderId="1" xfId="4" applyFont="1" applyFill="1" applyBorder="1" applyAlignment="1">
      <alignment horizontal="left" vertical="center" wrapText="1"/>
    </xf>
    <xf numFmtId="0" fontId="9" fillId="0" borderId="1" xfId="0" applyFont="1" applyFill="1" applyBorder="1" applyAlignment="1">
      <alignment horizontal="center" vertical="center"/>
    </xf>
    <xf numFmtId="14"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14" fontId="9" fillId="0" borderId="1" xfId="0" applyNumberFormat="1" applyFont="1" applyFill="1" applyBorder="1" applyAlignment="1">
      <alignment horizontal="center" vertical="center"/>
    </xf>
    <xf numFmtId="0" fontId="9" fillId="0" borderId="1" xfId="0" applyFont="1" applyFill="1" applyBorder="1" applyAlignment="1" applyProtection="1">
      <alignment vertical="center" wrapText="1"/>
      <protection hidden="1"/>
    </xf>
    <xf numFmtId="0" fontId="8" fillId="0" borderId="1" xfId="0" applyFont="1" applyFill="1" applyBorder="1" applyAlignment="1">
      <alignment vertical="center" wrapText="1"/>
    </xf>
    <xf numFmtId="166" fontId="9" fillId="0" borderId="1" xfId="0" applyNumberFormat="1" applyFont="1" applyFill="1" applyBorder="1" applyAlignment="1">
      <alignment horizontal="center" vertical="center" wrapText="1"/>
    </xf>
    <xf numFmtId="173" fontId="9" fillId="0" borderId="1" xfId="14" applyNumberFormat="1" applyFont="1" applyFill="1" applyBorder="1" applyAlignment="1">
      <alignment vertical="center" wrapText="1"/>
    </xf>
    <xf numFmtId="49" fontId="41" fillId="0" borderId="1" xfId="0" applyNumberFormat="1" applyFont="1" applyFill="1" applyBorder="1" applyAlignment="1">
      <alignment vertical="center" wrapText="1"/>
    </xf>
    <xf numFmtId="14" fontId="9" fillId="0" borderId="1" xfId="0" applyNumberFormat="1" applyFont="1" applyFill="1" applyBorder="1" applyAlignment="1">
      <alignment vertical="center"/>
    </xf>
    <xf numFmtId="0" fontId="9" fillId="0" borderId="1" xfId="0" applyFont="1" applyFill="1" applyBorder="1" applyAlignment="1">
      <alignment vertical="center"/>
    </xf>
    <xf numFmtId="10" fontId="9" fillId="0" borderId="1" xfId="0" applyNumberFormat="1" applyFont="1" applyFill="1" applyBorder="1" applyAlignment="1">
      <alignment horizontal="center" vertical="center"/>
    </xf>
    <xf numFmtId="0" fontId="9" fillId="0" borderId="1" xfId="0" applyFont="1" applyFill="1" applyBorder="1" applyAlignment="1">
      <alignment horizontal="left" vertical="center"/>
    </xf>
    <xf numFmtId="9" fontId="9" fillId="0" borderId="1" xfId="0" applyNumberFormat="1" applyFont="1" applyFill="1" applyBorder="1" applyAlignment="1">
      <alignment horizontal="center" vertical="center"/>
    </xf>
    <xf numFmtId="165" fontId="9" fillId="0" borderId="1" xfId="0" applyNumberFormat="1" applyFont="1" applyFill="1" applyBorder="1" applyAlignment="1">
      <alignment horizontal="center" vertical="center"/>
    </xf>
    <xf numFmtId="0" fontId="9" fillId="0" borderId="4" xfId="0" applyFont="1" applyFill="1" applyBorder="1" applyAlignment="1">
      <alignment horizontal="center" vertical="center" wrapText="1"/>
    </xf>
    <xf numFmtId="0" fontId="61" fillId="0" borderId="1" xfId="0" applyFont="1" applyBorder="1" applyAlignment="1">
      <alignment horizontal="left" vertical="center" wrapText="1"/>
    </xf>
    <xf numFmtId="0" fontId="9" fillId="7"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9" fillId="0" borderId="8" xfId="0" applyFont="1" applyFill="1" applyBorder="1" applyAlignment="1">
      <alignment horizontal="left" vertical="center" wrapText="1"/>
    </xf>
    <xf numFmtId="9" fontId="9" fillId="0" borderId="35" xfId="2" applyFont="1" applyFill="1" applyBorder="1" applyAlignment="1">
      <alignment horizontal="center" vertical="center" wrapText="1"/>
    </xf>
    <xf numFmtId="14" fontId="9" fillId="0" borderId="34" xfId="0" applyNumberFormat="1" applyFont="1" applyFill="1" applyBorder="1" applyAlignment="1">
      <alignment horizontal="center" vertical="center" wrapText="1"/>
    </xf>
    <xf numFmtId="179" fontId="9" fillId="0" borderId="34" xfId="4" applyNumberFormat="1" applyFont="1" applyFill="1" applyBorder="1" applyAlignment="1">
      <alignment horizontal="center" vertical="center" wrapText="1"/>
    </xf>
    <xf numFmtId="9" fontId="9" fillId="0" borderId="1" xfId="3" applyFont="1" applyFill="1" applyBorder="1" applyAlignment="1">
      <alignment horizontal="center" vertical="center"/>
    </xf>
    <xf numFmtId="9" fontId="9" fillId="0" borderId="4" xfId="2" applyFont="1" applyFill="1" applyBorder="1" applyAlignment="1">
      <alignment horizontal="center" vertical="center" wrapText="1"/>
    </xf>
    <xf numFmtId="9" fontId="9" fillId="0" borderId="7" xfId="2" applyFont="1" applyFill="1" applyBorder="1" applyAlignment="1">
      <alignment horizontal="center" vertical="center" wrapText="1"/>
    </xf>
    <xf numFmtId="9" fontId="9" fillId="0" borderId="8" xfId="2" applyFont="1" applyFill="1" applyBorder="1" applyAlignment="1">
      <alignment horizontal="center" vertical="center" wrapText="1"/>
    </xf>
    <xf numFmtId="9" fontId="9" fillId="0" borderId="1" xfId="3" applyFont="1" applyFill="1" applyBorder="1" applyAlignment="1">
      <alignment horizontal="center" vertical="center" wrapText="1"/>
    </xf>
    <xf numFmtId="9"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10" fontId="9" fillId="0" borderId="1" xfId="0" applyNumberFormat="1" applyFont="1" applyFill="1" applyBorder="1" applyAlignment="1">
      <alignment horizontal="center" vertical="center" wrapText="1"/>
    </xf>
    <xf numFmtId="9" fontId="9" fillId="0" borderId="1" xfId="3" applyFont="1" applyFill="1" applyBorder="1" applyAlignment="1">
      <alignment horizontal="center" vertical="center"/>
    </xf>
    <xf numFmtId="173" fontId="9" fillId="0" borderId="1" xfId="14"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10" fontId="9" fillId="0" borderId="1" xfId="0" applyNumberFormat="1" applyFont="1" applyFill="1" applyBorder="1" applyAlignment="1">
      <alignment horizontal="center" vertical="center"/>
    </xf>
    <xf numFmtId="9" fontId="9" fillId="0" borderId="1"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10" fontId="9" fillId="0" borderId="1" xfId="0" applyNumberFormat="1" applyFont="1" applyFill="1" applyBorder="1" applyAlignment="1">
      <alignment horizontal="left" vertical="center" wrapText="1"/>
    </xf>
    <xf numFmtId="165" fontId="9" fillId="0" borderId="1" xfId="3" applyNumberFormat="1" applyFont="1" applyFill="1" applyBorder="1" applyAlignment="1">
      <alignment horizontal="center" vertical="center"/>
    </xf>
    <xf numFmtId="165" fontId="9" fillId="0" borderId="1" xfId="0" applyNumberFormat="1" applyFont="1" applyFill="1" applyBorder="1" applyAlignment="1">
      <alignment horizontal="center" vertical="center" wrapText="1"/>
    </xf>
    <xf numFmtId="165" fontId="9" fillId="0" borderId="1" xfId="3" applyNumberFormat="1" applyFont="1" applyFill="1" applyBorder="1" applyAlignment="1">
      <alignment horizontal="center" vertical="center" wrapText="1"/>
    </xf>
    <xf numFmtId="178" fontId="9" fillId="0" borderId="1" xfId="14" applyFont="1" applyFill="1" applyBorder="1" applyAlignment="1">
      <alignment horizontal="center" vertical="center" wrapText="1"/>
    </xf>
    <xf numFmtId="9" fontId="9" fillId="0" borderId="1" xfId="4" applyFont="1" applyFill="1" applyBorder="1" applyAlignment="1">
      <alignment horizontal="center" vertical="center" wrapText="1"/>
    </xf>
    <xf numFmtId="173" fontId="9" fillId="0" borderId="1" xfId="14" applyNumberFormat="1" applyFont="1" applyFill="1" applyBorder="1" applyAlignment="1">
      <alignment vertical="center" wrapText="1"/>
    </xf>
    <xf numFmtId="173" fontId="9" fillId="0" borderId="1" xfId="0" applyNumberFormat="1" applyFont="1" applyFill="1" applyBorder="1" applyAlignment="1">
      <alignment horizontal="center" vertical="center" wrapText="1"/>
    </xf>
    <xf numFmtId="10" fontId="9" fillId="0" borderId="1" xfId="3" applyNumberFormat="1" applyFont="1" applyFill="1" applyBorder="1" applyAlignment="1">
      <alignment horizontal="center" vertical="center" wrapText="1"/>
    </xf>
    <xf numFmtId="42" fontId="9" fillId="0" borderId="1" xfId="12"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44" fontId="9" fillId="0" borderId="1" xfId="11" applyFont="1" applyFill="1" applyBorder="1" applyAlignment="1">
      <alignment horizontal="center" vertical="center" wrapText="1"/>
    </xf>
    <xf numFmtId="10" fontId="9" fillId="0" borderId="1" xfId="4" applyNumberFormat="1" applyFont="1" applyFill="1" applyBorder="1" applyAlignment="1">
      <alignment horizontal="left" vertical="center" wrapText="1"/>
    </xf>
    <xf numFmtId="9" fontId="9" fillId="0" borderId="1" xfId="4" applyFont="1" applyFill="1" applyBorder="1" applyAlignment="1">
      <alignment horizontal="left" vertical="center" wrapText="1"/>
    </xf>
    <xf numFmtId="9" fontId="9" fillId="0" borderId="1" xfId="2" applyFont="1" applyFill="1" applyBorder="1" applyAlignment="1">
      <alignment horizontal="center" vertical="center" wrapText="1"/>
    </xf>
    <xf numFmtId="164" fontId="9" fillId="0" borderId="1" xfId="8" applyFont="1" applyFill="1" applyBorder="1" applyAlignment="1">
      <alignment horizontal="center" vertical="center" wrapText="1"/>
    </xf>
    <xf numFmtId="175" fontId="9" fillId="0" borderId="1" xfId="8" applyNumberFormat="1" applyFont="1" applyFill="1" applyBorder="1" applyAlignment="1">
      <alignment horizontal="center" vertical="center" wrapText="1"/>
    </xf>
    <xf numFmtId="182" fontId="9" fillId="0" borderId="1" xfId="0" applyNumberFormat="1" applyFont="1" applyFill="1" applyBorder="1" applyAlignment="1">
      <alignment horizontal="center" vertical="center" wrapText="1"/>
    </xf>
    <xf numFmtId="172" fontId="9" fillId="0" borderId="1" xfId="0" applyNumberFormat="1" applyFont="1" applyFill="1" applyBorder="1" applyAlignment="1">
      <alignment horizontal="center" vertical="center" wrapText="1"/>
    </xf>
    <xf numFmtId="169" fontId="9" fillId="0" borderId="1" xfId="0" applyNumberFormat="1" applyFont="1" applyFill="1" applyBorder="1" applyAlignment="1">
      <alignment horizontal="center" vertical="center" wrapText="1"/>
    </xf>
    <xf numFmtId="2" fontId="9" fillId="0" borderId="1" xfId="0" applyNumberFormat="1" applyFont="1" applyFill="1" applyBorder="1" applyAlignment="1">
      <alignment horizontal="center" vertical="center" wrapText="1"/>
    </xf>
    <xf numFmtId="9" fontId="9" fillId="0" borderId="1" xfId="3" applyNumberFormat="1" applyFont="1" applyFill="1" applyBorder="1" applyAlignment="1">
      <alignment horizontal="center" vertical="center" wrapText="1"/>
    </xf>
    <xf numFmtId="0" fontId="8" fillId="9" borderId="1" xfId="0" applyFont="1" applyFill="1" applyBorder="1" applyAlignment="1">
      <alignment horizontal="center" vertical="center"/>
    </xf>
    <xf numFmtId="0" fontId="9" fillId="9" borderId="1" xfId="0" applyFont="1" applyFill="1" applyBorder="1" applyAlignment="1">
      <alignment horizontal="center" vertical="center" wrapText="1"/>
    </xf>
    <xf numFmtId="14" fontId="9" fillId="2" borderId="4" xfId="0" applyNumberFormat="1" applyFont="1" applyFill="1" applyBorder="1" applyAlignment="1">
      <alignment horizontal="center" vertical="center" wrapText="1"/>
    </xf>
    <xf numFmtId="14" fontId="9" fillId="2" borderId="8" xfId="0" applyNumberFormat="1" applyFont="1" applyFill="1" applyBorder="1" applyAlignment="1">
      <alignment horizontal="center" vertical="center" wrapText="1"/>
    </xf>
    <xf numFmtId="14" fontId="9" fillId="2" borderId="1" xfId="0" applyNumberFormat="1" applyFont="1" applyFill="1" applyBorder="1" applyAlignment="1">
      <alignment horizontal="center" vertical="center" wrapText="1"/>
    </xf>
    <xf numFmtId="9" fontId="9" fillId="0" borderId="35" xfId="3" applyFont="1" applyFill="1" applyBorder="1" applyAlignment="1">
      <alignment horizontal="center" vertical="center" wrapText="1"/>
    </xf>
    <xf numFmtId="175" fontId="9" fillId="0" borderId="1" xfId="1" applyNumberFormat="1" applyFont="1" applyFill="1" applyBorder="1" applyAlignment="1">
      <alignment horizontal="center" vertical="center" wrapText="1"/>
    </xf>
    <xf numFmtId="10" fontId="9" fillId="0" borderId="1" xfId="2" applyNumberFormat="1" applyFont="1" applyFill="1" applyBorder="1" applyAlignment="1">
      <alignment horizontal="center" vertical="center" wrapText="1"/>
    </xf>
    <xf numFmtId="168" fontId="9" fillId="0" borderId="1" xfId="0" applyNumberFormat="1" applyFont="1" applyFill="1" applyBorder="1" applyAlignment="1">
      <alignment horizontal="center" vertical="center" wrapText="1"/>
    </xf>
    <xf numFmtId="9" fontId="9" fillId="0" borderId="1" xfId="7" applyFont="1" applyFill="1" applyBorder="1" applyAlignment="1">
      <alignment horizontal="center" vertical="center" wrapText="1"/>
    </xf>
    <xf numFmtId="9" fontId="9" fillId="0" borderId="1" xfId="3" applyFont="1" applyFill="1" applyBorder="1" applyAlignment="1">
      <alignment horizontal="left" vertical="center" wrapText="1"/>
    </xf>
    <xf numFmtId="185" fontId="9" fillId="0" borderId="1" xfId="3" applyNumberFormat="1" applyFont="1" applyFill="1" applyBorder="1" applyAlignment="1">
      <alignment horizontal="center" vertical="center" wrapText="1"/>
    </xf>
    <xf numFmtId="184" fontId="9" fillId="0" borderId="1" xfId="12" applyNumberFormat="1" applyFont="1" applyFill="1" applyBorder="1" applyAlignment="1">
      <alignment horizontal="center" vertical="center" wrapText="1"/>
    </xf>
    <xf numFmtId="186" fontId="9" fillId="0" borderId="1" xfId="0" applyNumberFormat="1" applyFont="1" applyFill="1" applyBorder="1" applyAlignment="1">
      <alignment horizontal="center" vertical="center" wrapText="1"/>
    </xf>
    <xf numFmtId="185" fontId="9" fillId="0" borderId="1" xfId="0" applyNumberFormat="1" applyFont="1" applyFill="1" applyBorder="1" applyAlignment="1">
      <alignment horizontal="center" vertical="center" wrapText="1"/>
    </xf>
    <xf numFmtId="186" fontId="9" fillId="0" borderId="1" xfId="3" applyNumberFormat="1" applyFont="1" applyFill="1" applyBorder="1" applyAlignment="1">
      <alignment horizontal="center" vertical="center" wrapText="1"/>
    </xf>
    <xf numFmtId="2" fontId="9" fillId="0" borderId="1" xfId="0" applyNumberFormat="1" applyFont="1" applyFill="1" applyBorder="1" applyAlignment="1" applyProtection="1">
      <alignment horizontal="center" vertical="center" wrapText="1"/>
      <protection locked="0"/>
    </xf>
    <xf numFmtId="187" fontId="9" fillId="0" borderId="1" xfId="10" applyNumberFormat="1" applyFont="1" applyFill="1" applyBorder="1" applyAlignment="1">
      <alignment horizontal="center" vertical="center" wrapText="1"/>
    </xf>
    <xf numFmtId="10" fontId="9" fillId="0" borderId="1" xfId="0" applyNumberFormat="1" applyFont="1" applyFill="1" applyBorder="1" applyAlignment="1" applyProtection="1">
      <alignment horizontal="center" vertical="center" wrapText="1"/>
      <protection locked="0"/>
    </xf>
    <xf numFmtId="10" fontId="9" fillId="0" borderId="1" xfId="2" applyNumberFormat="1" applyFont="1" applyFill="1" applyBorder="1" applyAlignment="1" applyProtection="1">
      <alignment horizontal="center" vertical="center" wrapText="1"/>
      <protection locked="0"/>
    </xf>
    <xf numFmtId="176" fontId="9" fillId="0" borderId="1" xfId="11" applyNumberFormat="1" applyFont="1" applyFill="1" applyBorder="1" applyAlignment="1" applyProtection="1">
      <alignment horizontal="center" vertical="center" wrapText="1"/>
      <protection locked="0"/>
    </xf>
    <xf numFmtId="44" fontId="9" fillId="0" borderId="1" xfId="11" applyFont="1" applyFill="1" applyBorder="1" applyAlignment="1" applyProtection="1">
      <alignment horizontal="center" vertical="center" wrapText="1"/>
      <protection locked="0"/>
    </xf>
    <xf numFmtId="10" fontId="9" fillId="0" borderId="1" xfId="0" applyNumberFormat="1" applyFont="1" applyFill="1" applyBorder="1" applyAlignment="1" applyProtection="1">
      <alignment horizontal="left" vertical="center" wrapText="1"/>
      <protection locked="0"/>
    </xf>
    <xf numFmtId="0" fontId="9" fillId="0" borderId="1" xfId="0" applyFont="1" applyFill="1" applyBorder="1" applyAlignment="1" applyProtection="1">
      <alignment horizontal="center" vertical="center" wrapText="1"/>
      <protection locked="0"/>
    </xf>
    <xf numFmtId="0" fontId="9" fillId="0" borderId="1" xfId="0" applyNumberFormat="1" applyFont="1" applyFill="1" applyBorder="1" applyAlignment="1" applyProtection="1">
      <alignment horizontal="center" vertical="center" wrapText="1"/>
      <protection locked="0"/>
    </xf>
    <xf numFmtId="2" fontId="9" fillId="0" borderId="1" xfId="3" applyNumberFormat="1" applyFont="1" applyFill="1" applyBorder="1" applyAlignment="1" applyProtection="1">
      <alignment horizontal="center" vertical="center" wrapText="1"/>
      <protection locked="0"/>
    </xf>
    <xf numFmtId="178" fontId="9" fillId="0" borderId="1" xfId="0" applyNumberFormat="1" applyFont="1" applyFill="1" applyBorder="1" applyAlignment="1">
      <alignment horizontal="center" vertical="center" wrapText="1"/>
    </xf>
    <xf numFmtId="9" fontId="9" fillId="0" borderId="1" xfId="2" applyFont="1" applyFill="1" applyBorder="1" applyAlignment="1" applyProtection="1">
      <alignment horizontal="center" vertical="center" wrapText="1"/>
      <protection locked="0"/>
    </xf>
    <xf numFmtId="177" fontId="9" fillId="0" borderId="1" xfId="8" applyNumberFormat="1" applyFont="1" applyFill="1" applyBorder="1" applyAlignment="1">
      <alignment horizontal="right" vertical="center" wrapText="1"/>
    </xf>
    <xf numFmtId="14" fontId="9" fillId="0" borderId="1" xfId="0" applyNumberFormat="1" applyFont="1" applyFill="1" applyBorder="1" applyAlignment="1">
      <alignment horizontal="center" vertical="center" wrapText="1"/>
    </xf>
    <xf numFmtId="177" fontId="9" fillId="0" borderId="1" xfId="0" applyNumberFormat="1" applyFont="1" applyFill="1" applyBorder="1" applyAlignment="1">
      <alignment horizontal="right" vertical="center" wrapText="1"/>
    </xf>
    <xf numFmtId="10" fontId="9" fillId="0" borderId="1" xfId="2" applyNumberFormat="1" applyFont="1" applyFill="1" applyBorder="1" applyAlignment="1">
      <alignment horizontal="center" vertical="center"/>
    </xf>
    <xf numFmtId="0" fontId="25" fillId="12" borderId="3"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25" fillId="12" borderId="2" xfId="0" applyFont="1" applyFill="1" applyBorder="1" applyAlignment="1">
      <alignment horizontal="center" vertical="center" wrapText="1"/>
    </xf>
    <xf numFmtId="0" fontId="25" fillId="12" borderId="15" xfId="0" applyFont="1" applyFill="1" applyBorder="1" applyAlignment="1">
      <alignment horizontal="center" vertical="center" wrapText="1"/>
    </xf>
    <xf numFmtId="0" fontId="9" fillId="0" borderId="35" xfId="0" applyFont="1" applyFill="1" applyBorder="1" applyAlignment="1">
      <alignment vertical="center" wrapText="1"/>
    </xf>
    <xf numFmtId="0" fontId="9" fillId="0" borderId="4" xfId="0" applyFont="1" applyFill="1" applyBorder="1" applyAlignment="1">
      <alignment horizontal="justify" vertical="center" wrapText="1"/>
    </xf>
    <xf numFmtId="9" fontId="9" fillId="0" borderId="4" xfId="0" applyNumberFormat="1" applyFont="1" applyFill="1" applyBorder="1" applyAlignment="1">
      <alignment horizontal="center" vertical="center" wrapText="1"/>
    </xf>
    <xf numFmtId="9" fontId="9" fillId="0" borderId="4" xfId="0" applyNumberFormat="1" applyFont="1" applyFill="1" applyBorder="1" applyAlignment="1">
      <alignment vertical="center" wrapText="1"/>
    </xf>
    <xf numFmtId="0" fontId="9" fillId="0" borderId="4" xfId="0" applyFont="1" applyFill="1" applyBorder="1" applyAlignment="1">
      <alignment horizontal="left" vertical="center" wrapText="1"/>
    </xf>
    <xf numFmtId="17" fontId="9" fillId="0" borderId="4" xfId="0" applyNumberFormat="1" applyFont="1" applyFill="1" applyBorder="1" applyAlignment="1">
      <alignment horizontal="center" vertical="center" wrapText="1"/>
    </xf>
    <xf numFmtId="0" fontId="9" fillId="0" borderId="4" xfId="0" applyFont="1" applyFill="1" applyBorder="1" applyAlignment="1">
      <alignment vertical="center" wrapText="1"/>
    </xf>
    <xf numFmtId="44" fontId="9" fillId="0" borderId="4" xfId="11" applyFont="1" applyFill="1" applyBorder="1" applyAlignment="1">
      <alignment horizontal="center" vertical="center" wrapText="1"/>
    </xf>
    <xf numFmtId="175" fontId="9" fillId="0" borderId="4" xfId="8" applyNumberFormat="1" applyFont="1" applyFill="1" applyBorder="1" applyAlignment="1">
      <alignment vertical="center" wrapText="1"/>
    </xf>
    <xf numFmtId="14" fontId="9" fillId="0" borderId="4" xfId="0" applyNumberFormat="1" applyFont="1" applyFill="1" applyBorder="1" applyAlignment="1">
      <alignment vertical="center" wrapText="1"/>
    </xf>
    <xf numFmtId="0" fontId="9" fillId="0" borderId="4" xfId="0" applyFont="1" applyFill="1" applyBorder="1" applyAlignment="1" applyProtection="1">
      <alignment horizontal="left" vertical="center" wrapText="1"/>
      <protection hidden="1"/>
    </xf>
    <xf numFmtId="9" fontId="9" fillId="0" borderId="4" xfId="3" applyFont="1" applyFill="1" applyBorder="1" applyAlignment="1">
      <alignment horizontal="center" vertical="center" wrapText="1"/>
    </xf>
    <xf numFmtId="9" fontId="9" fillId="0" borderId="4" xfId="3" applyFont="1" applyFill="1" applyBorder="1" applyAlignment="1">
      <alignment horizontal="center" vertical="center" wrapText="1"/>
    </xf>
    <xf numFmtId="42" fontId="9" fillId="0" borderId="4" xfId="12" applyFont="1" applyFill="1" applyBorder="1" applyAlignment="1">
      <alignment horizontal="center" vertical="center" wrapText="1"/>
    </xf>
    <xf numFmtId="42" fontId="9" fillId="0" borderId="4" xfId="12" applyFont="1" applyFill="1" applyBorder="1" applyAlignment="1">
      <alignment horizontal="center" vertical="center" wrapText="1"/>
    </xf>
    <xf numFmtId="165" fontId="9" fillId="0" borderId="4" xfId="3" applyNumberFormat="1" applyFont="1" applyFill="1" applyBorder="1" applyAlignment="1">
      <alignment horizontal="center" vertical="center" wrapText="1"/>
    </xf>
    <xf numFmtId="0" fontId="9" fillId="0" borderId="8" xfId="0" applyFont="1" applyFill="1" applyBorder="1" applyAlignment="1">
      <alignment vertical="center" wrapText="1"/>
    </xf>
    <xf numFmtId="0" fontId="9" fillId="0" borderId="8" xfId="0" applyFont="1" applyFill="1" applyBorder="1" applyAlignment="1">
      <alignment horizontal="center" vertical="center"/>
    </xf>
    <xf numFmtId="9" fontId="9" fillId="0" borderId="8" xfId="3" applyFont="1" applyFill="1" applyBorder="1" applyAlignment="1">
      <alignment horizontal="center" vertical="center" wrapText="1"/>
    </xf>
    <xf numFmtId="9" fontId="9" fillId="0" borderId="8" xfId="0" applyNumberFormat="1" applyFont="1" applyFill="1" applyBorder="1" applyAlignment="1">
      <alignment vertical="center" wrapText="1"/>
    </xf>
    <xf numFmtId="9" fontId="9" fillId="0" borderId="4" xfId="3" applyNumberFormat="1" applyFont="1" applyFill="1" applyBorder="1" applyAlignment="1">
      <alignment horizontal="center" vertical="center" wrapText="1"/>
    </xf>
    <xf numFmtId="9" fontId="9" fillId="0" borderId="36" xfId="3" applyFont="1" applyFill="1" applyBorder="1" applyAlignment="1">
      <alignment horizontal="center" vertical="center" wrapText="1"/>
    </xf>
    <xf numFmtId="9" fontId="9" fillId="0" borderId="1" xfId="0" applyNumberFormat="1" applyFont="1" applyFill="1" applyBorder="1" applyAlignment="1">
      <alignment vertical="center"/>
    </xf>
    <xf numFmtId="10" fontId="9" fillId="0" borderId="1" xfId="3" applyNumberFormat="1" applyFont="1" applyFill="1" applyBorder="1" applyAlignment="1">
      <alignment horizontal="center" vertical="center"/>
    </xf>
    <xf numFmtId="10" fontId="9" fillId="0" borderId="1" xfId="3" applyNumberFormat="1" applyFont="1" applyFill="1" applyBorder="1" applyAlignment="1">
      <alignment horizontal="center" vertical="center"/>
    </xf>
    <xf numFmtId="10" fontId="9" fillId="0" borderId="35" xfId="0" applyNumberFormat="1" applyFont="1" applyFill="1" applyBorder="1" applyAlignment="1">
      <alignment horizontal="center" vertical="center" wrapText="1"/>
    </xf>
    <xf numFmtId="0" fontId="9" fillId="0" borderId="35" xfId="0" applyFont="1" applyFill="1" applyBorder="1" applyAlignment="1">
      <alignment horizontal="center" vertical="center" wrapText="1"/>
    </xf>
    <xf numFmtId="181" fontId="9" fillId="0" borderId="35" xfId="0" applyNumberFormat="1" applyFont="1" applyFill="1" applyBorder="1" applyAlignment="1">
      <alignment horizontal="center" vertical="center" wrapText="1"/>
    </xf>
    <xf numFmtId="164" fontId="9" fillId="0" borderId="1" xfId="8" applyFont="1" applyFill="1" applyBorder="1" applyAlignment="1">
      <alignment horizontal="center" vertical="center"/>
    </xf>
    <xf numFmtId="164" fontId="9" fillId="0" borderId="1" xfId="8" applyFont="1" applyFill="1" applyBorder="1" applyAlignment="1">
      <alignment horizontal="center" vertical="center"/>
    </xf>
    <xf numFmtId="0" fontId="0" fillId="0" borderId="0" xfId="0" applyAlignment="1">
      <alignment vertical="center"/>
    </xf>
    <xf numFmtId="0" fontId="11" fillId="0" borderId="0" xfId="0" applyFont="1" applyAlignment="1" applyProtection="1">
      <alignment horizontal="left" vertical="center"/>
      <protection hidden="1"/>
    </xf>
    <xf numFmtId="0" fontId="11" fillId="0" borderId="0" xfId="0" applyFont="1" applyAlignment="1" applyProtection="1">
      <alignment horizontal="center" vertical="center"/>
      <protection hidden="1"/>
    </xf>
    <xf numFmtId="1" fontId="11" fillId="0" borderId="0" xfId="0" applyNumberFormat="1" applyFont="1" applyFill="1" applyAlignment="1" applyProtection="1">
      <alignment horizontal="left" vertical="center"/>
      <protection hidden="1"/>
    </xf>
    <xf numFmtId="14" fontId="11" fillId="0" borderId="0" xfId="0" applyNumberFormat="1" applyFont="1" applyFill="1" applyAlignment="1" applyProtection="1">
      <alignment horizontal="left" vertical="center"/>
      <protection hidden="1"/>
    </xf>
    <xf numFmtId="0" fontId="9" fillId="2" borderId="1" xfId="0" applyFont="1" applyFill="1" applyBorder="1" applyAlignment="1">
      <alignment horizontal="left" vertical="center" wrapText="1"/>
    </xf>
    <xf numFmtId="10" fontId="9" fillId="0" borderId="8" xfId="0" applyNumberFormat="1" applyFont="1" applyFill="1" applyBorder="1" applyAlignment="1">
      <alignment vertical="center" wrapText="1"/>
    </xf>
    <xf numFmtId="173" fontId="9" fillId="0" borderId="1" xfId="0" applyNumberFormat="1" applyFont="1" applyFill="1" applyBorder="1" applyAlignment="1">
      <alignment vertical="center" wrapText="1"/>
    </xf>
    <xf numFmtId="178" fontId="9" fillId="0" borderId="1" xfId="14" applyFont="1" applyFill="1" applyBorder="1" applyAlignment="1">
      <alignment vertical="center" wrapText="1"/>
    </xf>
    <xf numFmtId="166" fontId="9" fillId="0" borderId="1" xfId="0" applyNumberFormat="1" applyFont="1" applyFill="1" applyBorder="1" applyAlignment="1">
      <alignment vertical="center" wrapText="1"/>
    </xf>
    <xf numFmtId="165" fontId="9" fillId="0" borderId="1" xfId="3" applyNumberFormat="1" applyFont="1" applyFill="1" applyBorder="1" applyAlignment="1">
      <alignment vertical="center"/>
    </xf>
    <xf numFmtId="165" fontId="9" fillId="0" borderId="1" xfId="0" applyNumberFormat="1" applyFont="1" applyFill="1" applyBorder="1" applyAlignment="1">
      <alignment vertical="center"/>
    </xf>
    <xf numFmtId="9" fontId="9" fillId="0" borderId="1" xfId="3" applyFont="1" applyFill="1" applyBorder="1" applyAlignment="1">
      <alignment vertical="center"/>
    </xf>
    <xf numFmtId="0" fontId="9" fillId="0" borderId="34" xfId="0" applyFont="1" applyFill="1" applyBorder="1" applyAlignment="1">
      <alignment vertical="center" wrapText="1"/>
    </xf>
    <xf numFmtId="164" fontId="9" fillId="0" borderId="4" xfId="8" applyFont="1" applyFill="1" applyBorder="1" applyAlignment="1">
      <alignment vertical="center" wrapText="1"/>
    </xf>
    <xf numFmtId="0" fontId="8" fillId="0" borderId="4" xfId="0" applyFont="1" applyFill="1" applyBorder="1" applyAlignment="1">
      <alignment horizontal="center" vertical="center" wrapText="1"/>
    </xf>
    <xf numFmtId="9" fontId="9" fillId="0" borderId="4" xfId="3" applyFont="1" applyFill="1" applyBorder="1" applyAlignment="1">
      <alignment vertical="center" wrapText="1"/>
    </xf>
    <xf numFmtId="10" fontId="9" fillId="0" borderId="4" xfId="3" applyNumberFormat="1" applyFont="1" applyFill="1" applyBorder="1" applyAlignment="1">
      <alignment vertical="center" wrapText="1"/>
    </xf>
    <xf numFmtId="165" fontId="9" fillId="0" borderId="4" xfId="3" applyNumberFormat="1" applyFont="1" applyFill="1" applyBorder="1" applyAlignment="1">
      <alignment vertical="center" wrapText="1"/>
    </xf>
    <xf numFmtId="10" fontId="9" fillId="0" borderId="4" xfId="0" applyNumberFormat="1" applyFont="1" applyFill="1" applyBorder="1" applyAlignment="1">
      <alignment vertical="center" wrapText="1"/>
    </xf>
    <xf numFmtId="10" fontId="9" fillId="0" borderId="4" xfId="0" applyNumberFormat="1" applyFont="1" applyFill="1" applyBorder="1" applyAlignment="1">
      <alignment horizontal="center" vertical="center" wrapText="1"/>
    </xf>
    <xf numFmtId="0" fontId="9" fillId="66" borderId="1" xfId="0" applyFont="1" applyFill="1" applyBorder="1" applyAlignment="1">
      <alignment horizontal="center" vertical="center" wrapText="1"/>
    </xf>
    <xf numFmtId="9" fontId="9" fillId="0" borderId="4" xfId="0" applyNumberFormat="1" applyFont="1" applyFill="1" applyBorder="1" applyAlignment="1">
      <alignment horizontal="center" vertical="center"/>
    </xf>
    <xf numFmtId="10" fontId="9" fillId="0" borderId="4" xfId="3" applyNumberFormat="1" applyFont="1" applyFill="1" applyBorder="1" applyAlignment="1">
      <alignment horizontal="center" vertical="center"/>
    </xf>
    <xf numFmtId="10" fontId="9" fillId="0" borderId="4" xfId="0" applyNumberFormat="1" applyFont="1" applyFill="1" applyBorder="1" applyAlignment="1">
      <alignment horizontal="center" vertical="center"/>
    </xf>
    <xf numFmtId="0" fontId="9" fillId="0" borderId="4" xfId="0" applyFont="1" applyFill="1" applyBorder="1" applyAlignment="1">
      <alignment horizontal="center" vertical="center"/>
    </xf>
    <xf numFmtId="10" fontId="9" fillId="0" borderId="4" xfId="3" applyNumberFormat="1" applyFont="1" applyFill="1" applyBorder="1" applyAlignment="1">
      <alignment horizontal="center" vertical="center"/>
    </xf>
    <xf numFmtId="164" fontId="9" fillId="0" borderId="4" xfId="8" applyFont="1" applyFill="1" applyBorder="1" applyAlignment="1">
      <alignment horizontal="center" vertical="center"/>
    </xf>
    <xf numFmtId="181" fontId="9" fillId="0" borderId="36" xfId="0" applyNumberFormat="1" applyFont="1" applyFill="1" applyBorder="1" applyAlignment="1">
      <alignment horizontal="center" vertical="center" wrapText="1"/>
    </xf>
    <xf numFmtId="42" fontId="9" fillId="0" borderId="4" xfId="12" applyFont="1" applyFill="1" applyBorder="1" applyAlignment="1">
      <alignment vertical="center" wrapText="1"/>
    </xf>
    <xf numFmtId="9" fontId="9" fillId="0" borderId="34" xfId="0" applyNumberFormat="1" applyFont="1" applyFill="1" applyBorder="1" applyAlignment="1">
      <alignment horizontal="center" vertical="center" wrapText="1"/>
    </xf>
    <xf numFmtId="9" fontId="9" fillId="0" borderId="4" xfId="0" applyNumberFormat="1" applyFont="1" applyFill="1" applyBorder="1" applyAlignment="1">
      <alignment horizontal="right" vertical="center" wrapText="1"/>
    </xf>
    <xf numFmtId="10" fontId="9" fillId="0" borderId="4" xfId="3" applyNumberFormat="1" applyFont="1" applyFill="1" applyBorder="1" applyAlignment="1">
      <alignment horizontal="right" vertical="center" wrapText="1"/>
    </xf>
    <xf numFmtId="0" fontId="9" fillId="0" borderId="4" xfId="0" applyFont="1" applyFill="1" applyBorder="1" applyAlignment="1">
      <alignment horizontal="right" vertical="center" wrapText="1"/>
    </xf>
    <xf numFmtId="10" fontId="9" fillId="0" borderId="4" xfId="3" applyNumberFormat="1" applyFont="1" applyFill="1" applyBorder="1" applyAlignment="1">
      <alignment horizontal="left" vertical="center" wrapText="1"/>
    </xf>
    <xf numFmtId="42" fontId="9" fillId="0" borderId="4" xfId="12" applyFont="1" applyFill="1" applyBorder="1" applyAlignment="1">
      <alignment horizontal="left" vertical="center" wrapText="1"/>
    </xf>
    <xf numFmtId="9" fontId="9" fillId="0" borderId="4" xfId="4" applyFont="1" applyFill="1" applyBorder="1" applyAlignment="1">
      <alignment horizontal="center" vertical="center" wrapText="1"/>
    </xf>
    <xf numFmtId="14" fontId="9" fillId="0" borderId="4" xfId="4" applyNumberFormat="1" applyFont="1" applyFill="1" applyBorder="1" applyAlignment="1">
      <alignment horizontal="left" vertical="center" wrapText="1"/>
    </xf>
    <xf numFmtId="10" fontId="9" fillId="0" borderId="4" xfId="0"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9" fontId="9" fillId="0" borderId="8" xfId="0" applyNumberFormat="1" applyFont="1" applyFill="1" applyBorder="1" applyAlignment="1">
      <alignment horizontal="center" vertical="center" wrapText="1"/>
    </xf>
    <xf numFmtId="1" fontId="9" fillId="0" borderId="8" xfId="3" applyNumberFormat="1" applyFont="1" applyFill="1" applyBorder="1" applyAlignment="1">
      <alignment vertical="center" wrapText="1"/>
    </xf>
    <xf numFmtId="44" fontId="9" fillId="0" borderId="8" xfId="11" applyFont="1" applyFill="1" applyBorder="1" applyAlignment="1">
      <alignment horizontal="center" vertical="center" wrapText="1"/>
    </xf>
    <xf numFmtId="175" fontId="9" fillId="0" borderId="8" xfId="8" applyNumberFormat="1" applyFont="1" applyFill="1" applyBorder="1" applyAlignment="1">
      <alignment vertical="center" wrapText="1"/>
    </xf>
    <xf numFmtId="14" fontId="9" fillId="0" borderId="8" xfId="0" applyNumberFormat="1" applyFont="1" applyFill="1" applyBorder="1" applyAlignment="1">
      <alignment vertical="center" wrapText="1"/>
    </xf>
    <xf numFmtId="9" fontId="9" fillId="0" borderId="8" xfId="3" applyFont="1" applyFill="1" applyBorder="1" applyAlignment="1">
      <alignment vertical="center" wrapText="1"/>
    </xf>
    <xf numFmtId="42" fontId="9" fillId="0" borderId="8" xfId="12" applyFont="1" applyFill="1" applyBorder="1" applyAlignment="1">
      <alignment horizontal="center" vertical="center" wrapText="1"/>
    </xf>
    <xf numFmtId="9" fontId="9" fillId="0" borderId="8" xfId="3" applyFont="1" applyFill="1" applyBorder="1" applyAlignment="1">
      <alignment horizontal="center" vertical="center" wrapText="1"/>
    </xf>
    <xf numFmtId="9" fontId="9" fillId="0" borderId="37" xfId="3" applyFont="1" applyFill="1" applyBorder="1" applyAlignment="1">
      <alignment horizontal="center" vertical="center" wrapText="1"/>
    </xf>
    <xf numFmtId="9" fontId="7" fillId="0" borderId="1" xfId="3" applyFont="1" applyFill="1" applyBorder="1" applyAlignment="1">
      <alignment horizontal="center" vertical="center" wrapText="1"/>
    </xf>
    <xf numFmtId="176" fontId="9" fillId="0" borderId="1" xfId="14" applyNumberFormat="1" applyFont="1" applyFill="1" applyBorder="1" applyAlignment="1">
      <alignment vertical="center" wrapText="1"/>
    </xf>
    <xf numFmtId="176" fontId="9" fillId="0" borderId="1" xfId="4" applyNumberFormat="1" applyFont="1" applyFill="1" applyBorder="1" applyAlignment="1">
      <alignment vertical="center" wrapText="1"/>
    </xf>
    <xf numFmtId="6" fontId="9" fillId="0" borderId="1" xfId="4" applyNumberFormat="1" applyFont="1" applyFill="1" applyBorder="1" applyAlignment="1">
      <alignment vertical="center" wrapText="1"/>
    </xf>
    <xf numFmtId="0" fontId="9" fillId="0" borderId="1" xfId="0" applyFont="1" applyFill="1" applyBorder="1" applyAlignment="1">
      <alignment horizontal="right" vertical="center"/>
    </xf>
    <xf numFmtId="2" fontId="9" fillId="0" borderId="1" xfId="0" applyNumberFormat="1" applyFont="1" applyFill="1" applyBorder="1" applyAlignment="1">
      <alignment horizontal="center" vertical="center"/>
    </xf>
    <xf numFmtId="168" fontId="9" fillId="0" borderId="1" xfId="0" applyNumberFormat="1" applyFont="1" applyFill="1" applyBorder="1" applyAlignment="1">
      <alignment horizontal="center" vertical="center"/>
    </xf>
    <xf numFmtId="168" fontId="9" fillId="0" borderId="1" xfId="3" applyNumberFormat="1" applyFont="1" applyFill="1" applyBorder="1" applyAlignment="1">
      <alignment horizontal="center" vertical="center"/>
    </xf>
    <xf numFmtId="9" fontId="9" fillId="0" borderId="1" xfId="3" applyNumberFormat="1" applyFont="1" applyFill="1" applyBorder="1" applyAlignment="1">
      <alignment horizontal="center" vertical="center"/>
    </xf>
    <xf numFmtId="176" fontId="9" fillId="0" borderId="1" xfId="4" applyNumberFormat="1" applyFont="1" applyFill="1" applyBorder="1" applyAlignment="1">
      <alignment horizontal="center" vertical="center" wrapText="1"/>
    </xf>
    <xf numFmtId="177" fontId="9" fillId="0" borderId="1" xfId="4" applyNumberFormat="1" applyFont="1" applyFill="1" applyBorder="1" applyAlignment="1">
      <alignment horizontal="right" vertical="center" wrapText="1"/>
    </xf>
    <xf numFmtId="177" fontId="9" fillId="0" borderId="1" xfId="4" applyNumberFormat="1" applyFont="1" applyFill="1" applyBorder="1" applyAlignment="1">
      <alignment vertical="center" wrapText="1"/>
    </xf>
    <xf numFmtId="177" fontId="9" fillId="0" borderId="1" xfId="0" applyNumberFormat="1" applyFont="1" applyFill="1" applyBorder="1" applyAlignment="1">
      <alignment vertical="center"/>
    </xf>
    <xf numFmtId="179" fontId="9" fillId="0" borderId="1" xfId="0" applyNumberFormat="1" applyFont="1" applyFill="1" applyBorder="1" applyAlignment="1">
      <alignment horizontal="center" vertical="center"/>
    </xf>
    <xf numFmtId="177" fontId="9" fillId="0" borderId="1" xfId="0" applyNumberFormat="1" applyFont="1" applyFill="1" applyBorder="1" applyAlignment="1">
      <alignment horizontal="right" vertical="center"/>
    </xf>
    <xf numFmtId="3" fontId="62" fillId="0" borderId="1" xfId="0" applyNumberFormat="1" applyFont="1" applyFill="1" applyBorder="1" applyAlignment="1">
      <alignment horizontal="center" vertical="center"/>
    </xf>
    <xf numFmtId="0" fontId="62" fillId="0" borderId="1" xfId="0" applyFont="1" applyFill="1" applyBorder="1" applyAlignment="1">
      <alignment horizontal="center" vertical="center"/>
    </xf>
    <xf numFmtId="0" fontId="62" fillId="0" borderId="1" xfId="0" applyFont="1" applyFill="1" applyBorder="1" applyAlignment="1">
      <alignment horizontal="center" vertical="center"/>
    </xf>
    <xf numFmtId="0" fontId="9" fillId="0" borderId="34" xfId="0" applyFont="1" applyFill="1" applyBorder="1" applyAlignment="1">
      <alignment horizontal="center" vertical="center" wrapText="1"/>
    </xf>
    <xf numFmtId="10" fontId="9" fillId="0" borderId="4" xfId="3" applyNumberFormat="1" applyFont="1" applyFill="1" applyBorder="1" applyAlignment="1">
      <alignment horizontal="center" vertical="center" wrapText="1"/>
    </xf>
    <xf numFmtId="14" fontId="9" fillId="0" borderId="4" xfId="0" applyNumberFormat="1" applyFont="1" applyFill="1" applyBorder="1" applyAlignment="1">
      <alignment horizontal="center" vertical="center" wrapText="1"/>
    </xf>
    <xf numFmtId="173" fontId="9" fillId="0" borderId="4" xfId="14" applyNumberFormat="1" applyFont="1" applyFill="1" applyBorder="1" applyAlignment="1">
      <alignment horizontal="center" vertical="center" wrapText="1"/>
    </xf>
    <xf numFmtId="173" fontId="9" fillId="0" borderId="4" xfId="14" applyNumberFormat="1" applyFont="1" applyFill="1" applyBorder="1" applyAlignment="1">
      <alignment vertical="center" wrapText="1"/>
    </xf>
    <xf numFmtId="9" fontId="9" fillId="0" borderId="4" xfId="0" applyNumberFormat="1" applyFont="1" applyFill="1" applyBorder="1" applyAlignment="1">
      <alignment vertical="center"/>
    </xf>
    <xf numFmtId="9" fontId="9" fillId="0" borderId="34" xfId="3" applyFont="1" applyFill="1" applyBorder="1" applyAlignment="1">
      <alignment horizontal="center" vertical="center" wrapText="1"/>
    </xf>
    <xf numFmtId="9" fontId="9" fillId="0" borderId="34" xfId="3" applyFont="1" applyFill="1" applyBorder="1" applyAlignment="1">
      <alignment horizontal="center" vertical="center" wrapText="1"/>
    </xf>
    <xf numFmtId="0" fontId="9" fillId="0" borderId="35" xfId="0" applyFont="1" applyFill="1" applyBorder="1" applyAlignment="1">
      <alignment horizontal="center" vertical="center" wrapText="1"/>
    </xf>
    <xf numFmtId="9" fontId="9" fillId="0" borderId="4" xfId="2" applyFont="1" applyFill="1" applyBorder="1" applyAlignment="1" applyProtection="1">
      <alignment horizontal="center" vertical="center" wrapText="1"/>
      <protection locked="0"/>
    </xf>
    <xf numFmtId="10" fontId="9" fillId="0" borderId="8" xfId="0" applyNumberFormat="1" applyFont="1" applyFill="1" applyBorder="1" applyAlignment="1">
      <alignment horizontal="center" vertical="center" wrapText="1"/>
    </xf>
    <xf numFmtId="42" fontId="9" fillId="0" borderId="8" xfId="12" applyFont="1" applyFill="1" applyBorder="1" applyAlignment="1">
      <alignment vertical="center" wrapText="1"/>
    </xf>
    <xf numFmtId="165" fontId="19" fillId="0" borderId="1" xfId="3" applyNumberFormat="1" applyFont="1" applyFill="1" applyBorder="1" applyAlignment="1">
      <alignment horizontal="center" vertical="center" wrapText="1"/>
    </xf>
    <xf numFmtId="10" fontId="19" fillId="0" borderId="1" xfId="0" applyNumberFormat="1" applyFont="1" applyFill="1" applyBorder="1" applyAlignment="1">
      <alignment horizontal="center" vertical="center" wrapText="1"/>
    </xf>
    <xf numFmtId="10" fontId="19" fillId="0" borderId="1" xfId="0" applyNumberFormat="1" applyFont="1" applyFill="1" applyBorder="1" applyAlignment="1">
      <alignment horizontal="center" vertical="center" wrapText="1"/>
    </xf>
    <xf numFmtId="42" fontId="19" fillId="0" borderId="1" xfId="12" applyFont="1" applyFill="1" applyBorder="1" applyAlignment="1">
      <alignment horizontal="center" vertical="center" wrapText="1"/>
    </xf>
    <xf numFmtId="10" fontId="63" fillId="0" borderId="1" xfId="0" applyNumberFormat="1" applyFont="1" applyFill="1" applyBorder="1" applyAlignment="1">
      <alignment horizontal="center" vertical="center" wrapText="1"/>
    </xf>
    <xf numFmtId="0" fontId="64" fillId="0" borderId="1" xfId="0" applyFont="1" applyFill="1" applyBorder="1" applyAlignment="1">
      <alignment horizontal="center" vertical="center"/>
    </xf>
    <xf numFmtId="9" fontId="19" fillId="0" borderId="1" xfId="3" applyFont="1" applyFill="1" applyBorder="1" applyAlignment="1">
      <alignment horizontal="center" vertical="center" wrapText="1"/>
    </xf>
    <xf numFmtId="42" fontId="19" fillId="0" borderId="1" xfId="12" applyFont="1" applyFill="1" applyBorder="1" applyAlignment="1">
      <alignment horizontal="center" vertical="center" wrapText="1"/>
    </xf>
    <xf numFmtId="10" fontId="63" fillId="0" borderId="1" xfId="0" applyNumberFormat="1" applyFont="1" applyFill="1" applyBorder="1" applyAlignment="1">
      <alignment horizontal="center" vertical="center" wrapText="1"/>
    </xf>
    <xf numFmtId="9" fontId="65" fillId="0" borderId="1" xfId="0" applyNumberFormat="1" applyFont="1" applyFill="1" applyBorder="1" applyAlignment="1">
      <alignment horizontal="center" vertical="center"/>
    </xf>
    <xf numFmtId="187" fontId="9" fillId="0" borderId="4" xfId="10" applyNumberFormat="1" applyFont="1" applyFill="1" applyBorder="1" applyAlignment="1">
      <alignment horizontal="center" vertical="center" wrapText="1"/>
    </xf>
    <xf numFmtId="165" fontId="9" fillId="0" borderId="8" xfId="0" applyNumberFormat="1" applyFont="1" applyFill="1" applyBorder="1" applyAlignment="1">
      <alignment horizontal="center" vertical="center"/>
    </xf>
    <xf numFmtId="10" fontId="9" fillId="0" borderId="8" xfId="0" applyNumberFormat="1" applyFont="1" applyFill="1" applyBorder="1" applyAlignment="1">
      <alignment horizontal="center" vertical="center"/>
    </xf>
    <xf numFmtId="9" fontId="9" fillId="0" borderId="8" xfId="0" applyNumberFormat="1" applyFont="1" applyFill="1" applyBorder="1" applyAlignment="1">
      <alignment horizontal="center" vertical="center"/>
    </xf>
    <xf numFmtId="0" fontId="9" fillId="0" borderId="8" xfId="0" applyFont="1" applyFill="1" applyBorder="1" applyAlignment="1">
      <alignment horizontal="center" vertical="center"/>
    </xf>
    <xf numFmtId="3" fontId="62" fillId="0" borderId="8" xfId="0" applyNumberFormat="1" applyFont="1" applyFill="1" applyBorder="1" applyAlignment="1">
      <alignment horizontal="center" vertical="center"/>
    </xf>
    <xf numFmtId="10" fontId="65" fillId="0" borderId="1" xfId="0" applyNumberFormat="1" applyFont="1" applyFill="1" applyBorder="1" applyAlignment="1">
      <alignment horizontal="center" vertical="center"/>
    </xf>
    <xf numFmtId="165" fontId="65" fillId="0" borderId="1" xfId="0" applyNumberFormat="1" applyFont="1" applyFill="1" applyBorder="1" applyAlignment="1">
      <alignment horizontal="center" vertical="center"/>
    </xf>
    <xf numFmtId="165" fontId="65" fillId="0" borderId="1" xfId="0" applyNumberFormat="1" applyFont="1" applyFill="1" applyBorder="1" applyAlignment="1">
      <alignment horizontal="center" vertical="center"/>
    </xf>
    <xf numFmtId="0" fontId="65" fillId="0" borderId="1" xfId="0" applyFont="1" applyFill="1" applyBorder="1" applyAlignment="1">
      <alignment vertical="center"/>
    </xf>
    <xf numFmtId="0" fontId="65" fillId="0" borderId="1" xfId="0" applyFont="1" applyFill="1" applyBorder="1" applyAlignment="1">
      <alignment horizontal="center" vertical="center"/>
    </xf>
    <xf numFmtId="165" fontId="65" fillId="0" borderId="1" xfId="0" applyNumberFormat="1" applyFont="1" applyFill="1" applyBorder="1" applyAlignment="1">
      <alignment vertical="center"/>
    </xf>
    <xf numFmtId="10" fontId="65" fillId="0" borderId="1" xfId="0" applyNumberFormat="1" applyFont="1" applyFill="1" applyBorder="1" applyAlignment="1">
      <alignment horizontal="center" vertical="center"/>
    </xf>
    <xf numFmtId="9" fontId="65" fillId="0" borderId="1" xfId="0" applyNumberFormat="1" applyFont="1" applyFill="1" applyBorder="1" applyAlignment="1">
      <alignment horizontal="center" vertical="center"/>
    </xf>
    <xf numFmtId="9" fontId="65" fillId="0" borderId="1" xfId="3" applyFont="1" applyFill="1" applyBorder="1" applyAlignment="1">
      <alignment horizontal="center" vertical="center"/>
    </xf>
    <xf numFmtId="9" fontId="65" fillId="0" borderId="1" xfId="0" applyNumberFormat="1" applyFont="1" applyFill="1" applyBorder="1" applyAlignment="1">
      <alignment vertical="center"/>
    </xf>
    <xf numFmtId="0" fontId="9" fillId="0" borderId="4" xfId="0" applyFont="1" applyFill="1" applyBorder="1" applyAlignment="1">
      <alignment vertical="center"/>
    </xf>
    <xf numFmtId="0" fontId="9" fillId="0" borderId="35" xfId="0" applyFont="1" applyFill="1" applyBorder="1" applyAlignment="1">
      <alignment vertical="center"/>
    </xf>
    <xf numFmtId="0" fontId="9" fillId="8" borderId="7" xfId="0" applyFont="1" applyFill="1" applyBorder="1" applyAlignment="1">
      <alignment horizontal="center" vertical="center" wrapText="1"/>
    </xf>
    <xf numFmtId="0" fontId="9" fillId="10" borderId="7" xfId="0" applyFont="1" applyFill="1" applyBorder="1" applyAlignment="1">
      <alignment horizontal="center" vertical="center" wrapText="1"/>
    </xf>
    <xf numFmtId="178" fontId="9" fillId="0" borderId="7" xfId="14" applyFont="1" applyFill="1" applyBorder="1" applyAlignment="1">
      <alignment horizontal="center" vertical="center" wrapText="1"/>
    </xf>
    <xf numFmtId="9" fontId="9" fillId="0" borderId="7" xfId="3" applyNumberFormat="1" applyFont="1" applyFill="1" applyBorder="1" applyAlignment="1">
      <alignment horizontal="center" vertical="center" wrapText="1"/>
    </xf>
    <xf numFmtId="9" fontId="9" fillId="0" borderId="7" xfId="3" applyNumberFormat="1" applyFont="1" applyFill="1" applyBorder="1" applyAlignment="1">
      <alignment horizontal="center" vertical="center" wrapText="1"/>
    </xf>
    <xf numFmtId="0" fontId="9" fillId="0" borderId="7" xfId="0" applyFont="1" applyFill="1" applyBorder="1" applyAlignment="1">
      <alignment vertical="center" wrapText="1"/>
    </xf>
    <xf numFmtId="9" fontId="9" fillId="0" borderId="7" xfId="3" applyFont="1" applyFill="1" applyBorder="1" applyAlignment="1">
      <alignment horizontal="center" vertical="center" wrapText="1"/>
    </xf>
    <xf numFmtId="0" fontId="0" fillId="0" borderId="7" xfId="0" applyBorder="1" applyAlignment="1">
      <alignment vertical="center"/>
    </xf>
    <xf numFmtId="0" fontId="9" fillId="0" borderId="7" xfId="0" applyFont="1" applyFill="1" applyBorder="1" applyAlignment="1">
      <alignment vertical="center"/>
    </xf>
  </cellXfs>
  <cellStyles count="1805">
    <cellStyle name="20% - Énfasis1 10" xfId="46"/>
    <cellStyle name="20% - Énfasis1 11" xfId="47"/>
    <cellStyle name="20% - Énfasis1 12" xfId="48"/>
    <cellStyle name="20% - Énfasis1 13" xfId="49"/>
    <cellStyle name="20% - Énfasis1 14" xfId="50"/>
    <cellStyle name="20% - Énfasis1 15" xfId="51"/>
    <cellStyle name="20% - Énfasis1 16" xfId="52"/>
    <cellStyle name="20% - Énfasis1 17" xfId="53"/>
    <cellStyle name="20% - Énfasis1 18" xfId="54"/>
    <cellStyle name="20% - Énfasis1 19" xfId="55"/>
    <cellStyle name="20% - Énfasis1 2" xfId="56"/>
    <cellStyle name="20% - Énfasis1 20" xfId="45"/>
    <cellStyle name="20% - Énfasis1 3" xfId="57"/>
    <cellStyle name="20% - Énfasis1 4" xfId="58"/>
    <cellStyle name="20% - Énfasis1 5" xfId="59"/>
    <cellStyle name="20% - Énfasis1 6" xfId="60"/>
    <cellStyle name="20% - Énfasis1 7" xfId="61"/>
    <cellStyle name="20% - Énfasis1 8" xfId="62"/>
    <cellStyle name="20% - Énfasis1 9" xfId="63"/>
    <cellStyle name="20% - Énfasis1 9 10" xfId="64"/>
    <cellStyle name="20% - Énfasis1 9 11" xfId="65"/>
    <cellStyle name="20% - Énfasis1 9 12" xfId="66"/>
    <cellStyle name="20% - Énfasis1 9 13" xfId="67"/>
    <cellStyle name="20% - Énfasis1 9 14" xfId="68"/>
    <cellStyle name="20% - Énfasis1 9 15" xfId="69"/>
    <cellStyle name="20% - Énfasis1 9 16" xfId="70"/>
    <cellStyle name="20% - Énfasis1 9 17" xfId="71"/>
    <cellStyle name="20% - Énfasis1 9 18" xfId="72"/>
    <cellStyle name="20% - Énfasis1 9 19" xfId="73"/>
    <cellStyle name="20% - Énfasis1 9 2" xfId="74"/>
    <cellStyle name="20% - Énfasis1 9 20" xfId="75"/>
    <cellStyle name="20% - Énfasis1 9 21" xfId="76"/>
    <cellStyle name="20% - Énfasis1 9 22" xfId="77"/>
    <cellStyle name="20% - Énfasis1 9 3" xfId="78"/>
    <cellStyle name="20% - Énfasis1 9 4" xfId="79"/>
    <cellStyle name="20% - Énfasis1 9 5" xfId="80"/>
    <cellStyle name="20% - Énfasis1 9 6" xfId="81"/>
    <cellStyle name="20% - Énfasis1 9 7" xfId="82"/>
    <cellStyle name="20% - Énfasis1 9 8" xfId="83"/>
    <cellStyle name="20% - Énfasis1 9 9" xfId="84"/>
    <cellStyle name="20% - Énfasis2 10" xfId="86"/>
    <cellStyle name="20% - Énfasis2 11" xfId="87"/>
    <cellStyle name="20% - Énfasis2 12" xfId="88"/>
    <cellStyle name="20% - Énfasis2 13" xfId="89"/>
    <cellStyle name="20% - Énfasis2 14" xfId="90"/>
    <cellStyle name="20% - Énfasis2 15" xfId="91"/>
    <cellStyle name="20% - Énfasis2 16" xfId="92"/>
    <cellStyle name="20% - Énfasis2 17" xfId="93"/>
    <cellStyle name="20% - Énfasis2 18" xfId="94"/>
    <cellStyle name="20% - Énfasis2 19" xfId="95"/>
    <cellStyle name="20% - Énfasis2 2" xfId="96"/>
    <cellStyle name="20% - Énfasis2 20" xfId="85"/>
    <cellStyle name="20% - Énfasis2 3" xfId="97"/>
    <cellStyle name="20% - Énfasis2 4" xfId="98"/>
    <cellStyle name="20% - Énfasis2 5" xfId="99"/>
    <cellStyle name="20% - Énfasis2 6" xfId="100"/>
    <cellStyle name="20% - Énfasis2 7" xfId="101"/>
    <cellStyle name="20% - Énfasis2 8" xfId="102"/>
    <cellStyle name="20% - Énfasis2 9" xfId="103"/>
    <cellStyle name="20% - Énfasis2 9 10" xfId="104"/>
    <cellStyle name="20% - Énfasis2 9 11" xfId="105"/>
    <cellStyle name="20% - Énfasis2 9 12" xfId="106"/>
    <cellStyle name="20% - Énfasis2 9 13" xfId="107"/>
    <cellStyle name="20% - Énfasis2 9 14" xfId="108"/>
    <cellStyle name="20% - Énfasis2 9 15" xfId="109"/>
    <cellStyle name="20% - Énfasis2 9 16" xfId="110"/>
    <cellStyle name="20% - Énfasis2 9 17" xfId="111"/>
    <cellStyle name="20% - Énfasis2 9 18" xfId="112"/>
    <cellStyle name="20% - Énfasis2 9 19" xfId="113"/>
    <cellStyle name="20% - Énfasis2 9 2" xfId="114"/>
    <cellStyle name="20% - Énfasis2 9 20" xfId="115"/>
    <cellStyle name="20% - Énfasis2 9 21" xfId="116"/>
    <cellStyle name="20% - Énfasis2 9 22" xfId="117"/>
    <cellStyle name="20% - Énfasis2 9 3" xfId="118"/>
    <cellStyle name="20% - Énfasis2 9 4" xfId="119"/>
    <cellStyle name="20% - Énfasis2 9 5" xfId="120"/>
    <cellStyle name="20% - Énfasis2 9 6" xfId="121"/>
    <cellStyle name="20% - Énfasis2 9 7" xfId="122"/>
    <cellStyle name="20% - Énfasis2 9 8" xfId="123"/>
    <cellStyle name="20% - Énfasis2 9 9" xfId="124"/>
    <cellStyle name="20% - Énfasis3 10" xfId="126"/>
    <cellStyle name="20% - Énfasis3 11" xfId="127"/>
    <cellStyle name="20% - Énfasis3 12" xfId="128"/>
    <cellStyle name="20% - Énfasis3 13" xfId="129"/>
    <cellStyle name="20% - Énfasis3 14" xfId="130"/>
    <cellStyle name="20% - Énfasis3 15" xfId="131"/>
    <cellStyle name="20% - Énfasis3 16" xfId="132"/>
    <cellStyle name="20% - Énfasis3 17" xfId="133"/>
    <cellStyle name="20% - Énfasis3 18" xfId="134"/>
    <cellStyle name="20% - Énfasis3 19" xfId="135"/>
    <cellStyle name="20% - Énfasis3 2" xfId="136"/>
    <cellStyle name="20% - Énfasis3 20" xfId="125"/>
    <cellStyle name="20% - Énfasis3 3" xfId="137"/>
    <cellStyle name="20% - Énfasis3 4" xfId="138"/>
    <cellStyle name="20% - Énfasis3 5" xfId="139"/>
    <cellStyle name="20% - Énfasis3 6" xfId="140"/>
    <cellStyle name="20% - Énfasis3 7" xfId="141"/>
    <cellStyle name="20% - Énfasis3 8" xfId="142"/>
    <cellStyle name="20% - Énfasis3 9" xfId="143"/>
    <cellStyle name="20% - Énfasis3 9 10" xfId="144"/>
    <cellStyle name="20% - Énfasis3 9 11" xfId="145"/>
    <cellStyle name="20% - Énfasis3 9 12" xfId="146"/>
    <cellStyle name="20% - Énfasis3 9 13" xfId="147"/>
    <cellStyle name="20% - Énfasis3 9 14" xfId="148"/>
    <cellStyle name="20% - Énfasis3 9 15" xfId="149"/>
    <cellStyle name="20% - Énfasis3 9 16" xfId="150"/>
    <cellStyle name="20% - Énfasis3 9 17" xfId="151"/>
    <cellStyle name="20% - Énfasis3 9 18" xfId="152"/>
    <cellStyle name="20% - Énfasis3 9 19" xfId="153"/>
    <cellStyle name="20% - Énfasis3 9 2" xfId="154"/>
    <cellStyle name="20% - Énfasis3 9 20" xfId="155"/>
    <cellStyle name="20% - Énfasis3 9 21" xfId="156"/>
    <cellStyle name="20% - Énfasis3 9 22" xfId="157"/>
    <cellStyle name="20% - Énfasis3 9 3" xfId="158"/>
    <cellStyle name="20% - Énfasis3 9 4" xfId="159"/>
    <cellStyle name="20% - Énfasis3 9 5" xfId="160"/>
    <cellStyle name="20% - Énfasis3 9 6" xfId="161"/>
    <cellStyle name="20% - Énfasis3 9 7" xfId="162"/>
    <cellStyle name="20% - Énfasis3 9 8" xfId="163"/>
    <cellStyle name="20% - Énfasis3 9 9" xfId="164"/>
    <cellStyle name="20% - Énfasis4 10" xfId="166"/>
    <cellStyle name="20% - Énfasis4 11" xfId="167"/>
    <cellStyle name="20% - Énfasis4 12" xfId="168"/>
    <cellStyle name="20% - Énfasis4 13" xfId="169"/>
    <cellStyle name="20% - Énfasis4 14" xfId="170"/>
    <cellStyle name="20% - Énfasis4 15" xfId="171"/>
    <cellStyle name="20% - Énfasis4 16" xfId="172"/>
    <cellStyle name="20% - Énfasis4 17" xfId="173"/>
    <cellStyle name="20% - Énfasis4 18" xfId="174"/>
    <cellStyle name="20% - Énfasis4 19" xfId="175"/>
    <cellStyle name="20% - Énfasis4 2" xfId="176"/>
    <cellStyle name="20% - Énfasis4 20" xfId="165"/>
    <cellStyle name="20% - Énfasis4 3" xfId="177"/>
    <cellStyle name="20% - Énfasis4 4" xfId="178"/>
    <cellStyle name="20% - Énfasis4 5" xfId="179"/>
    <cellStyle name="20% - Énfasis4 6" xfId="180"/>
    <cellStyle name="20% - Énfasis4 7" xfId="181"/>
    <cellStyle name="20% - Énfasis4 8" xfId="182"/>
    <cellStyle name="20% - Énfasis4 9" xfId="183"/>
    <cellStyle name="20% - Énfasis4 9 10" xfId="184"/>
    <cellStyle name="20% - Énfasis4 9 11" xfId="185"/>
    <cellStyle name="20% - Énfasis4 9 12" xfId="186"/>
    <cellStyle name="20% - Énfasis4 9 13" xfId="187"/>
    <cellStyle name="20% - Énfasis4 9 14" xfId="188"/>
    <cellStyle name="20% - Énfasis4 9 15" xfId="189"/>
    <cellStyle name="20% - Énfasis4 9 16" xfId="190"/>
    <cellStyle name="20% - Énfasis4 9 17" xfId="191"/>
    <cellStyle name="20% - Énfasis4 9 18" xfId="192"/>
    <cellStyle name="20% - Énfasis4 9 19" xfId="193"/>
    <cellStyle name="20% - Énfasis4 9 2" xfId="194"/>
    <cellStyle name="20% - Énfasis4 9 20" xfId="195"/>
    <cellStyle name="20% - Énfasis4 9 21" xfId="196"/>
    <cellStyle name="20% - Énfasis4 9 22" xfId="197"/>
    <cellStyle name="20% - Énfasis4 9 3" xfId="198"/>
    <cellStyle name="20% - Énfasis4 9 4" xfId="199"/>
    <cellStyle name="20% - Énfasis4 9 5" xfId="200"/>
    <cellStyle name="20% - Énfasis4 9 6" xfId="201"/>
    <cellStyle name="20% - Énfasis4 9 7" xfId="202"/>
    <cellStyle name="20% - Énfasis4 9 8" xfId="203"/>
    <cellStyle name="20% - Énfasis4 9 9" xfId="204"/>
    <cellStyle name="20% - Énfasis5" xfId="39" builtinId="46" customBuiltin="1"/>
    <cellStyle name="20% - Énfasis5 10" xfId="205"/>
    <cellStyle name="20% - Énfasis5 11" xfId="206"/>
    <cellStyle name="20% - Énfasis5 12" xfId="207"/>
    <cellStyle name="20% - Énfasis5 13" xfId="208"/>
    <cellStyle name="20% - Énfasis5 14" xfId="209"/>
    <cellStyle name="20% - Énfasis5 15" xfId="210"/>
    <cellStyle name="20% - Énfasis5 16" xfId="211"/>
    <cellStyle name="20% - Énfasis5 17" xfId="212"/>
    <cellStyle name="20% - Énfasis5 18" xfId="213"/>
    <cellStyle name="20% - Énfasis5 2" xfId="214"/>
    <cellStyle name="20% - Énfasis5 3" xfId="215"/>
    <cellStyle name="20% - Énfasis5 4" xfId="216"/>
    <cellStyle name="20% - Énfasis5 5" xfId="217"/>
    <cellStyle name="20% - Énfasis5 6" xfId="218"/>
    <cellStyle name="20% - Énfasis5 7" xfId="219"/>
    <cellStyle name="20% - Énfasis5 8" xfId="220"/>
    <cellStyle name="20% - Énfasis5 9" xfId="221"/>
    <cellStyle name="20% - Énfasis5 9 10" xfId="222"/>
    <cellStyle name="20% - Énfasis5 9 11" xfId="223"/>
    <cellStyle name="20% - Énfasis5 9 12" xfId="224"/>
    <cellStyle name="20% - Énfasis5 9 13" xfId="225"/>
    <cellStyle name="20% - Énfasis5 9 14" xfId="226"/>
    <cellStyle name="20% - Énfasis5 9 15" xfId="227"/>
    <cellStyle name="20% - Énfasis5 9 16" xfId="228"/>
    <cellStyle name="20% - Énfasis5 9 17" xfId="229"/>
    <cellStyle name="20% - Énfasis5 9 18" xfId="230"/>
    <cellStyle name="20% - Énfasis5 9 19" xfId="231"/>
    <cellStyle name="20% - Énfasis5 9 2" xfId="232"/>
    <cellStyle name="20% - Énfasis5 9 20" xfId="233"/>
    <cellStyle name="20% - Énfasis5 9 21" xfId="234"/>
    <cellStyle name="20% - Énfasis5 9 22" xfId="235"/>
    <cellStyle name="20% - Énfasis5 9 3" xfId="236"/>
    <cellStyle name="20% - Énfasis5 9 4" xfId="237"/>
    <cellStyle name="20% - Énfasis5 9 5" xfId="238"/>
    <cellStyle name="20% - Énfasis5 9 6" xfId="239"/>
    <cellStyle name="20% - Énfasis5 9 7" xfId="240"/>
    <cellStyle name="20% - Énfasis5 9 8" xfId="241"/>
    <cellStyle name="20% - Énfasis5 9 9" xfId="242"/>
    <cellStyle name="20% - Énfasis6" xfId="43" builtinId="50" customBuiltin="1"/>
    <cellStyle name="20% - Énfasis6 10" xfId="243"/>
    <cellStyle name="20% - Énfasis6 11" xfId="244"/>
    <cellStyle name="20% - Énfasis6 12" xfId="245"/>
    <cellStyle name="20% - Énfasis6 13" xfId="246"/>
    <cellStyle name="20% - Énfasis6 14" xfId="247"/>
    <cellStyle name="20% - Énfasis6 15" xfId="248"/>
    <cellStyle name="20% - Énfasis6 16" xfId="249"/>
    <cellStyle name="20% - Énfasis6 17" xfId="250"/>
    <cellStyle name="20% - Énfasis6 18" xfId="251"/>
    <cellStyle name="20% - Énfasis6 2" xfId="252"/>
    <cellStyle name="20% - Énfasis6 3" xfId="253"/>
    <cellStyle name="20% - Énfasis6 4" xfId="254"/>
    <cellStyle name="20% - Énfasis6 5" xfId="255"/>
    <cellStyle name="20% - Énfasis6 6" xfId="256"/>
    <cellStyle name="20% - Énfasis6 7" xfId="257"/>
    <cellStyle name="20% - Énfasis6 8" xfId="258"/>
    <cellStyle name="20% - Énfasis6 9" xfId="259"/>
    <cellStyle name="20% - Énfasis6 9 10" xfId="260"/>
    <cellStyle name="20% - Énfasis6 9 11" xfId="261"/>
    <cellStyle name="20% - Énfasis6 9 12" xfId="262"/>
    <cellStyle name="20% - Énfasis6 9 13" xfId="263"/>
    <cellStyle name="20% - Énfasis6 9 14" xfId="264"/>
    <cellStyle name="20% - Énfasis6 9 15" xfId="265"/>
    <cellStyle name="20% - Énfasis6 9 16" xfId="266"/>
    <cellStyle name="20% - Énfasis6 9 17" xfId="267"/>
    <cellStyle name="20% - Énfasis6 9 18" xfId="268"/>
    <cellStyle name="20% - Énfasis6 9 19" xfId="269"/>
    <cellStyle name="20% - Énfasis6 9 2" xfId="270"/>
    <cellStyle name="20% - Énfasis6 9 20" xfId="271"/>
    <cellStyle name="20% - Énfasis6 9 21" xfId="272"/>
    <cellStyle name="20% - Énfasis6 9 22" xfId="273"/>
    <cellStyle name="20% - Énfasis6 9 3" xfId="274"/>
    <cellStyle name="20% - Énfasis6 9 4" xfId="275"/>
    <cellStyle name="20% - Énfasis6 9 5" xfId="276"/>
    <cellStyle name="20% - Énfasis6 9 6" xfId="277"/>
    <cellStyle name="20% - Énfasis6 9 7" xfId="278"/>
    <cellStyle name="20% - Énfasis6 9 8" xfId="279"/>
    <cellStyle name="20% - Énfasis6 9 9" xfId="280"/>
    <cellStyle name="40% - Énfasis1" xfId="30" builtinId="31" customBuiltin="1"/>
    <cellStyle name="40% - Énfasis1 10" xfId="281"/>
    <cellStyle name="40% - Énfasis1 11" xfId="282"/>
    <cellStyle name="40% - Énfasis1 12" xfId="283"/>
    <cellStyle name="40% - Énfasis1 13" xfId="284"/>
    <cellStyle name="40% - Énfasis1 14" xfId="285"/>
    <cellStyle name="40% - Énfasis1 15" xfId="286"/>
    <cellStyle name="40% - Énfasis1 16" xfId="287"/>
    <cellStyle name="40% - Énfasis1 17" xfId="288"/>
    <cellStyle name="40% - Énfasis1 18" xfId="289"/>
    <cellStyle name="40% - Énfasis1 2" xfId="290"/>
    <cellStyle name="40% - Énfasis1 3" xfId="291"/>
    <cellStyle name="40% - Énfasis1 4" xfId="292"/>
    <cellStyle name="40% - Énfasis1 5" xfId="293"/>
    <cellStyle name="40% - Énfasis1 6" xfId="294"/>
    <cellStyle name="40% - Énfasis1 7" xfId="295"/>
    <cellStyle name="40% - Énfasis1 8" xfId="296"/>
    <cellStyle name="40% - Énfasis1 9" xfId="297"/>
    <cellStyle name="40% - Énfasis1 9 10" xfId="298"/>
    <cellStyle name="40% - Énfasis1 9 11" xfId="299"/>
    <cellStyle name="40% - Énfasis1 9 12" xfId="300"/>
    <cellStyle name="40% - Énfasis1 9 13" xfId="301"/>
    <cellStyle name="40% - Énfasis1 9 14" xfId="302"/>
    <cellStyle name="40% - Énfasis1 9 15" xfId="303"/>
    <cellStyle name="40% - Énfasis1 9 16" xfId="304"/>
    <cellStyle name="40% - Énfasis1 9 17" xfId="305"/>
    <cellStyle name="40% - Énfasis1 9 18" xfId="306"/>
    <cellStyle name="40% - Énfasis1 9 19" xfId="307"/>
    <cellStyle name="40% - Énfasis1 9 2" xfId="308"/>
    <cellStyle name="40% - Énfasis1 9 20" xfId="309"/>
    <cellStyle name="40% - Énfasis1 9 21" xfId="310"/>
    <cellStyle name="40% - Énfasis1 9 22" xfId="311"/>
    <cellStyle name="40% - Énfasis1 9 3" xfId="312"/>
    <cellStyle name="40% - Énfasis1 9 4" xfId="313"/>
    <cellStyle name="40% - Énfasis1 9 5" xfId="314"/>
    <cellStyle name="40% - Énfasis1 9 6" xfId="315"/>
    <cellStyle name="40% - Énfasis1 9 7" xfId="316"/>
    <cellStyle name="40% - Énfasis1 9 8" xfId="317"/>
    <cellStyle name="40% - Énfasis1 9 9" xfId="318"/>
    <cellStyle name="40% - Énfasis2" xfId="33" builtinId="35" customBuiltin="1"/>
    <cellStyle name="40% - Énfasis2 10" xfId="319"/>
    <cellStyle name="40% - Énfasis2 11" xfId="320"/>
    <cellStyle name="40% - Énfasis2 12" xfId="321"/>
    <cellStyle name="40% - Énfasis2 13" xfId="322"/>
    <cellStyle name="40% - Énfasis2 14" xfId="323"/>
    <cellStyle name="40% - Énfasis2 15" xfId="324"/>
    <cellStyle name="40% - Énfasis2 16" xfId="325"/>
    <cellStyle name="40% - Énfasis2 17" xfId="326"/>
    <cellStyle name="40% - Énfasis2 18" xfId="327"/>
    <cellStyle name="40% - Énfasis2 2" xfId="328"/>
    <cellStyle name="40% - Énfasis2 3" xfId="329"/>
    <cellStyle name="40% - Énfasis2 4" xfId="330"/>
    <cellStyle name="40% - Énfasis2 5" xfId="331"/>
    <cellStyle name="40% - Énfasis2 6" xfId="332"/>
    <cellStyle name="40% - Énfasis2 7" xfId="333"/>
    <cellStyle name="40% - Énfasis2 8" xfId="334"/>
    <cellStyle name="40% - Énfasis2 9" xfId="335"/>
    <cellStyle name="40% - Énfasis2 9 10" xfId="336"/>
    <cellStyle name="40% - Énfasis2 9 11" xfId="337"/>
    <cellStyle name="40% - Énfasis2 9 12" xfId="338"/>
    <cellStyle name="40% - Énfasis2 9 13" xfId="339"/>
    <cellStyle name="40% - Énfasis2 9 14" xfId="340"/>
    <cellStyle name="40% - Énfasis2 9 15" xfId="341"/>
    <cellStyle name="40% - Énfasis2 9 16" xfId="342"/>
    <cellStyle name="40% - Énfasis2 9 17" xfId="343"/>
    <cellStyle name="40% - Énfasis2 9 18" xfId="344"/>
    <cellStyle name="40% - Énfasis2 9 19" xfId="345"/>
    <cellStyle name="40% - Énfasis2 9 2" xfId="346"/>
    <cellStyle name="40% - Énfasis2 9 20" xfId="347"/>
    <cellStyle name="40% - Énfasis2 9 21" xfId="348"/>
    <cellStyle name="40% - Énfasis2 9 22" xfId="349"/>
    <cellStyle name="40% - Énfasis2 9 3" xfId="350"/>
    <cellStyle name="40% - Énfasis2 9 4" xfId="351"/>
    <cellStyle name="40% - Énfasis2 9 5" xfId="352"/>
    <cellStyle name="40% - Énfasis2 9 6" xfId="353"/>
    <cellStyle name="40% - Énfasis2 9 7" xfId="354"/>
    <cellStyle name="40% - Énfasis2 9 8" xfId="355"/>
    <cellStyle name="40% - Énfasis2 9 9" xfId="356"/>
    <cellStyle name="40% - Énfasis3 10" xfId="358"/>
    <cellStyle name="40% - Énfasis3 11" xfId="359"/>
    <cellStyle name="40% - Énfasis3 12" xfId="360"/>
    <cellStyle name="40% - Énfasis3 13" xfId="361"/>
    <cellStyle name="40% - Énfasis3 14" xfId="362"/>
    <cellStyle name="40% - Énfasis3 15" xfId="363"/>
    <cellStyle name="40% - Énfasis3 16" xfId="364"/>
    <cellStyle name="40% - Énfasis3 17" xfId="365"/>
    <cellStyle name="40% - Énfasis3 18" xfId="366"/>
    <cellStyle name="40% - Énfasis3 19" xfId="367"/>
    <cellStyle name="40% - Énfasis3 2" xfId="368"/>
    <cellStyle name="40% - Énfasis3 20" xfId="357"/>
    <cellStyle name="40% - Énfasis3 3" xfId="369"/>
    <cellStyle name="40% - Énfasis3 4" xfId="370"/>
    <cellStyle name="40% - Énfasis3 5" xfId="371"/>
    <cellStyle name="40% - Énfasis3 6" xfId="372"/>
    <cellStyle name="40% - Énfasis3 7" xfId="373"/>
    <cellStyle name="40% - Énfasis3 8" xfId="374"/>
    <cellStyle name="40% - Énfasis3 9" xfId="375"/>
    <cellStyle name="40% - Énfasis3 9 10" xfId="376"/>
    <cellStyle name="40% - Énfasis3 9 11" xfId="377"/>
    <cellStyle name="40% - Énfasis3 9 12" xfId="378"/>
    <cellStyle name="40% - Énfasis3 9 13" xfId="379"/>
    <cellStyle name="40% - Énfasis3 9 14" xfId="380"/>
    <cellStyle name="40% - Énfasis3 9 15" xfId="381"/>
    <cellStyle name="40% - Énfasis3 9 16" xfId="382"/>
    <cellStyle name="40% - Énfasis3 9 17" xfId="383"/>
    <cellStyle name="40% - Énfasis3 9 18" xfId="384"/>
    <cellStyle name="40% - Énfasis3 9 19" xfId="385"/>
    <cellStyle name="40% - Énfasis3 9 2" xfId="386"/>
    <cellStyle name="40% - Énfasis3 9 20" xfId="387"/>
    <cellStyle name="40% - Énfasis3 9 21" xfId="388"/>
    <cellStyle name="40% - Énfasis3 9 22" xfId="389"/>
    <cellStyle name="40% - Énfasis3 9 3" xfId="390"/>
    <cellStyle name="40% - Énfasis3 9 4" xfId="391"/>
    <cellStyle name="40% - Énfasis3 9 5" xfId="392"/>
    <cellStyle name="40% - Énfasis3 9 6" xfId="393"/>
    <cellStyle name="40% - Énfasis3 9 7" xfId="394"/>
    <cellStyle name="40% - Énfasis3 9 8" xfId="395"/>
    <cellStyle name="40% - Énfasis3 9 9" xfId="396"/>
    <cellStyle name="40% - Énfasis4" xfId="37" builtinId="43" customBuiltin="1"/>
    <cellStyle name="40% - Énfasis4 10" xfId="397"/>
    <cellStyle name="40% - Énfasis4 11" xfId="398"/>
    <cellStyle name="40% - Énfasis4 12" xfId="399"/>
    <cellStyle name="40% - Énfasis4 13" xfId="400"/>
    <cellStyle name="40% - Énfasis4 14" xfId="401"/>
    <cellStyle name="40% - Énfasis4 15" xfId="402"/>
    <cellStyle name="40% - Énfasis4 16" xfId="403"/>
    <cellStyle name="40% - Énfasis4 17" xfId="404"/>
    <cellStyle name="40% - Énfasis4 18" xfId="405"/>
    <cellStyle name="40% - Énfasis4 2" xfId="406"/>
    <cellStyle name="40% - Énfasis4 3" xfId="407"/>
    <cellStyle name="40% - Énfasis4 4" xfId="408"/>
    <cellStyle name="40% - Énfasis4 5" xfId="409"/>
    <cellStyle name="40% - Énfasis4 6" xfId="410"/>
    <cellStyle name="40% - Énfasis4 7" xfId="411"/>
    <cellStyle name="40% - Énfasis4 8" xfId="412"/>
    <cellStyle name="40% - Énfasis4 9" xfId="413"/>
    <cellStyle name="40% - Énfasis4 9 10" xfId="414"/>
    <cellStyle name="40% - Énfasis4 9 11" xfId="415"/>
    <cellStyle name="40% - Énfasis4 9 12" xfId="416"/>
    <cellStyle name="40% - Énfasis4 9 13" xfId="417"/>
    <cellStyle name="40% - Énfasis4 9 14" xfId="418"/>
    <cellStyle name="40% - Énfasis4 9 15" xfId="419"/>
    <cellStyle name="40% - Énfasis4 9 16" xfId="420"/>
    <cellStyle name="40% - Énfasis4 9 17" xfId="421"/>
    <cellStyle name="40% - Énfasis4 9 18" xfId="422"/>
    <cellStyle name="40% - Énfasis4 9 19" xfId="423"/>
    <cellStyle name="40% - Énfasis4 9 2" xfId="424"/>
    <cellStyle name="40% - Énfasis4 9 20" xfId="425"/>
    <cellStyle name="40% - Énfasis4 9 21" xfId="426"/>
    <cellStyle name="40% - Énfasis4 9 22" xfId="427"/>
    <cellStyle name="40% - Énfasis4 9 3" xfId="428"/>
    <cellStyle name="40% - Énfasis4 9 4" xfId="429"/>
    <cellStyle name="40% - Énfasis4 9 5" xfId="430"/>
    <cellStyle name="40% - Énfasis4 9 6" xfId="431"/>
    <cellStyle name="40% - Énfasis4 9 7" xfId="432"/>
    <cellStyle name="40% - Énfasis4 9 8" xfId="433"/>
    <cellStyle name="40% - Énfasis4 9 9" xfId="434"/>
    <cellStyle name="40% - Énfasis5" xfId="40" builtinId="47" customBuiltin="1"/>
    <cellStyle name="40% - Énfasis5 10" xfId="435"/>
    <cellStyle name="40% - Énfasis5 11" xfId="436"/>
    <cellStyle name="40% - Énfasis5 12" xfId="437"/>
    <cellStyle name="40% - Énfasis5 13" xfId="438"/>
    <cellStyle name="40% - Énfasis5 14" xfId="439"/>
    <cellStyle name="40% - Énfasis5 15" xfId="440"/>
    <cellStyle name="40% - Énfasis5 16" xfId="441"/>
    <cellStyle name="40% - Énfasis5 17" xfId="442"/>
    <cellStyle name="40% - Énfasis5 18" xfId="443"/>
    <cellStyle name="40% - Énfasis5 2" xfId="444"/>
    <cellStyle name="40% - Énfasis5 3" xfId="445"/>
    <cellStyle name="40% - Énfasis5 4" xfId="446"/>
    <cellStyle name="40% - Énfasis5 5" xfId="447"/>
    <cellStyle name="40% - Énfasis5 6" xfId="448"/>
    <cellStyle name="40% - Énfasis5 7" xfId="449"/>
    <cellStyle name="40% - Énfasis5 8" xfId="450"/>
    <cellStyle name="40% - Énfasis5 9" xfId="451"/>
    <cellStyle name="40% - Énfasis5 9 10" xfId="452"/>
    <cellStyle name="40% - Énfasis5 9 11" xfId="453"/>
    <cellStyle name="40% - Énfasis5 9 12" xfId="454"/>
    <cellStyle name="40% - Énfasis5 9 13" xfId="455"/>
    <cellStyle name="40% - Énfasis5 9 14" xfId="456"/>
    <cellStyle name="40% - Énfasis5 9 15" xfId="457"/>
    <cellStyle name="40% - Énfasis5 9 16" xfId="458"/>
    <cellStyle name="40% - Énfasis5 9 17" xfId="459"/>
    <cellStyle name="40% - Énfasis5 9 18" xfId="460"/>
    <cellStyle name="40% - Énfasis5 9 19" xfId="461"/>
    <cellStyle name="40% - Énfasis5 9 2" xfId="462"/>
    <cellStyle name="40% - Énfasis5 9 20" xfId="463"/>
    <cellStyle name="40% - Énfasis5 9 21" xfId="464"/>
    <cellStyle name="40% - Énfasis5 9 22" xfId="465"/>
    <cellStyle name="40% - Énfasis5 9 3" xfId="466"/>
    <cellStyle name="40% - Énfasis5 9 4" xfId="467"/>
    <cellStyle name="40% - Énfasis5 9 5" xfId="468"/>
    <cellStyle name="40% - Énfasis5 9 6" xfId="469"/>
    <cellStyle name="40% - Énfasis5 9 7" xfId="470"/>
    <cellStyle name="40% - Énfasis5 9 8" xfId="471"/>
    <cellStyle name="40% - Énfasis5 9 9" xfId="472"/>
    <cellStyle name="40% - Énfasis6" xfId="44" builtinId="51" customBuiltin="1"/>
    <cellStyle name="40% - Énfasis6 10" xfId="473"/>
    <cellStyle name="40% - Énfasis6 11" xfId="474"/>
    <cellStyle name="40% - Énfasis6 12" xfId="475"/>
    <cellStyle name="40% - Énfasis6 13" xfId="476"/>
    <cellStyle name="40% - Énfasis6 14" xfId="477"/>
    <cellStyle name="40% - Énfasis6 15" xfId="478"/>
    <cellStyle name="40% - Énfasis6 16" xfId="479"/>
    <cellStyle name="40% - Énfasis6 17" xfId="480"/>
    <cellStyle name="40% - Énfasis6 18" xfId="481"/>
    <cellStyle name="40% - Énfasis6 2" xfId="482"/>
    <cellStyle name="40% - Énfasis6 3" xfId="483"/>
    <cellStyle name="40% - Énfasis6 4" xfId="484"/>
    <cellStyle name="40% - Énfasis6 5" xfId="485"/>
    <cellStyle name="40% - Énfasis6 6" xfId="486"/>
    <cellStyle name="40% - Énfasis6 7" xfId="487"/>
    <cellStyle name="40% - Énfasis6 8" xfId="488"/>
    <cellStyle name="40% - Énfasis6 9" xfId="489"/>
    <cellStyle name="40% - Énfasis6 9 10" xfId="490"/>
    <cellStyle name="40% - Énfasis6 9 11" xfId="491"/>
    <cellStyle name="40% - Énfasis6 9 12" xfId="492"/>
    <cellStyle name="40% - Énfasis6 9 13" xfId="493"/>
    <cellStyle name="40% - Énfasis6 9 14" xfId="494"/>
    <cellStyle name="40% - Énfasis6 9 15" xfId="495"/>
    <cellStyle name="40% - Énfasis6 9 16" xfId="496"/>
    <cellStyle name="40% - Énfasis6 9 17" xfId="497"/>
    <cellStyle name="40% - Énfasis6 9 18" xfId="498"/>
    <cellStyle name="40% - Énfasis6 9 19" xfId="499"/>
    <cellStyle name="40% - Énfasis6 9 2" xfId="500"/>
    <cellStyle name="40% - Énfasis6 9 20" xfId="501"/>
    <cellStyle name="40% - Énfasis6 9 21" xfId="502"/>
    <cellStyle name="40% - Énfasis6 9 22" xfId="503"/>
    <cellStyle name="40% - Énfasis6 9 3" xfId="504"/>
    <cellStyle name="40% - Énfasis6 9 4" xfId="505"/>
    <cellStyle name="40% - Énfasis6 9 5" xfId="506"/>
    <cellStyle name="40% - Énfasis6 9 6" xfId="507"/>
    <cellStyle name="40% - Énfasis6 9 7" xfId="508"/>
    <cellStyle name="40% - Énfasis6 9 8" xfId="509"/>
    <cellStyle name="40% - Énfasis6 9 9" xfId="510"/>
    <cellStyle name="60% - Énfasis1" xfId="31" builtinId="32" customBuiltin="1"/>
    <cellStyle name="60% - Énfasis1 10" xfId="511"/>
    <cellStyle name="60% - Énfasis1 11" xfId="512"/>
    <cellStyle name="60% - Énfasis1 12" xfId="513"/>
    <cellStyle name="60% - Énfasis1 13" xfId="514"/>
    <cellStyle name="60% - Énfasis1 14" xfId="515"/>
    <cellStyle name="60% - Énfasis1 15" xfId="516"/>
    <cellStyle name="60% - Énfasis1 16" xfId="517"/>
    <cellStyle name="60% - Énfasis1 17" xfId="518"/>
    <cellStyle name="60% - Énfasis1 18" xfId="519"/>
    <cellStyle name="60% - Énfasis1 2" xfId="520"/>
    <cellStyle name="60% - Énfasis1 3" xfId="521"/>
    <cellStyle name="60% - Énfasis1 4" xfId="522"/>
    <cellStyle name="60% - Énfasis1 5" xfId="523"/>
    <cellStyle name="60% - Énfasis1 6" xfId="524"/>
    <cellStyle name="60% - Énfasis1 7" xfId="525"/>
    <cellStyle name="60% - Énfasis1 8" xfId="526"/>
    <cellStyle name="60% - Énfasis1 9" xfId="527"/>
    <cellStyle name="60% - Énfasis1 9 10" xfId="528"/>
    <cellStyle name="60% - Énfasis1 9 11" xfId="529"/>
    <cellStyle name="60% - Énfasis1 9 12" xfId="530"/>
    <cellStyle name="60% - Énfasis1 9 13" xfId="531"/>
    <cellStyle name="60% - Énfasis1 9 14" xfId="532"/>
    <cellStyle name="60% - Énfasis1 9 15" xfId="533"/>
    <cellStyle name="60% - Énfasis1 9 16" xfId="534"/>
    <cellStyle name="60% - Énfasis1 9 17" xfId="535"/>
    <cellStyle name="60% - Énfasis1 9 18" xfId="536"/>
    <cellStyle name="60% - Énfasis1 9 19" xfId="537"/>
    <cellStyle name="60% - Énfasis1 9 2" xfId="538"/>
    <cellStyle name="60% - Énfasis1 9 20" xfId="539"/>
    <cellStyle name="60% - Énfasis1 9 21" xfId="540"/>
    <cellStyle name="60% - Énfasis1 9 22" xfId="541"/>
    <cellStyle name="60% - Énfasis1 9 3" xfId="542"/>
    <cellStyle name="60% - Énfasis1 9 4" xfId="543"/>
    <cellStyle name="60% - Énfasis1 9 5" xfId="544"/>
    <cellStyle name="60% - Énfasis1 9 6" xfId="545"/>
    <cellStyle name="60% - Énfasis1 9 7" xfId="546"/>
    <cellStyle name="60% - Énfasis1 9 8" xfId="547"/>
    <cellStyle name="60% - Énfasis1 9 9" xfId="548"/>
    <cellStyle name="60% - Énfasis2" xfId="34" builtinId="36" customBuiltin="1"/>
    <cellStyle name="60% - Énfasis2 10" xfId="549"/>
    <cellStyle name="60% - Énfasis2 11" xfId="550"/>
    <cellStyle name="60% - Énfasis2 12" xfId="551"/>
    <cellStyle name="60% - Énfasis2 13" xfId="552"/>
    <cellStyle name="60% - Énfasis2 14" xfId="553"/>
    <cellStyle name="60% - Énfasis2 15" xfId="554"/>
    <cellStyle name="60% - Énfasis2 16" xfId="555"/>
    <cellStyle name="60% - Énfasis2 17" xfId="556"/>
    <cellStyle name="60% - Énfasis2 18" xfId="557"/>
    <cellStyle name="60% - Énfasis2 2" xfId="558"/>
    <cellStyle name="60% - Énfasis2 3" xfId="559"/>
    <cellStyle name="60% - Énfasis2 4" xfId="560"/>
    <cellStyle name="60% - Énfasis2 5" xfId="561"/>
    <cellStyle name="60% - Énfasis2 6" xfId="562"/>
    <cellStyle name="60% - Énfasis2 7" xfId="563"/>
    <cellStyle name="60% - Énfasis2 8" xfId="564"/>
    <cellStyle name="60% - Énfasis2 9" xfId="565"/>
    <cellStyle name="60% - Énfasis2 9 10" xfId="566"/>
    <cellStyle name="60% - Énfasis2 9 11" xfId="567"/>
    <cellStyle name="60% - Énfasis2 9 12" xfId="568"/>
    <cellStyle name="60% - Énfasis2 9 13" xfId="569"/>
    <cellStyle name="60% - Énfasis2 9 14" xfId="570"/>
    <cellStyle name="60% - Énfasis2 9 15" xfId="571"/>
    <cellStyle name="60% - Énfasis2 9 16" xfId="572"/>
    <cellStyle name="60% - Énfasis2 9 17" xfId="573"/>
    <cellStyle name="60% - Énfasis2 9 18" xfId="574"/>
    <cellStyle name="60% - Énfasis2 9 19" xfId="575"/>
    <cellStyle name="60% - Énfasis2 9 2" xfId="576"/>
    <cellStyle name="60% - Énfasis2 9 20" xfId="577"/>
    <cellStyle name="60% - Énfasis2 9 21" xfId="578"/>
    <cellStyle name="60% - Énfasis2 9 22" xfId="579"/>
    <cellStyle name="60% - Énfasis2 9 3" xfId="580"/>
    <cellStyle name="60% - Énfasis2 9 4" xfId="581"/>
    <cellStyle name="60% - Énfasis2 9 5" xfId="582"/>
    <cellStyle name="60% - Énfasis2 9 6" xfId="583"/>
    <cellStyle name="60% - Énfasis2 9 7" xfId="584"/>
    <cellStyle name="60% - Énfasis2 9 8" xfId="585"/>
    <cellStyle name="60% - Énfasis2 9 9" xfId="586"/>
    <cellStyle name="60% - Énfasis3 10" xfId="588"/>
    <cellStyle name="60% - Énfasis3 11" xfId="589"/>
    <cellStyle name="60% - Énfasis3 12" xfId="590"/>
    <cellStyle name="60% - Énfasis3 13" xfId="591"/>
    <cellStyle name="60% - Énfasis3 14" xfId="592"/>
    <cellStyle name="60% - Énfasis3 15" xfId="593"/>
    <cellStyle name="60% - Énfasis3 16" xfId="594"/>
    <cellStyle name="60% - Énfasis3 17" xfId="595"/>
    <cellStyle name="60% - Énfasis3 18" xfId="596"/>
    <cellStyle name="60% - Énfasis3 19" xfId="597"/>
    <cellStyle name="60% - Énfasis3 2" xfId="598"/>
    <cellStyle name="60% - Énfasis3 20" xfId="587"/>
    <cellStyle name="60% - Énfasis3 3" xfId="599"/>
    <cellStyle name="60% - Énfasis3 4" xfId="600"/>
    <cellStyle name="60% - Énfasis3 5" xfId="601"/>
    <cellStyle name="60% - Énfasis3 6" xfId="602"/>
    <cellStyle name="60% - Énfasis3 7" xfId="603"/>
    <cellStyle name="60% - Énfasis3 8" xfId="604"/>
    <cellStyle name="60% - Énfasis3 9" xfId="605"/>
    <cellStyle name="60% - Énfasis3 9 10" xfId="606"/>
    <cellStyle name="60% - Énfasis3 9 11" xfId="607"/>
    <cellStyle name="60% - Énfasis3 9 12" xfId="608"/>
    <cellStyle name="60% - Énfasis3 9 13" xfId="609"/>
    <cellStyle name="60% - Énfasis3 9 14" xfId="610"/>
    <cellStyle name="60% - Énfasis3 9 15" xfId="611"/>
    <cellStyle name="60% - Énfasis3 9 16" xfId="612"/>
    <cellStyle name="60% - Énfasis3 9 17" xfId="613"/>
    <cellStyle name="60% - Énfasis3 9 18" xfId="614"/>
    <cellStyle name="60% - Énfasis3 9 19" xfId="615"/>
    <cellStyle name="60% - Énfasis3 9 2" xfId="616"/>
    <cellStyle name="60% - Énfasis3 9 20" xfId="617"/>
    <cellStyle name="60% - Énfasis3 9 21" xfId="618"/>
    <cellStyle name="60% - Énfasis3 9 22" xfId="619"/>
    <cellStyle name="60% - Énfasis3 9 3" xfId="620"/>
    <cellStyle name="60% - Énfasis3 9 4" xfId="621"/>
    <cellStyle name="60% - Énfasis3 9 5" xfId="622"/>
    <cellStyle name="60% - Énfasis3 9 6" xfId="623"/>
    <cellStyle name="60% - Énfasis3 9 7" xfId="624"/>
    <cellStyle name="60% - Énfasis3 9 8" xfId="625"/>
    <cellStyle name="60% - Énfasis3 9 9" xfId="626"/>
    <cellStyle name="60% - Énfasis4 10" xfId="628"/>
    <cellStyle name="60% - Énfasis4 11" xfId="629"/>
    <cellStyle name="60% - Énfasis4 12" xfId="630"/>
    <cellStyle name="60% - Énfasis4 13" xfId="631"/>
    <cellStyle name="60% - Énfasis4 14" xfId="632"/>
    <cellStyle name="60% - Énfasis4 15" xfId="633"/>
    <cellStyle name="60% - Énfasis4 16" xfId="634"/>
    <cellStyle name="60% - Énfasis4 17" xfId="635"/>
    <cellStyle name="60% - Énfasis4 18" xfId="636"/>
    <cellStyle name="60% - Énfasis4 19" xfId="637"/>
    <cellStyle name="60% - Énfasis4 2" xfId="638"/>
    <cellStyle name="60% - Énfasis4 20" xfId="627"/>
    <cellStyle name="60% - Énfasis4 3" xfId="639"/>
    <cellStyle name="60% - Énfasis4 4" xfId="640"/>
    <cellStyle name="60% - Énfasis4 5" xfId="641"/>
    <cellStyle name="60% - Énfasis4 6" xfId="642"/>
    <cellStyle name="60% - Énfasis4 7" xfId="643"/>
    <cellStyle name="60% - Énfasis4 8" xfId="644"/>
    <cellStyle name="60% - Énfasis4 9" xfId="645"/>
    <cellStyle name="60% - Énfasis4 9 10" xfId="646"/>
    <cellStyle name="60% - Énfasis4 9 11" xfId="647"/>
    <cellStyle name="60% - Énfasis4 9 12" xfId="648"/>
    <cellStyle name="60% - Énfasis4 9 13" xfId="649"/>
    <cellStyle name="60% - Énfasis4 9 14" xfId="650"/>
    <cellStyle name="60% - Énfasis4 9 15" xfId="651"/>
    <cellStyle name="60% - Énfasis4 9 16" xfId="652"/>
    <cellStyle name="60% - Énfasis4 9 17" xfId="653"/>
    <cellStyle name="60% - Énfasis4 9 18" xfId="654"/>
    <cellStyle name="60% - Énfasis4 9 19" xfId="655"/>
    <cellStyle name="60% - Énfasis4 9 2" xfId="656"/>
    <cellStyle name="60% - Énfasis4 9 20" xfId="657"/>
    <cellStyle name="60% - Énfasis4 9 21" xfId="658"/>
    <cellStyle name="60% - Énfasis4 9 22" xfId="659"/>
    <cellStyle name="60% - Énfasis4 9 3" xfId="660"/>
    <cellStyle name="60% - Énfasis4 9 4" xfId="661"/>
    <cellStyle name="60% - Énfasis4 9 5" xfId="662"/>
    <cellStyle name="60% - Énfasis4 9 6" xfId="663"/>
    <cellStyle name="60% - Énfasis4 9 7" xfId="664"/>
    <cellStyle name="60% - Énfasis4 9 8" xfId="665"/>
    <cellStyle name="60% - Énfasis4 9 9" xfId="666"/>
    <cellStyle name="60% - Énfasis5" xfId="41" builtinId="48" customBuiltin="1"/>
    <cellStyle name="60% - Énfasis5 10" xfId="667"/>
    <cellStyle name="60% - Énfasis5 11" xfId="668"/>
    <cellStyle name="60% - Énfasis5 12" xfId="669"/>
    <cellStyle name="60% - Énfasis5 13" xfId="670"/>
    <cellStyle name="60% - Énfasis5 14" xfId="671"/>
    <cellStyle name="60% - Énfasis5 15" xfId="672"/>
    <cellStyle name="60% - Énfasis5 16" xfId="673"/>
    <cellStyle name="60% - Énfasis5 17" xfId="674"/>
    <cellStyle name="60% - Énfasis5 18" xfId="675"/>
    <cellStyle name="60% - Énfasis5 2" xfId="676"/>
    <cellStyle name="60% - Énfasis5 3" xfId="677"/>
    <cellStyle name="60% - Énfasis5 4" xfId="678"/>
    <cellStyle name="60% - Énfasis5 5" xfId="679"/>
    <cellStyle name="60% - Énfasis5 6" xfId="680"/>
    <cellStyle name="60% - Énfasis5 7" xfId="681"/>
    <cellStyle name="60% - Énfasis5 8" xfId="682"/>
    <cellStyle name="60% - Énfasis5 9" xfId="683"/>
    <cellStyle name="60% - Énfasis5 9 10" xfId="684"/>
    <cellStyle name="60% - Énfasis5 9 11" xfId="685"/>
    <cellStyle name="60% - Énfasis5 9 12" xfId="686"/>
    <cellStyle name="60% - Énfasis5 9 13" xfId="687"/>
    <cellStyle name="60% - Énfasis5 9 14" xfId="688"/>
    <cellStyle name="60% - Énfasis5 9 15" xfId="689"/>
    <cellStyle name="60% - Énfasis5 9 16" xfId="690"/>
    <cellStyle name="60% - Énfasis5 9 17" xfId="691"/>
    <cellStyle name="60% - Énfasis5 9 18" xfId="692"/>
    <cellStyle name="60% - Énfasis5 9 19" xfId="693"/>
    <cellStyle name="60% - Énfasis5 9 2" xfId="694"/>
    <cellStyle name="60% - Énfasis5 9 20" xfId="695"/>
    <cellStyle name="60% - Énfasis5 9 21" xfId="696"/>
    <cellStyle name="60% - Énfasis5 9 22" xfId="697"/>
    <cellStyle name="60% - Énfasis5 9 3" xfId="698"/>
    <cellStyle name="60% - Énfasis5 9 4" xfId="699"/>
    <cellStyle name="60% - Énfasis5 9 5" xfId="700"/>
    <cellStyle name="60% - Énfasis5 9 6" xfId="701"/>
    <cellStyle name="60% - Énfasis5 9 7" xfId="702"/>
    <cellStyle name="60% - Énfasis5 9 8" xfId="703"/>
    <cellStyle name="60% - Énfasis5 9 9" xfId="704"/>
    <cellStyle name="60% - Énfasis6 10" xfId="706"/>
    <cellStyle name="60% - Énfasis6 11" xfId="707"/>
    <cellStyle name="60% - Énfasis6 12" xfId="708"/>
    <cellStyle name="60% - Énfasis6 13" xfId="709"/>
    <cellStyle name="60% - Énfasis6 14" xfId="710"/>
    <cellStyle name="60% - Énfasis6 15" xfId="711"/>
    <cellStyle name="60% - Énfasis6 16" xfId="712"/>
    <cellStyle name="60% - Énfasis6 17" xfId="713"/>
    <cellStyle name="60% - Énfasis6 18" xfId="714"/>
    <cellStyle name="60% - Énfasis6 19" xfId="715"/>
    <cellStyle name="60% - Énfasis6 2" xfId="716"/>
    <cellStyle name="60% - Énfasis6 20" xfId="705"/>
    <cellStyle name="60% - Énfasis6 3" xfId="717"/>
    <cellStyle name="60% - Énfasis6 4" xfId="718"/>
    <cellStyle name="60% - Énfasis6 5" xfId="719"/>
    <cellStyle name="60% - Énfasis6 6" xfId="720"/>
    <cellStyle name="60% - Énfasis6 7" xfId="721"/>
    <cellStyle name="60% - Énfasis6 8" xfId="722"/>
    <cellStyle name="60% - Énfasis6 9" xfId="723"/>
    <cellStyle name="60% - Énfasis6 9 10" xfId="724"/>
    <cellStyle name="60% - Énfasis6 9 11" xfId="725"/>
    <cellStyle name="60% - Énfasis6 9 12" xfId="726"/>
    <cellStyle name="60% - Énfasis6 9 13" xfId="727"/>
    <cellStyle name="60% - Énfasis6 9 14" xfId="728"/>
    <cellStyle name="60% - Énfasis6 9 15" xfId="729"/>
    <cellStyle name="60% - Énfasis6 9 16" xfId="730"/>
    <cellStyle name="60% - Énfasis6 9 17" xfId="731"/>
    <cellStyle name="60% - Énfasis6 9 18" xfId="732"/>
    <cellStyle name="60% - Énfasis6 9 19" xfId="733"/>
    <cellStyle name="60% - Énfasis6 9 2" xfId="734"/>
    <cellStyle name="60% - Énfasis6 9 20" xfId="735"/>
    <cellStyle name="60% - Énfasis6 9 21" xfId="736"/>
    <cellStyle name="60% - Énfasis6 9 22" xfId="737"/>
    <cellStyle name="60% - Énfasis6 9 3" xfId="738"/>
    <cellStyle name="60% - Énfasis6 9 4" xfId="739"/>
    <cellStyle name="60% - Énfasis6 9 5" xfId="740"/>
    <cellStyle name="60% - Énfasis6 9 6" xfId="741"/>
    <cellStyle name="60% - Énfasis6 9 7" xfId="742"/>
    <cellStyle name="60% - Énfasis6 9 8" xfId="743"/>
    <cellStyle name="60% - Énfasis6 9 9" xfId="744"/>
    <cellStyle name="Buena" xfId="18" builtinId="26" customBuiltin="1"/>
    <cellStyle name="Buena 10" xfId="745"/>
    <cellStyle name="Buena 11" xfId="746"/>
    <cellStyle name="Buena 12" xfId="747"/>
    <cellStyle name="Buena 13" xfId="748"/>
    <cellStyle name="Buena 14" xfId="749"/>
    <cellStyle name="Buena 15" xfId="750"/>
    <cellStyle name="Buena 16" xfId="751"/>
    <cellStyle name="Buena 17" xfId="752"/>
    <cellStyle name="Buena 18" xfId="753"/>
    <cellStyle name="Buena 2" xfId="754"/>
    <cellStyle name="Buena 3" xfId="755"/>
    <cellStyle name="Buena 4" xfId="756"/>
    <cellStyle name="Buena 5" xfId="757"/>
    <cellStyle name="Buena 6" xfId="758"/>
    <cellStyle name="Buena 7" xfId="759"/>
    <cellStyle name="Buena 8" xfId="760"/>
    <cellStyle name="Buena 9" xfId="761"/>
    <cellStyle name="Buena 9 10" xfId="762"/>
    <cellStyle name="Buena 9 11" xfId="763"/>
    <cellStyle name="Buena 9 12" xfId="764"/>
    <cellStyle name="Buena 9 13" xfId="765"/>
    <cellStyle name="Buena 9 14" xfId="766"/>
    <cellStyle name="Buena 9 15" xfId="767"/>
    <cellStyle name="Buena 9 16" xfId="768"/>
    <cellStyle name="Buena 9 17" xfId="769"/>
    <cellStyle name="Buena 9 18" xfId="770"/>
    <cellStyle name="Buena 9 19" xfId="771"/>
    <cellStyle name="Buena 9 2" xfId="772"/>
    <cellStyle name="Buena 9 20" xfId="773"/>
    <cellStyle name="Buena 9 21" xfId="774"/>
    <cellStyle name="Buena 9 22" xfId="775"/>
    <cellStyle name="Buena 9 3" xfId="776"/>
    <cellStyle name="Buena 9 4" xfId="777"/>
    <cellStyle name="Buena 9 5" xfId="778"/>
    <cellStyle name="Buena 9 6" xfId="779"/>
    <cellStyle name="Buena 9 7" xfId="780"/>
    <cellStyle name="Buena 9 8" xfId="781"/>
    <cellStyle name="Buena 9 9" xfId="782"/>
    <cellStyle name="Cálculo" xfId="23" builtinId="22" customBuiltin="1"/>
    <cellStyle name="Cálculo 10" xfId="783"/>
    <cellStyle name="Cálculo 11" xfId="784"/>
    <cellStyle name="Cálculo 12" xfId="785"/>
    <cellStyle name="Cálculo 13" xfId="786"/>
    <cellStyle name="Cálculo 14" xfId="787"/>
    <cellStyle name="Cálculo 15" xfId="788"/>
    <cellStyle name="Cálculo 16" xfId="789"/>
    <cellStyle name="Cálculo 17" xfId="790"/>
    <cellStyle name="Cálculo 18" xfId="791"/>
    <cellStyle name="Cálculo 2" xfId="792"/>
    <cellStyle name="Cálculo 3" xfId="793"/>
    <cellStyle name="Cálculo 4" xfId="794"/>
    <cellStyle name="Cálculo 5" xfId="795"/>
    <cellStyle name="Cálculo 6" xfId="796"/>
    <cellStyle name="Cálculo 7" xfId="797"/>
    <cellStyle name="Cálculo 8" xfId="798"/>
    <cellStyle name="Cálculo 9" xfId="799"/>
    <cellStyle name="Cálculo 9 10" xfId="800"/>
    <cellStyle name="Cálculo 9 11" xfId="801"/>
    <cellStyle name="Cálculo 9 12" xfId="802"/>
    <cellStyle name="Cálculo 9 13" xfId="803"/>
    <cellStyle name="Cálculo 9 14" xfId="804"/>
    <cellStyle name="Cálculo 9 15" xfId="805"/>
    <cellStyle name="Cálculo 9 16" xfId="806"/>
    <cellStyle name="Cálculo 9 17" xfId="807"/>
    <cellStyle name="Cálculo 9 18" xfId="808"/>
    <cellStyle name="Cálculo 9 19" xfId="809"/>
    <cellStyle name="Cálculo 9 2" xfId="810"/>
    <cellStyle name="Cálculo 9 20" xfId="811"/>
    <cellStyle name="Cálculo 9 21" xfId="812"/>
    <cellStyle name="Cálculo 9 22" xfId="813"/>
    <cellStyle name="Cálculo 9 3" xfId="814"/>
    <cellStyle name="Cálculo 9 4" xfId="815"/>
    <cellStyle name="Cálculo 9 5" xfId="816"/>
    <cellStyle name="Cálculo 9 6" xfId="817"/>
    <cellStyle name="Cálculo 9 7" xfId="818"/>
    <cellStyle name="Cálculo 9 8" xfId="819"/>
    <cellStyle name="Cálculo 9 9" xfId="820"/>
    <cellStyle name="Celda de comprobación" xfId="25" builtinId="23" customBuiltin="1"/>
    <cellStyle name="Celda de comprobación 10" xfId="821"/>
    <cellStyle name="Celda de comprobación 11" xfId="822"/>
    <cellStyle name="Celda de comprobación 12" xfId="823"/>
    <cellStyle name="Celda de comprobación 13" xfId="824"/>
    <cellStyle name="Celda de comprobación 14" xfId="825"/>
    <cellStyle name="Celda de comprobación 15" xfId="826"/>
    <cellStyle name="Celda de comprobación 16" xfId="827"/>
    <cellStyle name="Celda de comprobación 17" xfId="828"/>
    <cellStyle name="Celda de comprobación 18" xfId="829"/>
    <cellStyle name="Celda de comprobación 2" xfId="830"/>
    <cellStyle name="Celda de comprobación 3" xfId="831"/>
    <cellStyle name="Celda de comprobación 4" xfId="832"/>
    <cellStyle name="Celda de comprobación 5" xfId="833"/>
    <cellStyle name="Celda de comprobación 6" xfId="834"/>
    <cellStyle name="Celda de comprobación 7" xfId="835"/>
    <cellStyle name="Celda de comprobación 8" xfId="836"/>
    <cellStyle name="Celda de comprobación 9" xfId="837"/>
    <cellStyle name="Celda de comprobación 9 10" xfId="838"/>
    <cellStyle name="Celda de comprobación 9 11" xfId="839"/>
    <cellStyle name="Celda de comprobación 9 12" xfId="840"/>
    <cellStyle name="Celda de comprobación 9 13" xfId="841"/>
    <cellStyle name="Celda de comprobación 9 14" xfId="842"/>
    <cellStyle name="Celda de comprobación 9 15" xfId="843"/>
    <cellStyle name="Celda de comprobación 9 16" xfId="844"/>
    <cellStyle name="Celda de comprobación 9 17" xfId="845"/>
    <cellStyle name="Celda de comprobación 9 18" xfId="846"/>
    <cellStyle name="Celda de comprobación 9 19" xfId="847"/>
    <cellStyle name="Celda de comprobación 9 2" xfId="848"/>
    <cellStyle name="Celda de comprobación 9 20" xfId="849"/>
    <cellStyle name="Celda de comprobación 9 21" xfId="850"/>
    <cellStyle name="Celda de comprobación 9 22" xfId="851"/>
    <cellStyle name="Celda de comprobación 9 3" xfId="852"/>
    <cellStyle name="Celda de comprobación 9 4" xfId="853"/>
    <cellStyle name="Celda de comprobación 9 5" xfId="854"/>
    <cellStyle name="Celda de comprobación 9 6" xfId="855"/>
    <cellStyle name="Celda de comprobación 9 7" xfId="856"/>
    <cellStyle name="Celda de comprobación 9 8" xfId="857"/>
    <cellStyle name="Celda de comprobación 9 9" xfId="858"/>
    <cellStyle name="Celda vinculada" xfId="24" builtinId="24" customBuiltin="1"/>
    <cellStyle name="Celda vinculada 10" xfId="859"/>
    <cellStyle name="Celda vinculada 11" xfId="860"/>
    <cellStyle name="Celda vinculada 12" xfId="861"/>
    <cellStyle name="Celda vinculada 13" xfId="862"/>
    <cellStyle name="Celda vinculada 14" xfId="863"/>
    <cellStyle name="Celda vinculada 15" xfId="864"/>
    <cellStyle name="Celda vinculada 16" xfId="865"/>
    <cellStyle name="Celda vinculada 17" xfId="866"/>
    <cellStyle name="Celda vinculada 18" xfId="867"/>
    <cellStyle name="Celda vinculada 2" xfId="868"/>
    <cellStyle name="Celda vinculada 3" xfId="869"/>
    <cellStyle name="Celda vinculada 4" xfId="870"/>
    <cellStyle name="Celda vinculada 5" xfId="871"/>
    <cellStyle name="Celda vinculada 6" xfId="872"/>
    <cellStyle name="Celda vinculada 7" xfId="873"/>
    <cellStyle name="Celda vinculada 8" xfId="874"/>
    <cellStyle name="Celda vinculada 9" xfId="875"/>
    <cellStyle name="Celda vinculada 9 10" xfId="876"/>
    <cellStyle name="Celda vinculada 9 11" xfId="877"/>
    <cellStyle name="Celda vinculada 9 12" xfId="878"/>
    <cellStyle name="Celda vinculada 9 13" xfId="879"/>
    <cellStyle name="Celda vinculada 9 14" xfId="880"/>
    <cellStyle name="Celda vinculada 9 15" xfId="881"/>
    <cellStyle name="Celda vinculada 9 16" xfId="882"/>
    <cellStyle name="Celda vinculada 9 17" xfId="883"/>
    <cellStyle name="Celda vinculada 9 18" xfId="884"/>
    <cellStyle name="Celda vinculada 9 19" xfId="885"/>
    <cellStyle name="Celda vinculada 9 2" xfId="886"/>
    <cellStyle name="Celda vinculada 9 20" xfId="887"/>
    <cellStyle name="Celda vinculada 9 21" xfId="888"/>
    <cellStyle name="Celda vinculada 9 22" xfId="889"/>
    <cellStyle name="Celda vinculada 9 3" xfId="890"/>
    <cellStyle name="Celda vinculada 9 4" xfId="891"/>
    <cellStyle name="Celda vinculada 9 5" xfId="892"/>
    <cellStyle name="Celda vinculada 9 6" xfId="893"/>
    <cellStyle name="Celda vinculada 9 7" xfId="894"/>
    <cellStyle name="Celda vinculada 9 8" xfId="895"/>
    <cellStyle name="Celda vinculada 9 9" xfId="896"/>
    <cellStyle name="Encabezado 4" xfId="17" builtinId="19" customBuiltin="1"/>
    <cellStyle name="Encabezado 4 10" xfId="897"/>
    <cellStyle name="Encabezado 4 11" xfId="898"/>
    <cellStyle name="Encabezado 4 12" xfId="899"/>
    <cellStyle name="Encabezado 4 13" xfId="900"/>
    <cellStyle name="Encabezado 4 14" xfId="901"/>
    <cellStyle name="Encabezado 4 15" xfId="902"/>
    <cellStyle name="Encabezado 4 16" xfId="903"/>
    <cellStyle name="Encabezado 4 17" xfId="904"/>
    <cellStyle name="Encabezado 4 18" xfId="905"/>
    <cellStyle name="Encabezado 4 2" xfId="906"/>
    <cellStyle name="Encabezado 4 3" xfId="907"/>
    <cellStyle name="Encabezado 4 4" xfId="908"/>
    <cellStyle name="Encabezado 4 5" xfId="909"/>
    <cellStyle name="Encabezado 4 6" xfId="910"/>
    <cellStyle name="Encabezado 4 7" xfId="911"/>
    <cellStyle name="Encabezado 4 8" xfId="912"/>
    <cellStyle name="Encabezado 4 9" xfId="913"/>
    <cellStyle name="Encabezado 4 9 10" xfId="914"/>
    <cellStyle name="Encabezado 4 9 11" xfId="915"/>
    <cellStyle name="Encabezado 4 9 12" xfId="916"/>
    <cellStyle name="Encabezado 4 9 13" xfId="917"/>
    <cellStyle name="Encabezado 4 9 14" xfId="918"/>
    <cellStyle name="Encabezado 4 9 15" xfId="919"/>
    <cellStyle name="Encabezado 4 9 16" xfId="920"/>
    <cellStyle name="Encabezado 4 9 17" xfId="921"/>
    <cellStyle name="Encabezado 4 9 18" xfId="922"/>
    <cellStyle name="Encabezado 4 9 19" xfId="923"/>
    <cellStyle name="Encabezado 4 9 2" xfId="924"/>
    <cellStyle name="Encabezado 4 9 20" xfId="925"/>
    <cellStyle name="Encabezado 4 9 21" xfId="926"/>
    <cellStyle name="Encabezado 4 9 22" xfId="927"/>
    <cellStyle name="Encabezado 4 9 3" xfId="928"/>
    <cellStyle name="Encabezado 4 9 4" xfId="929"/>
    <cellStyle name="Encabezado 4 9 5" xfId="930"/>
    <cellStyle name="Encabezado 4 9 6" xfId="931"/>
    <cellStyle name="Encabezado 4 9 7" xfId="932"/>
    <cellStyle name="Encabezado 4 9 8" xfId="933"/>
    <cellStyle name="Encabezado 4 9 9" xfId="934"/>
    <cellStyle name="Énfasis1" xfId="29" builtinId="29" customBuiltin="1"/>
    <cellStyle name="Énfasis1 10" xfId="935"/>
    <cellStyle name="Énfasis1 11" xfId="936"/>
    <cellStyle name="Énfasis1 12" xfId="937"/>
    <cellStyle name="Énfasis1 13" xfId="938"/>
    <cellStyle name="Énfasis1 14" xfId="939"/>
    <cellStyle name="Énfasis1 15" xfId="940"/>
    <cellStyle name="Énfasis1 16" xfId="941"/>
    <cellStyle name="Énfasis1 17" xfId="942"/>
    <cellStyle name="Énfasis1 18" xfId="943"/>
    <cellStyle name="Énfasis1 2" xfId="944"/>
    <cellStyle name="Énfasis1 3" xfId="945"/>
    <cellStyle name="Énfasis1 4" xfId="946"/>
    <cellStyle name="Énfasis1 5" xfId="947"/>
    <cellStyle name="Énfasis1 6" xfId="948"/>
    <cellStyle name="Énfasis1 7" xfId="949"/>
    <cellStyle name="Énfasis1 8" xfId="950"/>
    <cellStyle name="Énfasis1 9" xfId="951"/>
    <cellStyle name="Énfasis1 9 10" xfId="952"/>
    <cellStyle name="Énfasis1 9 11" xfId="953"/>
    <cellStyle name="Énfasis1 9 12" xfId="954"/>
    <cellStyle name="Énfasis1 9 13" xfId="955"/>
    <cellStyle name="Énfasis1 9 14" xfId="956"/>
    <cellStyle name="Énfasis1 9 15" xfId="957"/>
    <cellStyle name="Énfasis1 9 16" xfId="958"/>
    <cellStyle name="Énfasis1 9 17" xfId="959"/>
    <cellStyle name="Énfasis1 9 18" xfId="960"/>
    <cellStyle name="Énfasis1 9 19" xfId="961"/>
    <cellStyle name="Énfasis1 9 2" xfId="962"/>
    <cellStyle name="Énfasis1 9 20" xfId="963"/>
    <cellStyle name="Énfasis1 9 21" xfId="964"/>
    <cellStyle name="Énfasis1 9 22" xfId="965"/>
    <cellStyle name="Énfasis1 9 3" xfId="966"/>
    <cellStyle name="Énfasis1 9 4" xfId="967"/>
    <cellStyle name="Énfasis1 9 5" xfId="968"/>
    <cellStyle name="Énfasis1 9 6" xfId="969"/>
    <cellStyle name="Énfasis1 9 7" xfId="970"/>
    <cellStyle name="Énfasis1 9 8" xfId="971"/>
    <cellStyle name="Énfasis1 9 9" xfId="972"/>
    <cellStyle name="Énfasis2" xfId="32" builtinId="33" customBuiltin="1"/>
    <cellStyle name="Énfasis2 10" xfId="973"/>
    <cellStyle name="Énfasis2 11" xfId="974"/>
    <cellStyle name="Énfasis2 12" xfId="975"/>
    <cellStyle name="Énfasis2 13" xfId="976"/>
    <cellStyle name="Énfasis2 14" xfId="977"/>
    <cellStyle name="Énfasis2 15" xfId="978"/>
    <cellStyle name="Énfasis2 16" xfId="979"/>
    <cellStyle name="Énfasis2 17" xfId="980"/>
    <cellStyle name="Énfasis2 18" xfId="981"/>
    <cellStyle name="Énfasis2 2" xfId="982"/>
    <cellStyle name="Énfasis2 3" xfId="983"/>
    <cellStyle name="Énfasis2 4" xfId="984"/>
    <cellStyle name="Énfasis2 5" xfId="985"/>
    <cellStyle name="Énfasis2 6" xfId="986"/>
    <cellStyle name="Énfasis2 7" xfId="987"/>
    <cellStyle name="Énfasis2 8" xfId="988"/>
    <cellStyle name="Énfasis2 9" xfId="989"/>
    <cellStyle name="Énfasis2 9 10" xfId="990"/>
    <cellStyle name="Énfasis2 9 11" xfId="991"/>
    <cellStyle name="Énfasis2 9 12" xfId="992"/>
    <cellStyle name="Énfasis2 9 13" xfId="993"/>
    <cellStyle name="Énfasis2 9 14" xfId="994"/>
    <cellStyle name="Énfasis2 9 15" xfId="995"/>
    <cellStyle name="Énfasis2 9 16" xfId="996"/>
    <cellStyle name="Énfasis2 9 17" xfId="997"/>
    <cellStyle name="Énfasis2 9 18" xfId="998"/>
    <cellStyle name="Énfasis2 9 19" xfId="999"/>
    <cellStyle name="Énfasis2 9 2" xfId="1000"/>
    <cellStyle name="Énfasis2 9 20" xfId="1001"/>
    <cellStyle name="Énfasis2 9 21" xfId="1002"/>
    <cellStyle name="Énfasis2 9 22" xfId="1003"/>
    <cellStyle name="Énfasis2 9 3" xfId="1004"/>
    <cellStyle name="Énfasis2 9 4" xfId="1005"/>
    <cellStyle name="Énfasis2 9 5" xfId="1006"/>
    <cellStyle name="Énfasis2 9 6" xfId="1007"/>
    <cellStyle name="Énfasis2 9 7" xfId="1008"/>
    <cellStyle name="Énfasis2 9 8" xfId="1009"/>
    <cellStyle name="Énfasis2 9 9" xfId="1010"/>
    <cellStyle name="Énfasis3" xfId="35" builtinId="37" customBuiltin="1"/>
    <cellStyle name="Énfasis3 10" xfId="1011"/>
    <cellStyle name="Énfasis3 11" xfId="1012"/>
    <cellStyle name="Énfasis3 12" xfId="1013"/>
    <cellStyle name="Énfasis3 13" xfId="1014"/>
    <cellStyle name="Énfasis3 14" xfId="1015"/>
    <cellStyle name="Énfasis3 15" xfId="1016"/>
    <cellStyle name="Énfasis3 16" xfId="1017"/>
    <cellStyle name="Énfasis3 17" xfId="1018"/>
    <cellStyle name="Énfasis3 18" xfId="1019"/>
    <cellStyle name="Énfasis3 2" xfId="1020"/>
    <cellStyle name="Énfasis3 3" xfId="1021"/>
    <cellStyle name="Énfasis3 4" xfId="1022"/>
    <cellStyle name="Énfasis3 5" xfId="1023"/>
    <cellStyle name="Énfasis3 6" xfId="1024"/>
    <cellStyle name="Énfasis3 7" xfId="1025"/>
    <cellStyle name="Énfasis3 8" xfId="1026"/>
    <cellStyle name="Énfasis3 9" xfId="1027"/>
    <cellStyle name="Énfasis3 9 10" xfId="1028"/>
    <cellStyle name="Énfasis3 9 11" xfId="1029"/>
    <cellStyle name="Énfasis3 9 12" xfId="1030"/>
    <cellStyle name="Énfasis3 9 13" xfId="1031"/>
    <cellStyle name="Énfasis3 9 14" xfId="1032"/>
    <cellStyle name="Énfasis3 9 15" xfId="1033"/>
    <cellStyle name="Énfasis3 9 16" xfId="1034"/>
    <cellStyle name="Énfasis3 9 17" xfId="1035"/>
    <cellStyle name="Énfasis3 9 18" xfId="1036"/>
    <cellStyle name="Énfasis3 9 19" xfId="1037"/>
    <cellStyle name="Énfasis3 9 2" xfId="1038"/>
    <cellStyle name="Énfasis3 9 20" xfId="1039"/>
    <cellStyle name="Énfasis3 9 21" xfId="1040"/>
    <cellStyle name="Énfasis3 9 22" xfId="1041"/>
    <cellStyle name="Énfasis3 9 3" xfId="1042"/>
    <cellStyle name="Énfasis3 9 4" xfId="1043"/>
    <cellStyle name="Énfasis3 9 5" xfId="1044"/>
    <cellStyle name="Énfasis3 9 6" xfId="1045"/>
    <cellStyle name="Énfasis3 9 7" xfId="1046"/>
    <cellStyle name="Énfasis3 9 8" xfId="1047"/>
    <cellStyle name="Énfasis3 9 9" xfId="1048"/>
    <cellStyle name="Énfasis4" xfId="36" builtinId="41" customBuiltin="1"/>
    <cellStyle name="Énfasis4 10" xfId="1049"/>
    <cellStyle name="Énfasis4 11" xfId="1050"/>
    <cellStyle name="Énfasis4 12" xfId="1051"/>
    <cellStyle name="Énfasis4 13" xfId="1052"/>
    <cellStyle name="Énfasis4 14" xfId="1053"/>
    <cellStyle name="Énfasis4 15" xfId="1054"/>
    <cellStyle name="Énfasis4 16" xfId="1055"/>
    <cellStyle name="Énfasis4 17" xfId="1056"/>
    <cellStyle name="Énfasis4 18" xfId="1057"/>
    <cellStyle name="Énfasis4 2" xfId="1058"/>
    <cellStyle name="Énfasis4 3" xfId="1059"/>
    <cellStyle name="Énfasis4 4" xfId="1060"/>
    <cellStyle name="Énfasis4 5" xfId="1061"/>
    <cellStyle name="Énfasis4 6" xfId="1062"/>
    <cellStyle name="Énfasis4 7" xfId="1063"/>
    <cellStyle name="Énfasis4 8" xfId="1064"/>
    <cellStyle name="Énfasis4 9" xfId="1065"/>
    <cellStyle name="Énfasis4 9 10" xfId="1066"/>
    <cellStyle name="Énfasis4 9 11" xfId="1067"/>
    <cellStyle name="Énfasis4 9 12" xfId="1068"/>
    <cellStyle name="Énfasis4 9 13" xfId="1069"/>
    <cellStyle name="Énfasis4 9 14" xfId="1070"/>
    <cellStyle name="Énfasis4 9 15" xfId="1071"/>
    <cellStyle name="Énfasis4 9 16" xfId="1072"/>
    <cellStyle name="Énfasis4 9 17" xfId="1073"/>
    <cellStyle name="Énfasis4 9 18" xfId="1074"/>
    <cellStyle name="Énfasis4 9 19" xfId="1075"/>
    <cellStyle name="Énfasis4 9 2" xfId="1076"/>
    <cellStyle name="Énfasis4 9 20" xfId="1077"/>
    <cellStyle name="Énfasis4 9 21" xfId="1078"/>
    <cellStyle name="Énfasis4 9 22" xfId="1079"/>
    <cellStyle name="Énfasis4 9 3" xfId="1080"/>
    <cellStyle name="Énfasis4 9 4" xfId="1081"/>
    <cellStyle name="Énfasis4 9 5" xfId="1082"/>
    <cellStyle name="Énfasis4 9 6" xfId="1083"/>
    <cellStyle name="Énfasis4 9 7" xfId="1084"/>
    <cellStyle name="Énfasis4 9 8" xfId="1085"/>
    <cellStyle name="Énfasis4 9 9" xfId="1086"/>
    <cellStyle name="Énfasis5" xfId="38" builtinId="45" customBuiltin="1"/>
    <cellStyle name="Énfasis5 10" xfId="1087"/>
    <cellStyle name="Énfasis5 11" xfId="1088"/>
    <cellStyle name="Énfasis5 12" xfId="1089"/>
    <cellStyle name="Énfasis5 13" xfId="1090"/>
    <cellStyle name="Énfasis5 14" xfId="1091"/>
    <cellStyle name="Énfasis5 15" xfId="1092"/>
    <cellStyle name="Énfasis5 16" xfId="1093"/>
    <cellStyle name="Énfasis5 17" xfId="1094"/>
    <cellStyle name="Énfasis5 18" xfId="1095"/>
    <cellStyle name="Énfasis5 2" xfId="1096"/>
    <cellStyle name="Énfasis5 3" xfId="1097"/>
    <cellStyle name="Énfasis5 4" xfId="1098"/>
    <cellStyle name="Énfasis5 5" xfId="1099"/>
    <cellStyle name="Énfasis5 6" xfId="1100"/>
    <cellStyle name="Énfasis5 7" xfId="1101"/>
    <cellStyle name="Énfasis5 8" xfId="1102"/>
    <cellStyle name="Énfasis5 9" xfId="1103"/>
    <cellStyle name="Énfasis5 9 10" xfId="1104"/>
    <cellStyle name="Énfasis5 9 11" xfId="1105"/>
    <cellStyle name="Énfasis5 9 12" xfId="1106"/>
    <cellStyle name="Énfasis5 9 13" xfId="1107"/>
    <cellStyle name="Énfasis5 9 14" xfId="1108"/>
    <cellStyle name="Énfasis5 9 15" xfId="1109"/>
    <cellStyle name="Énfasis5 9 16" xfId="1110"/>
    <cellStyle name="Énfasis5 9 17" xfId="1111"/>
    <cellStyle name="Énfasis5 9 18" xfId="1112"/>
    <cellStyle name="Énfasis5 9 19" xfId="1113"/>
    <cellStyle name="Énfasis5 9 2" xfId="1114"/>
    <cellStyle name="Énfasis5 9 20" xfId="1115"/>
    <cellStyle name="Énfasis5 9 21" xfId="1116"/>
    <cellStyle name="Énfasis5 9 22" xfId="1117"/>
    <cellStyle name="Énfasis5 9 3" xfId="1118"/>
    <cellStyle name="Énfasis5 9 4" xfId="1119"/>
    <cellStyle name="Énfasis5 9 5" xfId="1120"/>
    <cellStyle name="Énfasis5 9 6" xfId="1121"/>
    <cellStyle name="Énfasis5 9 7" xfId="1122"/>
    <cellStyle name="Énfasis5 9 8" xfId="1123"/>
    <cellStyle name="Énfasis5 9 9" xfId="1124"/>
    <cellStyle name="Énfasis6" xfId="42" builtinId="49" customBuiltin="1"/>
    <cellStyle name="Énfasis6 10" xfId="1125"/>
    <cellStyle name="Énfasis6 11" xfId="1126"/>
    <cellStyle name="Énfasis6 12" xfId="1127"/>
    <cellStyle name="Énfasis6 13" xfId="1128"/>
    <cellStyle name="Énfasis6 14" xfId="1129"/>
    <cellStyle name="Énfasis6 15" xfId="1130"/>
    <cellStyle name="Énfasis6 16" xfId="1131"/>
    <cellStyle name="Énfasis6 17" xfId="1132"/>
    <cellStyle name="Énfasis6 18" xfId="1133"/>
    <cellStyle name="Énfasis6 2" xfId="1134"/>
    <cellStyle name="Énfasis6 3" xfId="1135"/>
    <cellStyle name="Énfasis6 4" xfId="1136"/>
    <cellStyle name="Énfasis6 5" xfId="1137"/>
    <cellStyle name="Énfasis6 6" xfId="1138"/>
    <cellStyle name="Énfasis6 7" xfId="1139"/>
    <cellStyle name="Énfasis6 8" xfId="1140"/>
    <cellStyle name="Énfasis6 9" xfId="1141"/>
    <cellStyle name="Énfasis6 9 10" xfId="1142"/>
    <cellStyle name="Énfasis6 9 11" xfId="1143"/>
    <cellStyle name="Énfasis6 9 12" xfId="1144"/>
    <cellStyle name="Énfasis6 9 13" xfId="1145"/>
    <cellStyle name="Énfasis6 9 14" xfId="1146"/>
    <cellStyle name="Énfasis6 9 15" xfId="1147"/>
    <cellStyle name="Énfasis6 9 16" xfId="1148"/>
    <cellStyle name="Énfasis6 9 17" xfId="1149"/>
    <cellStyle name="Énfasis6 9 18" xfId="1150"/>
    <cellStyle name="Énfasis6 9 19" xfId="1151"/>
    <cellStyle name="Énfasis6 9 2" xfId="1152"/>
    <cellStyle name="Énfasis6 9 20" xfId="1153"/>
    <cellStyle name="Énfasis6 9 21" xfId="1154"/>
    <cellStyle name="Énfasis6 9 22" xfId="1155"/>
    <cellStyle name="Énfasis6 9 3" xfId="1156"/>
    <cellStyle name="Énfasis6 9 4" xfId="1157"/>
    <cellStyle name="Énfasis6 9 5" xfId="1158"/>
    <cellStyle name="Énfasis6 9 6" xfId="1159"/>
    <cellStyle name="Énfasis6 9 7" xfId="1160"/>
    <cellStyle name="Énfasis6 9 8" xfId="1161"/>
    <cellStyle name="Énfasis6 9 9" xfId="1162"/>
    <cellStyle name="Entrada" xfId="21" builtinId="20" customBuiltin="1"/>
    <cellStyle name="Entrada 10" xfId="1163"/>
    <cellStyle name="Entrada 11" xfId="1164"/>
    <cellStyle name="Entrada 12" xfId="1165"/>
    <cellStyle name="Entrada 13" xfId="1166"/>
    <cellStyle name="Entrada 14" xfId="1167"/>
    <cellStyle name="Entrada 15" xfId="1168"/>
    <cellStyle name="Entrada 16" xfId="1169"/>
    <cellStyle name="Entrada 17" xfId="1170"/>
    <cellStyle name="Entrada 18" xfId="1171"/>
    <cellStyle name="Entrada 2" xfId="1172"/>
    <cellStyle name="Entrada 3" xfId="1173"/>
    <cellStyle name="Entrada 4" xfId="1174"/>
    <cellStyle name="Entrada 5" xfId="1175"/>
    <cellStyle name="Entrada 6" xfId="1176"/>
    <cellStyle name="Entrada 7" xfId="1177"/>
    <cellStyle name="Entrada 8" xfId="1178"/>
    <cellStyle name="Entrada 9" xfId="1179"/>
    <cellStyle name="Entrada 9 10" xfId="1180"/>
    <cellStyle name="Entrada 9 11" xfId="1181"/>
    <cellStyle name="Entrada 9 12" xfId="1182"/>
    <cellStyle name="Entrada 9 13" xfId="1183"/>
    <cellStyle name="Entrada 9 14" xfId="1184"/>
    <cellStyle name="Entrada 9 15" xfId="1185"/>
    <cellStyle name="Entrada 9 16" xfId="1186"/>
    <cellStyle name="Entrada 9 17" xfId="1187"/>
    <cellStyle name="Entrada 9 18" xfId="1188"/>
    <cellStyle name="Entrada 9 19" xfId="1189"/>
    <cellStyle name="Entrada 9 2" xfId="1190"/>
    <cellStyle name="Entrada 9 20" xfId="1191"/>
    <cellStyle name="Entrada 9 21" xfId="1192"/>
    <cellStyle name="Entrada 9 22" xfId="1193"/>
    <cellStyle name="Entrada 9 3" xfId="1194"/>
    <cellStyle name="Entrada 9 4" xfId="1195"/>
    <cellStyle name="Entrada 9 5" xfId="1196"/>
    <cellStyle name="Entrada 9 6" xfId="1197"/>
    <cellStyle name="Entrada 9 7" xfId="1198"/>
    <cellStyle name="Entrada 9 8" xfId="1199"/>
    <cellStyle name="Entrada 9 9" xfId="1200"/>
    <cellStyle name="Euro" xfId="1201"/>
    <cellStyle name="Euro 10" xfId="1202"/>
    <cellStyle name="Euro 11" xfId="1203"/>
    <cellStyle name="Euro 12" xfId="1204"/>
    <cellStyle name="Euro 13" xfId="1205"/>
    <cellStyle name="Euro 14" xfId="1206"/>
    <cellStyle name="Euro 15" xfId="1207"/>
    <cellStyle name="Euro 16" xfId="1208"/>
    <cellStyle name="Euro 17" xfId="1209"/>
    <cellStyle name="Euro 18" xfId="1210"/>
    <cellStyle name="Euro 19" xfId="1211"/>
    <cellStyle name="Euro 2" xfId="1212"/>
    <cellStyle name="Euro 20" xfId="1213"/>
    <cellStyle name="Euro 21" xfId="1214"/>
    <cellStyle name="Euro 22" xfId="1215"/>
    <cellStyle name="Euro 23" xfId="1216"/>
    <cellStyle name="Euro 24" xfId="1217"/>
    <cellStyle name="Euro 25" xfId="1218"/>
    <cellStyle name="Euro 26" xfId="1219"/>
    <cellStyle name="Euro 27" xfId="1220"/>
    <cellStyle name="Euro 28" xfId="1221"/>
    <cellStyle name="Euro 29" xfId="1222"/>
    <cellStyle name="Euro 3" xfId="1223"/>
    <cellStyle name="Euro 4" xfId="1224"/>
    <cellStyle name="Euro 5" xfId="1225"/>
    <cellStyle name="Euro 6" xfId="1226"/>
    <cellStyle name="Euro 7" xfId="1227"/>
    <cellStyle name="Euro 8" xfId="1228"/>
    <cellStyle name="Euro 9" xfId="1229"/>
    <cellStyle name="Hipervínculo 2" xfId="1230"/>
    <cellStyle name="Hipervínculo 31" xfId="1231"/>
    <cellStyle name="Incorrecto" xfId="19" builtinId="27" customBuiltin="1"/>
    <cellStyle name="Incorrecto 10" xfId="1232"/>
    <cellStyle name="Incorrecto 11" xfId="1233"/>
    <cellStyle name="Incorrecto 12" xfId="1234"/>
    <cellStyle name="Incorrecto 13" xfId="1235"/>
    <cellStyle name="Incorrecto 14" xfId="1236"/>
    <cellStyle name="Incorrecto 15" xfId="1237"/>
    <cellStyle name="Incorrecto 16" xfId="1238"/>
    <cellStyle name="Incorrecto 17" xfId="1239"/>
    <cellStyle name="Incorrecto 18" xfId="1240"/>
    <cellStyle name="Incorrecto 2" xfId="1241"/>
    <cellStyle name="Incorrecto 3" xfId="1242"/>
    <cellStyle name="Incorrecto 4" xfId="1243"/>
    <cellStyle name="Incorrecto 5" xfId="1244"/>
    <cellStyle name="Incorrecto 6" xfId="1245"/>
    <cellStyle name="Incorrecto 7" xfId="1246"/>
    <cellStyle name="Incorrecto 8" xfId="1247"/>
    <cellStyle name="Incorrecto 9" xfId="1248"/>
    <cellStyle name="Incorrecto 9 10" xfId="1249"/>
    <cellStyle name="Incorrecto 9 11" xfId="1250"/>
    <cellStyle name="Incorrecto 9 12" xfId="1251"/>
    <cellStyle name="Incorrecto 9 13" xfId="1252"/>
    <cellStyle name="Incorrecto 9 14" xfId="1253"/>
    <cellStyle name="Incorrecto 9 15" xfId="1254"/>
    <cellStyle name="Incorrecto 9 16" xfId="1255"/>
    <cellStyle name="Incorrecto 9 17" xfId="1256"/>
    <cellStyle name="Incorrecto 9 18" xfId="1257"/>
    <cellStyle name="Incorrecto 9 19" xfId="1258"/>
    <cellStyle name="Incorrecto 9 2" xfId="1259"/>
    <cellStyle name="Incorrecto 9 20" xfId="1260"/>
    <cellStyle name="Incorrecto 9 21" xfId="1261"/>
    <cellStyle name="Incorrecto 9 22" xfId="1262"/>
    <cellStyle name="Incorrecto 9 3" xfId="1263"/>
    <cellStyle name="Incorrecto 9 4" xfId="1264"/>
    <cellStyle name="Incorrecto 9 5" xfId="1265"/>
    <cellStyle name="Incorrecto 9 6" xfId="1266"/>
    <cellStyle name="Incorrecto 9 7" xfId="1267"/>
    <cellStyle name="Incorrecto 9 8" xfId="1268"/>
    <cellStyle name="Incorrecto 9 9" xfId="1269"/>
    <cellStyle name="Millares" xfId="1" builtinId="3"/>
    <cellStyle name="Millares [0]" xfId="10" builtinId="6"/>
    <cellStyle name="Millares 2" xfId="1271"/>
    <cellStyle name="Millares 2 10" xfId="1272"/>
    <cellStyle name="Millares 2 10 2" xfId="1273"/>
    <cellStyle name="Millares 2 11" xfId="1274"/>
    <cellStyle name="Millares 2 11 2" xfId="1275"/>
    <cellStyle name="Millares 2 12" xfId="1276"/>
    <cellStyle name="Millares 2 12 2" xfId="1277"/>
    <cellStyle name="Millares 2 13" xfId="1278"/>
    <cellStyle name="Millares 2 13 2" xfId="1279"/>
    <cellStyle name="Millares 2 13 2 2" xfId="1280"/>
    <cellStyle name="Millares 2 13 2 2 2" xfId="1281"/>
    <cellStyle name="Millares 2 2" xfId="1282"/>
    <cellStyle name="Millares 2 2 2" xfId="1283"/>
    <cellStyle name="Millares 2 2 2 2" xfId="1284"/>
    <cellStyle name="Millares 2 2 3" xfId="1285"/>
    <cellStyle name="Millares 2 2 3 2" xfId="1286"/>
    <cellStyle name="Millares 2 3" xfId="8"/>
    <cellStyle name="Millares 2 3 2" xfId="1288"/>
    <cellStyle name="Millares 2 3 3" xfId="1287"/>
    <cellStyle name="Millares 2 4" xfId="1289"/>
    <cellStyle name="Millares 2 4 2" xfId="1290"/>
    <cellStyle name="Millares 2 5" xfId="1291"/>
    <cellStyle name="Millares 2 5 2" xfId="1292"/>
    <cellStyle name="Millares 2 6" xfId="1293"/>
    <cellStyle name="Millares 2 6 2" xfId="1294"/>
    <cellStyle name="Millares 2 7" xfId="1295"/>
    <cellStyle name="Millares 2 7 2" xfId="1296"/>
    <cellStyle name="Millares 2 8" xfId="1297"/>
    <cellStyle name="Millares 2 8 2" xfId="1298"/>
    <cellStyle name="Millares 2 9" xfId="1299"/>
    <cellStyle name="Millares 2 9 2" xfId="1300"/>
    <cellStyle name="Millares 3" xfId="13"/>
    <cellStyle name="Millares 3 2" xfId="1302"/>
    <cellStyle name="Millares 3 3" xfId="1303"/>
    <cellStyle name="Millares 3 4" xfId="1301"/>
    <cellStyle name="Millares 4" xfId="1304"/>
    <cellStyle name="Millares 4 2" xfId="1305"/>
    <cellStyle name="Millares 4 2 2" xfId="1306"/>
    <cellStyle name="Millares 4 2 2 2" xfId="1307"/>
    <cellStyle name="Millares 5" xfId="1308"/>
    <cellStyle name="Millares 6" xfId="1309"/>
    <cellStyle name="Millares 7" xfId="1310"/>
    <cellStyle name="Millares 7 2" xfId="1311"/>
    <cellStyle name="Millares 8" xfId="1312"/>
    <cellStyle name="Millares 9" xfId="1270"/>
    <cellStyle name="Moneda" xfId="11" builtinId="4"/>
    <cellStyle name="Moneda [0]" xfId="12" builtinId="7"/>
    <cellStyle name="Moneda 2" xfId="14"/>
    <cellStyle name="Moneda 2 2" xfId="1313"/>
    <cellStyle name="Moneda 3" xfId="1314"/>
    <cellStyle name="Neutral" xfId="20" builtinId="28" customBuiltin="1"/>
    <cellStyle name="Neutral 10" xfId="1315"/>
    <cellStyle name="Neutral 11" xfId="1316"/>
    <cellStyle name="Neutral 12" xfId="1317"/>
    <cellStyle name="Neutral 13" xfId="1318"/>
    <cellStyle name="Neutral 14" xfId="1319"/>
    <cellStyle name="Neutral 15" xfId="1320"/>
    <cellStyle name="Neutral 16" xfId="1321"/>
    <cellStyle name="Neutral 2" xfId="1322"/>
    <cellStyle name="Neutral 3" xfId="1323"/>
    <cellStyle name="Neutral 4" xfId="1324"/>
    <cellStyle name="Neutral 5" xfId="1325"/>
    <cellStyle name="Neutral 6" xfId="1326"/>
    <cellStyle name="Neutral 7" xfId="1327"/>
    <cellStyle name="Neutral 8" xfId="1328"/>
    <cellStyle name="Neutral 9" xfId="1329"/>
    <cellStyle name="Normal" xfId="0" builtinId="0"/>
    <cellStyle name="Normal 10" xfId="1330"/>
    <cellStyle name="Normal 10 2" xfId="1331"/>
    <cellStyle name="Normal 11" xfId="1332"/>
    <cellStyle name="Normal 11 2" xfId="1333"/>
    <cellStyle name="Normal 11 2 2" xfId="1334"/>
    <cellStyle name="Normal 110" xfId="1335"/>
    <cellStyle name="Normal 112" xfId="1336"/>
    <cellStyle name="Normal 113" xfId="1337"/>
    <cellStyle name="Normal 115" xfId="1338"/>
    <cellStyle name="Normal 12" xfId="1339"/>
    <cellStyle name="Normal 12 2" xfId="1340"/>
    <cellStyle name="Normal 13" xfId="1341"/>
    <cellStyle name="Normal 13 2" xfId="1342"/>
    <cellStyle name="Normal 14" xfId="1343"/>
    <cellStyle name="Normal 14 2" xfId="1344"/>
    <cellStyle name="Normal 15" xfId="1345"/>
    <cellStyle name="Normal 15 2" xfId="1346"/>
    <cellStyle name="Normal 16" xfId="1347"/>
    <cellStyle name="Normal 16 2" xfId="1348"/>
    <cellStyle name="Normal 17" xfId="1349"/>
    <cellStyle name="Normal 17 2" xfId="1350"/>
    <cellStyle name="Normal 18 2" xfId="1351"/>
    <cellStyle name="Normal 19" xfId="1352"/>
    <cellStyle name="Normal 19 2" xfId="1353"/>
    <cellStyle name="Normal 2" xfId="1354"/>
    <cellStyle name="Normal 2 10" xfId="1355"/>
    <cellStyle name="Normal 2 11" xfId="1356"/>
    <cellStyle name="Normal 2 12" xfId="1357"/>
    <cellStyle name="Normal 2 2" xfId="1358"/>
    <cellStyle name="Normal 2 2 2" xfId="1359"/>
    <cellStyle name="Normal 2 2 3" xfId="1360"/>
    <cellStyle name="Normal 2 2 4" xfId="1361"/>
    <cellStyle name="Normal 2 3" xfId="1362"/>
    <cellStyle name="Normal 2 4" xfId="1363"/>
    <cellStyle name="Normal 2 5" xfId="1364"/>
    <cellStyle name="Normal 2 6" xfId="1365"/>
    <cellStyle name="Normal 2 7" xfId="1366"/>
    <cellStyle name="Normal 2 8" xfId="1367"/>
    <cellStyle name="Normal 2 9" xfId="1368"/>
    <cellStyle name="Normal 20 2" xfId="1369"/>
    <cellStyle name="Normal 21 2" xfId="1370"/>
    <cellStyle name="Normal 22 2" xfId="1371"/>
    <cellStyle name="Normal 23 2" xfId="1372"/>
    <cellStyle name="Normal 24 2" xfId="1373"/>
    <cellStyle name="Normal 25 2" xfId="1374"/>
    <cellStyle name="Normal 3" xfId="1375"/>
    <cellStyle name="Normal 3 10" xfId="1376"/>
    <cellStyle name="Normal 3 11" xfId="1377"/>
    <cellStyle name="Normal 3 12" xfId="1378"/>
    <cellStyle name="Normal 3 13" xfId="1379"/>
    <cellStyle name="Normal 3 14" xfId="1380"/>
    <cellStyle name="Normal 3 15" xfId="1381"/>
    <cellStyle name="Normal 3 16" xfId="1382"/>
    <cellStyle name="Normal 3 17" xfId="1383"/>
    <cellStyle name="Normal 3 18" xfId="1384"/>
    <cellStyle name="Normal 3 19" xfId="1385"/>
    <cellStyle name="Normal 3 2" xfId="1386"/>
    <cellStyle name="Normal 3 20" xfId="1387"/>
    <cellStyle name="Normal 3 21" xfId="1388"/>
    <cellStyle name="Normal 3 3" xfId="1389"/>
    <cellStyle name="Normal 3 4" xfId="1390"/>
    <cellStyle name="Normal 3 5" xfId="1391"/>
    <cellStyle name="Normal 3 6" xfId="1392"/>
    <cellStyle name="Normal 3 7" xfId="1393"/>
    <cellStyle name="Normal 3 8" xfId="1394"/>
    <cellStyle name="Normal 3 9" xfId="1395"/>
    <cellStyle name="Normal 3_PLAN DE ACTIVIDADES 10 DE ABRIL RURALIDAD" xfId="1396"/>
    <cellStyle name="Normal 4" xfId="1397"/>
    <cellStyle name="Normal 4 10" xfId="1398"/>
    <cellStyle name="Normal 4 11" xfId="1399"/>
    <cellStyle name="Normal 4 12" xfId="1400"/>
    <cellStyle name="Normal 4 13" xfId="1401"/>
    <cellStyle name="Normal 4 14" xfId="1402"/>
    <cellStyle name="Normal 4 15" xfId="1403"/>
    <cellStyle name="Normal 4 16" xfId="1404"/>
    <cellStyle name="Normal 4 17" xfId="1405"/>
    <cellStyle name="Normal 4 18" xfId="1406"/>
    <cellStyle name="Normal 4 19" xfId="1407"/>
    <cellStyle name="Normal 4 2" xfId="1408"/>
    <cellStyle name="Normal 4 20" xfId="1409"/>
    <cellStyle name="Normal 4 21" xfId="1410"/>
    <cellStyle name="Normal 4 3" xfId="1411"/>
    <cellStyle name="Normal 4 4" xfId="1412"/>
    <cellStyle name="Normal 4 5" xfId="1413"/>
    <cellStyle name="Normal 4 6" xfId="1414"/>
    <cellStyle name="Normal 4 7" xfId="1415"/>
    <cellStyle name="Normal 4 8" xfId="1416"/>
    <cellStyle name="Normal 4 9" xfId="1417"/>
    <cellStyle name="Normal 47" xfId="1418"/>
    <cellStyle name="Normal 48" xfId="1419"/>
    <cellStyle name="Normal 5" xfId="1420"/>
    <cellStyle name="Normal 5 10" xfId="1421"/>
    <cellStyle name="Normal 5 11" xfId="1422"/>
    <cellStyle name="Normal 5 12" xfId="1423"/>
    <cellStyle name="Normal 5 13" xfId="1424"/>
    <cellStyle name="Normal 5 14" xfId="1425"/>
    <cellStyle name="Normal 5 15" xfId="1426"/>
    <cellStyle name="Normal 5 16" xfId="1427"/>
    <cellStyle name="Normal 5 17" xfId="1428"/>
    <cellStyle name="Normal 5 18" xfId="1429"/>
    <cellStyle name="Normal 5 19" xfId="1430"/>
    <cellStyle name="Normal 5 2" xfId="1431"/>
    <cellStyle name="Normal 5 20" xfId="1432"/>
    <cellStyle name="Normal 5 21" xfId="1433"/>
    <cellStyle name="Normal 5 3" xfId="1434"/>
    <cellStyle name="Normal 5 4" xfId="1435"/>
    <cellStyle name="Normal 5 5" xfId="1436"/>
    <cellStyle name="Normal 5 6" xfId="1437"/>
    <cellStyle name="Normal 5 7" xfId="1438"/>
    <cellStyle name="Normal 5 8" xfId="1439"/>
    <cellStyle name="Normal 5 9" xfId="1440"/>
    <cellStyle name="Normal 53" xfId="1441"/>
    <cellStyle name="Normal 54" xfId="1442"/>
    <cellStyle name="Normal 55" xfId="1443"/>
    <cellStyle name="Normal 56" xfId="1444"/>
    <cellStyle name="Normal 57" xfId="1445"/>
    <cellStyle name="Normal 58" xfId="1446"/>
    <cellStyle name="Normal 59" xfId="1447"/>
    <cellStyle name="Normal 6" xfId="1448"/>
    <cellStyle name="Normal 6 2" xfId="1449"/>
    <cellStyle name="Normal 61" xfId="1450"/>
    <cellStyle name="Normal 65" xfId="1451"/>
    <cellStyle name="Normal 66" xfId="1452"/>
    <cellStyle name="Normal 69" xfId="1453"/>
    <cellStyle name="Normal 7" xfId="1454"/>
    <cellStyle name="Normal 7 2" xfId="1455"/>
    <cellStyle name="Normal 70" xfId="1456"/>
    <cellStyle name="Normal 75" xfId="1457"/>
    <cellStyle name="Normal 76" xfId="1458"/>
    <cellStyle name="Normal 77" xfId="1459"/>
    <cellStyle name="Normal 78" xfId="1460"/>
    <cellStyle name="Normal 79" xfId="1461"/>
    <cellStyle name="Normal 8" xfId="1462"/>
    <cellStyle name="Normal 8 2" xfId="1463"/>
    <cellStyle name="Normal 80" xfId="1464"/>
    <cellStyle name="Normal 81" xfId="1465"/>
    <cellStyle name="Normal 82" xfId="1466"/>
    <cellStyle name="Normal 87" xfId="1467"/>
    <cellStyle name="Normal 89" xfId="1468"/>
    <cellStyle name="Normal 9" xfId="1469"/>
    <cellStyle name="Normal 9 2" xfId="1470"/>
    <cellStyle name="Normal 97" xfId="1471"/>
    <cellStyle name="Normal 99" xfId="1472"/>
    <cellStyle name="Notas 10" xfId="1474"/>
    <cellStyle name="Notas 11" xfId="1475"/>
    <cellStyle name="Notas 12" xfId="1476"/>
    <cellStyle name="Notas 13" xfId="1477"/>
    <cellStyle name="Notas 14" xfId="1478"/>
    <cellStyle name="Notas 15" xfId="1479"/>
    <cellStyle name="Notas 16" xfId="1480"/>
    <cellStyle name="Notas 17" xfId="1481"/>
    <cellStyle name="Notas 18" xfId="1482"/>
    <cellStyle name="Notas 19" xfId="1483"/>
    <cellStyle name="Notas 19 2" xfId="1484"/>
    <cellStyle name="Notas 2" xfId="1485"/>
    <cellStyle name="Notas 2 2" xfId="1486"/>
    <cellStyle name="Notas 2 3" xfId="1487"/>
    <cellStyle name="Notas 2 4" xfId="1488"/>
    <cellStyle name="Notas 20" xfId="1489"/>
    <cellStyle name="Notas 21" xfId="1490"/>
    <cellStyle name="Notas 22" xfId="1473"/>
    <cellStyle name="Notas 3" xfId="1491"/>
    <cellStyle name="Notas 4" xfId="1492"/>
    <cellStyle name="Notas 5" xfId="1493"/>
    <cellStyle name="Notas 6" xfId="1494"/>
    <cellStyle name="Notas 7" xfId="1495"/>
    <cellStyle name="Notas 8" xfId="1496"/>
    <cellStyle name="Notas 9" xfId="1497"/>
    <cellStyle name="Notas 9 10" xfId="1498"/>
    <cellStyle name="Notas 9 11" xfId="1499"/>
    <cellStyle name="Notas 9 12" xfId="1500"/>
    <cellStyle name="Notas 9 13" xfId="1501"/>
    <cellStyle name="Notas 9 14" xfId="1502"/>
    <cellStyle name="Notas 9 15" xfId="1503"/>
    <cellStyle name="Notas 9 16" xfId="1504"/>
    <cellStyle name="Notas 9 17" xfId="1505"/>
    <cellStyle name="Notas 9 18" xfId="1506"/>
    <cellStyle name="Notas 9 19" xfId="1507"/>
    <cellStyle name="Notas 9 2" xfId="1508"/>
    <cellStyle name="Notas 9 20" xfId="1509"/>
    <cellStyle name="Notas 9 21" xfId="1510"/>
    <cellStyle name="Notas 9 22" xfId="1511"/>
    <cellStyle name="Notas 9 3" xfId="1512"/>
    <cellStyle name="Notas 9 4" xfId="1513"/>
    <cellStyle name="Notas 9 5" xfId="1514"/>
    <cellStyle name="Notas 9 6" xfId="1515"/>
    <cellStyle name="Notas 9 7" xfId="1516"/>
    <cellStyle name="Notas 9 8" xfId="1517"/>
    <cellStyle name="Notas 9 9" xfId="1518"/>
    <cellStyle name="Porcentaje" xfId="2" builtinId="5"/>
    <cellStyle name="Porcentaje 2" xfId="3"/>
    <cellStyle name="Porcentaje 2 2" xfId="7"/>
    <cellStyle name="Porcentaje 3" xfId="6"/>
    <cellStyle name="Porcentaje 4" xfId="4"/>
    <cellStyle name="Porcentual 2" xfId="5"/>
    <cellStyle name="Porcentual 2 2" xfId="9"/>
    <cellStyle name="Porcentual 2 2 2" xfId="1519"/>
    <cellStyle name="Porcentual 2 3" xfId="1520"/>
    <cellStyle name="Porcentual 3" xfId="1521"/>
    <cellStyle name="Salida" xfId="22" builtinId="21" customBuiltin="1"/>
    <cellStyle name="Salida 10" xfId="1522"/>
    <cellStyle name="Salida 11" xfId="1523"/>
    <cellStyle name="Salida 12" xfId="1524"/>
    <cellStyle name="Salida 13" xfId="1525"/>
    <cellStyle name="Salida 14" xfId="1526"/>
    <cellStyle name="Salida 15" xfId="1527"/>
    <cellStyle name="Salida 16" xfId="1528"/>
    <cellStyle name="Salida 17" xfId="1529"/>
    <cellStyle name="Salida 18" xfId="1530"/>
    <cellStyle name="Salida 2" xfId="1531"/>
    <cellStyle name="Salida 3" xfId="1532"/>
    <cellStyle name="Salida 4" xfId="1533"/>
    <cellStyle name="Salida 5" xfId="1534"/>
    <cellStyle name="Salida 6" xfId="1535"/>
    <cellStyle name="Salida 7" xfId="1536"/>
    <cellStyle name="Salida 8" xfId="1537"/>
    <cellStyle name="Salida 9" xfId="1538"/>
    <cellStyle name="Salida 9 10" xfId="1539"/>
    <cellStyle name="Salida 9 11" xfId="1540"/>
    <cellStyle name="Salida 9 12" xfId="1541"/>
    <cellStyle name="Salida 9 13" xfId="1542"/>
    <cellStyle name="Salida 9 14" xfId="1543"/>
    <cellStyle name="Salida 9 15" xfId="1544"/>
    <cellStyle name="Salida 9 16" xfId="1545"/>
    <cellStyle name="Salida 9 17" xfId="1546"/>
    <cellStyle name="Salida 9 18" xfId="1547"/>
    <cellStyle name="Salida 9 19" xfId="1548"/>
    <cellStyle name="Salida 9 2" xfId="1549"/>
    <cellStyle name="Salida 9 20" xfId="1550"/>
    <cellStyle name="Salida 9 21" xfId="1551"/>
    <cellStyle name="Salida 9 22" xfId="1552"/>
    <cellStyle name="Salida 9 3" xfId="1553"/>
    <cellStyle name="Salida 9 4" xfId="1554"/>
    <cellStyle name="Salida 9 5" xfId="1555"/>
    <cellStyle name="Salida 9 6" xfId="1556"/>
    <cellStyle name="Salida 9 7" xfId="1557"/>
    <cellStyle name="Salida 9 8" xfId="1558"/>
    <cellStyle name="Salida 9 9" xfId="1559"/>
    <cellStyle name="Texto de advertencia" xfId="26" builtinId="11" customBuiltin="1"/>
    <cellStyle name="Texto de advertencia 10" xfId="1560"/>
    <cellStyle name="Texto de advertencia 11" xfId="1561"/>
    <cellStyle name="Texto de advertencia 12" xfId="1562"/>
    <cellStyle name="Texto de advertencia 13" xfId="1563"/>
    <cellStyle name="Texto de advertencia 14" xfId="1564"/>
    <cellStyle name="Texto de advertencia 15" xfId="1565"/>
    <cellStyle name="Texto de advertencia 16" xfId="1566"/>
    <cellStyle name="Texto de advertencia 17" xfId="1567"/>
    <cellStyle name="Texto de advertencia 18" xfId="1568"/>
    <cellStyle name="Texto de advertencia 2" xfId="1569"/>
    <cellStyle name="Texto de advertencia 3" xfId="1570"/>
    <cellStyle name="Texto de advertencia 4" xfId="1571"/>
    <cellStyle name="Texto de advertencia 5" xfId="1572"/>
    <cellStyle name="Texto de advertencia 6" xfId="1573"/>
    <cellStyle name="Texto de advertencia 7" xfId="1574"/>
    <cellStyle name="Texto de advertencia 8" xfId="1575"/>
    <cellStyle name="Texto de advertencia 9" xfId="1576"/>
    <cellStyle name="Texto de advertencia 9 10" xfId="1577"/>
    <cellStyle name="Texto de advertencia 9 11" xfId="1578"/>
    <cellStyle name="Texto de advertencia 9 12" xfId="1579"/>
    <cellStyle name="Texto de advertencia 9 13" xfId="1580"/>
    <cellStyle name="Texto de advertencia 9 14" xfId="1581"/>
    <cellStyle name="Texto de advertencia 9 15" xfId="1582"/>
    <cellStyle name="Texto de advertencia 9 16" xfId="1583"/>
    <cellStyle name="Texto de advertencia 9 17" xfId="1584"/>
    <cellStyle name="Texto de advertencia 9 18" xfId="1585"/>
    <cellStyle name="Texto de advertencia 9 19" xfId="1586"/>
    <cellStyle name="Texto de advertencia 9 2" xfId="1587"/>
    <cellStyle name="Texto de advertencia 9 20" xfId="1588"/>
    <cellStyle name="Texto de advertencia 9 21" xfId="1589"/>
    <cellStyle name="Texto de advertencia 9 22" xfId="1590"/>
    <cellStyle name="Texto de advertencia 9 3" xfId="1591"/>
    <cellStyle name="Texto de advertencia 9 4" xfId="1592"/>
    <cellStyle name="Texto de advertencia 9 5" xfId="1593"/>
    <cellStyle name="Texto de advertencia 9 6" xfId="1594"/>
    <cellStyle name="Texto de advertencia 9 7" xfId="1595"/>
    <cellStyle name="Texto de advertencia 9 8" xfId="1596"/>
    <cellStyle name="Texto de advertencia 9 9" xfId="1597"/>
    <cellStyle name="Texto explicativo" xfId="27" builtinId="53" customBuiltin="1"/>
    <cellStyle name="Texto explicativo 10" xfId="1598"/>
    <cellStyle name="Texto explicativo 11" xfId="1599"/>
    <cellStyle name="Texto explicativo 12" xfId="1600"/>
    <cellStyle name="Texto explicativo 13" xfId="1601"/>
    <cellStyle name="Texto explicativo 14" xfId="1602"/>
    <cellStyle name="Texto explicativo 15" xfId="1603"/>
    <cellStyle name="Texto explicativo 16" xfId="1604"/>
    <cellStyle name="Texto explicativo 17" xfId="1605"/>
    <cellStyle name="Texto explicativo 18" xfId="1606"/>
    <cellStyle name="Texto explicativo 2" xfId="1607"/>
    <cellStyle name="Texto explicativo 3" xfId="1608"/>
    <cellStyle name="Texto explicativo 4" xfId="1609"/>
    <cellStyle name="Texto explicativo 5" xfId="1610"/>
    <cellStyle name="Texto explicativo 6" xfId="1611"/>
    <cellStyle name="Texto explicativo 7" xfId="1612"/>
    <cellStyle name="Texto explicativo 8" xfId="1613"/>
    <cellStyle name="Texto explicativo 9" xfId="1614"/>
    <cellStyle name="Texto explicativo 9 10" xfId="1615"/>
    <cellStyle name="Texto explicativo 9 11" xfId="1616"/>
    <cellStyle name="Texto explicativo 9 12" xfId="1617"/>
    <cellStyle name="Texto explicativo 9 13" xfId="1618"/>
    <cellStyle name="Texto explicativo 9 14" xfId="1619"/>
    <cellStyle name="Texto explicativo 9 15" xfId="1620"/>
    <cellStyle name="Texto explicativo 9 16" xfId="1621"/>
    <cellStyle name="Texto explicativo 9 17" xfId="1622"/>
    <cellStyle name="Texto explicativo 9 18" xfId="1623"/>
    <cellStyle name="Texto explicativo 9 19" xfId="1624"/>
    <cellStyle name="Texto explicativo 9 2" xfId="1625"/>
    <cellStyle name="Texto explicativo 9 20" xfId="1626"/>
    <cellStyle name="Texto explicativo 9 21" xfId="1627"/>
    <cellStyle name="Texto explicativo 9 22" xfId="1628"/>
    <cellStyle name="Texto explicativo 9 3" xfId="1629"/>
    <cellStyle name="Texto explicativo 9 4" xfId="1630"/>
    <cellStyle name="Texto explicativo 9 5" xfId="1631"/>
    <cellStyle name="Texto explicativo 9 6" xfId="1632"/>
    <cellStyle name="Texto explicativo 9 7" xfId="1633"/>
    <cellStyle name="Texto explicativo 9 8" xfId="1634"/>
    <cellStyle name="Texto explicativo 9 9" xfId="1635"/>
    <cellStyle name="Título 1 10" xfId="1637"/>
    <cellStyle name="Título 1 11" xfId="1638"/>
    <cellStyle name="Título 1 12" xfId="1639"/>
    <cellStyle name="Título 1 13" xfId="1640"/>
    <cellStyle name="Título 1 14" xfId="1641"/>
    <cellStyle name="Título 1 15" xfId="1642"/>
    <cellStyle name="Título 1 16" xfId="1643"/>
    <cellStyle name="Título 1 17" xfId="1644"/>
    <cellStyle name="Título 1 18" xfId="1645"/>
    <cellStyle name="Título 1 2" xfId="1646"/>
    <cellStyle name="Título 1 3" xfId="1647"/>
    <cellStyle name="Título 1 4" xfId="1648"/>
    <cellStyle name="Título 1 5" xfId="1649"/>
    <cellStyle name="Título 1 6" xfId="1650"/>
    <cellStyle name="Título 1 7" xfId="1651"/>
    <cellStyle name="Título 1 8" xfId="1652"/>
    <cellStyle name="Título 1 9" xfId="1653"/>
    <cellStyle name="Título 1 9 10" xfId="1654"/>
    <cellStyle name="Título 1 9 11" xfId="1655"/>
    <cellStyle name="Título 1 9 12" xfId="1656"/>
    <cellStyle name="Título 1 9 13" xfId="1657"/>
    <cellStyle name="Título 1 9 14" xfId="1658"/>
    <cellStyle name="Título 1 9 15" xfId="1659"/>
    <cellStyle name="Título 1 9 16" xfId="1660"/>
    <cellStyle name="Título 1 9 17" xfId="1661"/>
    <cellStyle name="Título 1 9 18" xfId="1662"/>
    <cellStyle name="Título 1 9 19" xfId="1663"/>
    <cellStyle name="Título 1 9 2" xfId="1664"/>
    <cellStyle name="Título 1 9 20" xfId="1665"/>
    <cellStyle name="Título 1 9 21" xfId="1666"/>
    <cellStyle name="Título 1 9 22" xfId="1667"/>
    <cellStyle name="Título 1 9 3" xfId="1668"/>
    <cellStyle name="Título 1 9 4" xfId="1669"/>
    <cellStyle name="Título 1 9 5" xfId="1670"/>
    <cellStyle name="Título 1 9 6" xfId="1671"/>
    <cellStyle name="Título 1 9 7" xfId="1672"/>
    <cellStyle name="Título 1 9 8" xfId="1673"/>
    <cellStyle name="Título 1 9 9" xfId="1674"/>
    <cellStyle name="Título 10" xfId="1675"/>
    <cellStyle name="Título 11" xfId="1676"/>
    <cellStyle name="Título 11 10" xfId="1677"/>
    <cellStyle name="Título 11 11" xfId="1678"/>
    <cellStyle name="Título 11 12" xfId="1679"/>
    <cellStyle name="Título 11 13" xfId="1680"/>
    <cellStyle name="Título 11 14" xfId="1681"/>
    <cellStyle name="Título 11 15" xfId="1682"/>
    <cellStyle name="Título 11 16" xfId="1683"/>
    <cellStyle name="Título 11 17" xfId="1684"/>
    <cellStyle name="Título 11 18" xfId="1685"/>
    <cellStyle name="Título 11 19" xfId="1686"/>
    <cellStyle name="Título 11 2" xfId="1687"/>
    <cellStyle name="Título 11 20" xfId="1688"/>
    <cellStyle name="Título 11 21" xfId="1689"/>
    <cellStyle name="Título 11 22" xfId="1690"/>
    <cellStyle name="Título 11 3" xfId="1691"/>
    <cellStyle name="Título 11 4" xfId="1692"/>
    <cellStyle name="Título 11 5" xfId="1693"/>
    <cellStyle name="Título 11 6" xfId="1694"/>
    <cellStyle name="Título 11 7" xfId="1695"/>
    <cellStyle name="Título 11 8" xfId="1696"/>
    <cellStyle name="Título 11 9" xfId="1697"/>
    <cellStyle name="Título 12" xfId="1698"/>
    <cellStyle name="Título 13" xfId="1699"/>
    <cellStyle name="Título 14" xfId="1700"/>
    <cellStyle name="Título 15" xfId="1701"/>
    <cellStyle name="Título 16" xfId="1702"/>
    <cellStyle name="Título 17" xfId="1703"/>
    <cellStyle name="Título 18" xfId="1704"/>
    <cellStyle name="Título 19" xfId="1705"/>
    <cellStyle name="Título 2" xfId="15" builtinId="17" customBuiltin="1"/>
    <cellStyle name="Título 2 10" xfId="1706"/>
    <cellStyle name="Título 2 11" xfId="1707"/>
    <cellStyle name="Título 2 12" xfId="1708"/>
    <cellStyle name="Título 2 13" xfId="1709"/>
    <cellStyle name="Título 2 14" xfId="1710"/>
    <cellStyle name="Título 2 15" xfId="1711"/>
    <cellStyle name="Título 2 16" xfId="1712"/>
    <cellStyle name="Título 2 17" xfId="1713"/>
    <cellStyle name="Título 2 18" xfId="1714"/>
    <cellStyle name="Título 2 2" xfId="1715"/>
    <cellStyle name="Título 2 3" xfId="1716"/>
    <cellStyle name="Título 2 4" xfId="1717"/>
    <cellStyle name="Título 2 5" xfId="1718"/>
    <cellStyle name="Título 2 6" xfId="1719"/>
    <cellStyle name="Título 2 7" xfId="1720"/>
    <cellStyle name="Título 2 8" xfId="1721"/>
    <cellStyle name="Título 2 9" xfId="1722"/>
    <cellStyle name="Título 2 9 10" xfId="1723"/>
    <cellStyle name="Título 2 9 11" xfId="1724"/>
    <cellStyle name="Título 2 9 12" xfId="1725"/>
    <cellStyle name="Título 2 9 13" xfId="1726"/>
    <cellStyle name="Título 2 9 14" xfId="1727"/>
    <cellStyle name="Título 2 9 15" xfId="1728"/>
    <cellStyle name="Título 2 9 16" xfId="1729"/>
    <cellStyle name="Título 2 9 17" xfId="1730"/>
    <cellStyle name="Título 2 9 18" xfId="1731"/>
    <cellStyle name="Título 2 9 19" xfId="1732"/>
    <cellStyle name="Título 2 9 2" xfId="1733"/>
    <cellStyle name="Título 2 9 20" xfId="1734"/>
    <cellStyle name="Título 2 9 21" xfId="1735"/>
    <cellStyle name="Título 2 9 22" xfId="1736"/>
    <cellStyle name="Título 2 9 3" xfId="1737"/>
    <cellStyle name="Título 2 9 4" xfId="1738"/>
    <cellStyle name="Título 2 9 5" xfId="1739"/>
    <cellStyle name="Título 2 9 6" xfId="1740"/>
    <cellStyle name="Título 2 9 7" xfId="1741"/>
    <cellStyle name="Título 2 9 8" xfId="1742"/>
    <cellStyle name="Título 2 9 9" xfId="1743"/>
    <cellStyle name="Título 20" xfId="1744"/>
    <cellStyle name="Título 21" xfId="1745"/>
    <cellStyle name="Título 22" xfId="1636"/>
    <cellStyle name="Título 3" xfId="16" builtinId="18" customBuiltin="1"/>
    <cellStyle name="Título 3 10" xfId="1746"/>
    <cellStyle name="Título 3 11" xfId="1747"/>
    <cellStyle name="Título 3 12" xfId="1748"/>
    <cellStyle name="Título 3 13" xfId="1749"/>
    <cellStyle name="Título 3 14" xfId="1750"/>
    <cellStyle name="Título 3 15" xfId="1751"/>
    <cellStyle name="Título 3 16" xfId="1752"/>
    <cellStyle name="Título 3 17" xfId="1753"/>
    <cellStyle name="Título 3 18" xfId="1754"/>
    <cellStyle name="Título 3 2" xfId="1755"/>
    <cellStyle name="Título 3 3" xfId="1756"/>
    <cellStyle name="Título 3 4" xfId="1757"/>
    <cellStyle name="Título 3 5" xfId="1758"/>
    <cellStyle name="Título 3 6" xfId="1759"/>
    <cellStyle name="Título 3 7" xfId="1760"/>
    <cellStyle name="Título 3 8" xfId="1761"/>
    <cellStyle name="Título 3 9" xfId="1762"/>
    <cellStyle name="Título 3 9 10" xfId="1763"/>
    <cellStyle name="Título 3 9 11" xfId="1764"/>
    <cellStyle name="Título 3 9 12" xfId="1765"/>
    <cellStyle name="Título 3 9 13" xfId="1766"/>
    <cellStyle name="Título 3 9 14" xfId="1767"/>
    <cellStyle name="Título 3 9 15" xfId="1768"/>
    <cellStyle name="Título 3 9 16" xfId="1769"/>
    <cellStyle name="Título 3 9 17" xfId="1770"/>
    <cellStyle name="Título 3 9 18" xfId="1771"/>
    <cellStyle name="Título 3 9 19" xfId="1772"/>
    <cellStyle name="Título 3 9 2" xfId="1773"/>
    <cellStyle name="Título 3 9 20" xfId="1774"/>
    <cellStyle name="Título 3 9 21" xfId="1775"/>
    <cellStyle name="Título 3 9 22" xfId="1776"/>
    <cellStyle name="Título 3 9 3" xfId="1777"/>
    <cellStyle name="Título 3 9 4" xfId="1778"/>
    <cellStyle name="Título 3 9 5" xfId="1779"/>
    <cellStyle name="Título 3 9 6" xfId="1780"/>
    <cellStyle name="Título 3 9 7" xfId="1781"/>
    <cellStyle name="Título 3 9 8" xfId="1782"/>
    <cellStyle name="Título 3 9 9" xfId="1783"/>
    <cellStyle name="Título 4" xfId="1784"/>
    <cellStyle name="Título 5" xfId="1785"/>
    <cellStyle name="Título 6" xfId="1786"/>
    <cellStyle name="Título 7" xfId="1787"/>
    <cellStyle name="Título 8" xfId="1788"/>
    <cellStyle name="Título 9" xfId="1789"/>
    <cellStyle name="Total" xfId="28" builtinId="25" customBuiltin="1"/>
    <cellStyle name="Total 10" xfId="1790"/>
    <cellStyle name="Total 11" xfId="1791"/>
    <cellStyle name="Total 12" xfId="1792"/>
    <cellStyle name="Total 13" xfId="1793"/>
    <cellStyle name="Total 14" xfId="1794"/>
    <cellStyle name="Total 15" xfId="1795"/>
    <cellStyle name="Total 16" xfId="1796"/>
    <cellStyle name="Total 2" xfId="1797"/>
    <cellStyle name="Total 3" xfId="1798"/>
    <cellStyle name="Total 4" xfId="1799"/>
    <cellStyle name="Total 5" xfId="1800"/>
    <cellStyle name="Total 6" xfId="1801"/>
    <cellStyle name="Total 7" xfId="1802"/>
    <cellStyle name="Total 8" xfId="1803"/>
    <cellStyle name="Total 9" xfId="1804"/>
  </cellStyles>
  <dxfs count="0"/>
  <tableStyles count="0" defaultTableStyle="TableStyleMedium2" defaultPivotStyle="PivotStyleLight16"/>
  <colors>
    <mruColors>
      <color rgb="FFF018C2"/>
      <color rgb="FF9F5FCF"/>
      <color rgb="FF80000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T613"/>
  <sheetViews>
    <sheetView tabSelected="1" zoomScale="70" zoomScaleNormal="70" workbookViewId="0">
      <selection activeCell="A12" sqref="A12:A613"/>
    </sheetView>
  </sheetViews>
  <sheetFormatPr baseColWidth="10" defaultRowHeight="15" x14ac:dyDescent="0.25"/>
  <cols>
    <col min="1" max="1" width="39.42578125" customWidth="1"/>
    <col min="2" max="2" width="69.140625" customWidth="1"/>
    <col min="3" max="3" width="46.5703125" customWidth="1"/>
    <col min="5" max="5" width="33.85546875" customWidth="1"/>
    <col min="6" max="6" width="11.42578125" hidden="1" customWidth="1"/>
    <col min="7" max="7" width="15.7109375" customWidth="1"/>
    <col min="8" max="8" width="17" customWidth="1"/>
    <col min="9" max="9" width="11.42578125" customWidth="1"/>
    <col min="10" max="10" width="34.28515625" customWidth="1"/>
    <col min="11" max="11" width="23.42578125" customWidth="1"/>
    <col min="12" max="12" width="18.28515625" customWidth="1"/>
    <col min="13" max="13" width="68.140625" customWidth="1"/>
    <col min="14" max="14" width="34.28515625" customWidth="1"/>
    <col min="15" max="15" width="22.7109375" customWidth="1"/>
    <col min="16" max="16" width="22.85546875" customWidth="1"/>
    <col min="17" max="17" width="22.42578125" customWidth="1"/>
    <col min="18" max="18" width="29.42578125" customWidth="1"/>
    <col min="19" max="19" width="22.85546875" hidden="1" customWidth="1"/>
    <col min="20" max="21" width="15.140625" customWidth="1"/>
    <col min="22" max="22" width="57.7109375" customWidth="1"/>
    <col min="23" max="23" width="22.85546875" customWidth="1"/>
    <col min="24" max="24" width="19.85546875" customWidth="1"/>
    <col min="25" max="25" width="19.85546875" hidden="1" customWidth="1"/>
    <col min="26" max="27" width="19.85546875" customWidth="1"/>
    <col min="28" max="28" width="19.85546875" hidden="1" customWidth="1"/>
    <col min="29" max="29" width="19.85546875" customWidth="1"/>
    <col min="30" max="30" width="19.85546875" hidden="1" customWidth="1"/>
    <col min="31" max="31" width="19.85546875" customWidth="1"/>
    <col min="32" max="32" width="19.85546875" hidden="1" customWidth="1"/>
    <col min="33" max="33" width="19.85546875" customWidth="1"/>
    <col min="34" max="34" width="19.85546875" hidden="1" customWidth="1"/>
    <col min="35" max="36" width="19.85546875" customWidth="1"/>
    <col min="37" max="37" width="19.85546875" hidden="1" customWidth="1"/>
    <col min="38" max="38" width="19.85546875" customWidth="1"/>
    <col min="39" max="39" width="19.85546875" hidden="1" customWidth="1"/>
    <col min="40" max="40" width="19.85546875" customWidth="1"/>
    <col min="41" max="41" width="19.85546875" hidden="1" customWidth="1"/>
    <col min="42" max="42" width="19.85546875" customWidth="1"/>
    <col min="43" max="43" width="19.85546875" hidden="1" customWidth="1"/>
    <col min="44" max="45" width="19.85546875" customWidth="1"/>
    <col min="46" max="46" width="19.85546875" hidden="1" customWidth="1"/>
    <col min="47" max="47" width="19.85546875" customWidth="1"/>
    <col min="48" max="48" width="19.85546875" hidden="1" customWidth="1"/>
    <col min="49" max="50" width="19.85546875" customWidth="1"/>
    <col min="51" max="51" width="19.85546875" hidden="1" customWidth="1"/>
    <col min="52" max="52" width="19.85546875" customWidth="1"/>
    <col min="53" max="53" width="19.85546875" hidden="1" customWidth="1"/>
    <col min="54" max="55" width="19.85546875" customWidth="1"/>
    <col min="56" max="56" width="19.85546875" hidden="1" customWidth="1"/>
    <col min="57" max="57" width="19.85546875" customWidth="1"/>
    <col min="58" max="58" width="19.85546875" hidden="1" customWidth="1"/>
    <col min="59" max="59" width="19.85546875" customWidth="1"/>
    <col min="60" max="60" width="19.85546875" hidden="1" customWidth="1"/>
    <col min="61" max="61" width="19.85546875" customWidth="1"/>
    <col min="62" max="62" width="19.85546875" hidden="1" customWidth="1"/>
    <col min="63" max="64" width="19.85546875" customWidth="1"/>
    <col min="65" max="65" width="19.85546875" hidden="1" customWidth="1"/>
    <col min="66" max="66" width="19.85546875" customWidth="1"/>
    <col min="67" max="67" width="19.85546875" hidden="1" customWidth="1"/>
    <col min="68" max="68" width="19.85546875" customWidth="1"/>
    <col min="69" max="69" width="19.85546875" hidden="1" customWidth="1"/>
    <col min="70" max="70" width="19.85546875" customWidth="1"/>
    <col min="71" max="71" width="19.85546875" hidden="1" customWidth="1"/>
    <col min="72" max="73" width="19.85546875" customWidth="1"/>
    <col min="74" max="74" width="19.85546875" hidden="1" customWidth="1"/>
    <col min="75" max="75" width="19.85546875" customWidth="1"/>
    <col min="76" max="76" width="19.85546875" hidden="1" customWidth="1"/>
    <col min="77" max="78" width="19.85546875" customWidth="1"/>
    <col min="79" max="79" width="19.85546875" hidden="1" customWidth="1"/>
    <col min="80" max="80" width="19.85546875" customWidth="1"/>
    <col min="81" max="81" width="19.85546875" hidden="1" customWidth="1"/>
    <col min="82" max="83" width="19.85546875" customWidth="1"/>
    <col min="84" max="84" width="19.85546875" hidden="1" customWidth="1"/>
    <col min="85" max="85" width="19.85546875" customWidth="1"/>
    <col min="86" max="86" width="19.85546875" hidden="1" customWidth="1"/>
    <col min="87" max="87" width="19.85546875" customWidth="1"/>
    <col min="88" max="88" width="19.85546875" hidden="1" customWidth="1"/>
    <col min="89" max="89" width="19.85546875" customWidth="1"/>
    <col min="90" max="90" width="19.85546875" hidden="1" customWidth="1"/>
    <col min="91" max="92" width="19.85546875" customWidth="1"/>
    <col min="93" max="93" width="19.85546875" hidden="1" customWidth="1"/>
    <col min="94" max="94" width="19.85546875" customWidth="1"/>
    <col min="95" max="95" width="19.85546875" hidden="1" customWidth="1"/>
    <col min="96" max="96" width="19.85546875" customWidth="1"/>
    <col min="97" max="97" width="19.85546875" hidden="1" customWidth="1"/>
    <col min="98" max="98" width="19.85546875" customWidth="1"/>
    <col min="99" max="99" width="19.85546875" hidden="1" customWidth="1"/>
    <col min="100" max="101" width="19.85546875" customWidth="1"/>
    <col min="102" max="102" width="19.85546875" hidden="1" customWidth="1"/>
    <col min="103" max="103" width="19.85546875" customWidth="1"/>
    <col min="104" max="104" width="19.85546875" hidden="1" customWidth="1"/>
    <col min="105" max="106" width="19.85546875" customWidth="1"/>
    <col min="107" max="107" width="19.85546875" hidden="1" customWidth="1"/>
    <col min="108" max="108" width="19.85546875" customWidth="1"/>
    <col min="109" max="109" width="19.85546875" hidden="1" customWidth="1"/>
    <col min="110" max="111" width="19.85546875" customWidth="1"/>
    <col min="112" max="112" width="19.85546875" hidden="1" customWidth="1"/>
    <col min="113" max="113" width="19.85546875" customWidth="1"/>
    <col min="114" max="114" width="19.85546875" hidden="1" customWidth="1"/>
    <col min="115" max="115" width="19.85546875" customWidth="1"/>
    <col min="116" max="116" width="19.85546875" hidden="1" customWidth="1"/>
    <col min="117" max="117" width="19.85546875" customWidth="1"/>
    <col min="118" max="118" width="19.85546875" hidden="1" customWidth="1"/>
    <col min="119" max="120" width="19.85546875" customWidth="1"/>
    <col min="121" max="121" width="19.85546875" hidden="1" customWidth="1"/>
    <col min="122" max="122" width="19.85546875" customWidth="1"/>
    <col min="123" max="123" width="19.85546875" hidden="1" customWidth="1"/>
    <col min="124" max="124" width="19.85546875" customWidth="1"/>
    <col min="125" max="125" width="19.85546875" hidden="1" customWidth="1"/>
    <col min="126" max="126" width="19.85546875" customWidth="1"/>
    <col min="127" max="127" width="19.85546875" hidden="1" customWidth="1"/>
    <col min="128" max="129" width="19.85546875" customWidth="1"/>
    <col min="130" max="130" width="19.85546875" hidden="1" customWidth="1"/>
    <col min="131" max="131" width="19.85546875" customWidth="1"/>
    <col min="132" max="132" width="19.85546875" hidden="1" customWidth="1"/>
    <col min="133" max="134" width="19.85546875" customWidth="1"/>
    <col min="135" max="135" width="19.85546875" hidden="1" customWidth="1"/>
    <col min="136" max="137" width="20.7109375" customWidth="1"/>
    <col min="138" max="139" width="20.7109375" hidden="1" customWidth="1"/>
    <col min="140" max="140" width="20.7109375" customWidth="1"/>
    <col min="141" max="142" width="20.7109375" hidden="1" customWidth="1"/>
    <col min="143" max="143" width="20.7109375" customWidth="1"/>
    <col min="144" max="145" width="20.7109375" hidden="1" customWidth="1"/>
    <col min="146" max="146" width="25.42578125" hidden="1" customWidth="1"/>
    <col min="147" max="147" width="25" hidden="1" customWidth="1"/>
    <col min="148" max="148" width="20.7109375" hidden="1" customWidth="1"/>
    <col min="149" max="150" width="0" hidden="1" customWidth="1"/>
  </cols>
  <sheetData>
    <row r="1" spans="1:150" ht="15.75" x14ac:dyDescent="0.25">
      <c r="A1" s="184" t="s">
        <v>275</v>
      </c>
      <c r="C1" s="184"/>
      <c r="D1" s="184"/>
    </row>
    <row r="2" spans="1:150" ht="15.75" x14ac:dyDescent="0.25">
      <c r="A2" s="185" t="s">
        <v>276</v>
      </c>
      <c r="B2" s="445"/>
      <c r="C2" s="446" t="s">
        <v>280</v>
      </c>
      <c r="D2" s="185"/>
      <c r="E2" s="445"/>
      <c r="F2" s="445"/>
      <c r="G2" s="445"/>
      <c r="H2" s="445"/>
      <c r="I2" s="445"/>
      <c r="J2" s="445"/>
      <c r="K2" s="445"/>
      <c r="L2" s="445"/>
      <c r="M2" s="445"/>
      <c r="N2" s="445"/>
      <c r="O2" s="445"/>
      <c r="P2" s="445"/>
      <c r="Q2" s="445"/>
      <c r="R2" s="445"/>
      <c r="S2" s="445"/>
      <c r="T2" s="445"/>
      <c r="U2" s="445"/>
      <c r="V2" s="445"/>
      <c r="W2" s="445"/>
      <c r="X2" s="445"/>
      <c r="Y2" s="445"/>
      <c r="Z2" s="445"/>
      <c r="AA2" s="445"/>
      <c r="AB2" s="445"/>
      <c r="AC2" s="445"/>
      <c r="AD2" s="445"/>
      <c r="AE2" s="445"/>
      <c r="AF2" s="445"/>
      <c r="AG2" s="445"/>
      <c r="AH2" s="445"/>
      <c r="AI2" s="445"/>
      <c r="AJ2" s="445"/>
      <c r="AK2" s="445"/>
      <c r="AL2" s="445"/>
      <c r="AM2" s="445"/>
      <c r="AN2" s="445"/>
      <c r="AO2" s="445"/>
      <c r="AP2" s="445"/>
      <c r="AQ2" s="445"/>
      <c r="AR2" s="445"/>
      <c r="AS2" s="445"/>
      <c r="AT2" s="445"/>
      <c r="AU2" s="445"/>
      <c r="AV2" s="445"/>
      <c r="AW2" s="445"/>
      <c r="AX2" s="445"/>
      <c r="AY2" s="445"/>
      <c r="AZ2" s="445"/>
      <c r="BA2" s="445"/>
      <c r="BB2" s="445"/>
      <c r="BC2" s="445"/>
      <c r="BD2" s="445"/>
      <c r="BE2" s="445"/>
      <c r="BF2" s="445"/>
      <c r="BG2" s="445"/>
      <c r="BH2" s="445"/>
      <c r="BI2" s="445"/>
      <c r="BJ2" s="445"/>
      <c r="BK2" s="445"/>
      <c r="BL2" s="445"/>
      <c r="BM2" s="445"/>
      <c r="BN2" s="445"/>
      <c r="BO2" s="445"/>
      <c r="BP2" s="445"/>
      <c r="BQ2" s="445"/>
      <c r="BR2" s="445"/>
      <c r="BS2" s="445"/>
      <c r="BT2" s="445"/>
      <c r="BU2" s="445"/>
      <c r="BV2" s="445"/>
      <c r="BW2" s="445"/>
      <c r="BX2" s="445"/>
      <c r="BY2" s="445"/>
      <c r="BZ2" s="445"/>
      <c r="CA2" s="445"/>
      <c r="CB2" s="445"/>
      <c r="CC2" s="445"/>
      <c r="CD2" s="445"/>
      <c r="CE2" s="445"/>
      <c r="CF2" s="445"/>
      <c r="CG2" s="445"/>
      <c r="CH2" s="445"/>
      <c r="CI2" s="445"/>
      <c r="CJ2" s="445"/>
      <c r="CK2" s="445"/>
      <c r="CL2" s="445"/>
      <c r="CM2" s="445"/>
      <c r="CN2" s="445"/>
      <c r="CO2" s="445"/>
      <c r="CP2" s="445"/>
      <c r="CQ2" s="445"/>
      <c r="CR2" s="445"/>
      <c r="CS2" s="445"/>
      <c r="CT2" s="445"/>
      <c r="CU2" s="445"/>
      <c r="CV2" s="445"/>
      <c r="CW2" s="445"/>
      <c r="CX2" s="445"/>
      <c r="CY2" s="445"/>
      <c r="CZ2" s="445"/>
      <c r="DA2" s="445"/>
      <c r="DB2" s="445"/>
      <c r="DC2" s="445"/>
      <c r="DD2" s="445"/>
      <c r="DE2" s="445"/>
      <c r="DF2" s="445"/>
      <c r="DG2" s="445"/>
      <c r="DH2" s="445"/>
      <c r="DI2" s="445"/>
      <c r="DJ2" s="445"/>
      <c r="DK2" s="445"/>
      <c r="DL2" s="445"/>
      <c r="DM2" s="445"/>
      <c r="DN2" s="445"/>
      <c r="DO2" s="445"/>
      <c r="DP2" s="445"/>
      <c r="DQ2" s="445"/>
      <c r="DR2" s="445"/>
      <c r="DS2" s="445"/>
      <c r="DT2" s="445"/>
      <c r="DU2" s="445"/>
      <c r="DV2" s="445"/>
      <c r="DW2" s="445"/>
      <c r="DX2" s="445"/>
      <c r="DY2" s="445"/>
      <c r="DZ2" s="445"/>
      <c r="EA2" s="445"/>
      <c r="EB2" s="445"/>
      <c r="EC2" s="445"/>
      <c r="ED2" s="445"/>
      <c r="EE2" s="445"/>
    </row>
    <row r="3" spans="1:150" ht="15.75" x14ac:dyDescent="0.25">
      <c r="A3" s="185" t="s">
        <v>277</v>
      </c>
      <c r="B3" s="445"/>
      <c r="C3" s="446" t="s">
        <v>281</v>
      </c>
      <c r="D3" s="185"/>
      <c r="E3" s="445"/>
      <c r="F3" s="445"/>
      <c r="G3" s="445"/>
      <c r="H3" s="445"/>
      <c r="I3" s="445"/>
      <c r="J3" s="445"/>
      <c r="K3" s="445"/>
      <c r="L3" s="445"/>
      <c r="M3" s="445"/>
      <c r="N3" s="445"/>
      <c r="O3" s="445"/>
      <c r="P3" s="445"/>
      <c r="Q3" s="445"/>
      <c r="R3" s="445"/>
      <c r="S3" s="445"/>
      <c r="T3" s="445"/>
      <c r="U3" s="445"/>
      <c r="V3" s="445"/>
      <c r="W3" s="445"/>
      <c r="X3" s="445"/>
      <c r="Y3" s="445"/>
      <c r="Z3" s="445"/>
      <c r="AA3" s="445"/>
      <c r="AB3" s="445"/>
      <c r="AC3" s="445"/>
      <c r="AD3" s="445"/>
      <c r="AE3" s="445"/>
      <c r="AF3" s="445"/>
      <c r="AG3" s="445"/>
      <c r="AH3" s="445"/>
      <c r="AI3" s="445"/>
      <c r="AJ3" s="445"/>
      <c r="AK3" s="445"/>
      <c r="AL3" s="445"/>
      <c r="AM3" s="445"/>
      <c r="AN3" s="445"/>
      <c r="AO3" s="445"/>
      <c r="AP3" s="445"/>
      <c r="AQ3" s="445"/>
      <c r="AR3" s="445"/>
      <c r="AS3" s="445"/>
      <c r="AT3" s="445"/>
      <c r="AU3" s="445"/>
      <c r="AV3" s="445"/>
      <c r="AW3" s="445"/>
      <c r="AX3" s="445"/>
      <c r="AY3" s="445"/>
      <c r="AZ3" s="445"/>
      <c r="BA3" s="445"/>
      <c r="BB3" s="445"/>
      <c r="BC3" s="445"/>
      <c r="BD3" s="445"/>
      <c r="BE3" s="445"/>
      <c r="BF3" s="445"/>
      <c r="BG3" s="445"/>
      <c r="BH3" s="445"/>
      <c r="BI3" s="445"/>
      <c r="BJ3" s="445"/>
      <c r="BK3" s="445"/>
      <c r="BL3" s="445"/>
      <c r="BM3" s="445"/>
      <c r="BN3" s="445"/>
      <c r="BO3" s="445"/>
      <c r="BP3" s="445"/>
      <c r="BQ3" s="445"/>
      <c r="BR3" s="445"/>
      <c r="BS3" s="445"/>
      <c r="BT3" s="445"/>
      <c r="BU3" s="445"/>
      <c r="BV3" s="445"/>
      <c r="BW3" s="445"/>
      <c r="BX3" s="445"/>
      <c r="BY3" s="445"/>
      <c r="BZ3" s="445"/>
      <c r="CA3" s="445"/>
      <c r="CB3" s="445"/>
      <c r="CC3" s="445"/>
      <c r="CD3" s="445"/>
      <c r="CE3" s="445"/>
      <c r="CF3" s="445"/>
      <c r="CG3" s="445"/>
      <c r="CH3" s="445"/>
      <c r="CI3" s="445"/>
      <c r="CJ3" s="445"/>
      <c r="CK3" s="445"/>
      <c r="CL3" s="445"/>
      <c r="CM3" s="445"/>
      <c r="CN3" s="445"/>
      <c r="CO3" s="445"/>
      <c r="CP3" s="445"/>
      <c r="CQ3" s="445"/>
      <c r="CR3" s="445"/>
      <c r="CS3" s="445"/>
      <c r="CT3" s="445"/>
      <c r="CU3" s="445"/>
      <c r="CV3" s="445"/>
      <c r="CW3" s="445"/>
      <c r="CX3" s="445"/>
      <c r="CY3" s="445"/>
      <c r="CZ3" s="445"/>
      <c r="DA3" s="445"/>
      <c r="DB3" s="445"/>
      <c r="DC3" s="445"/>
      <c r="DD3" s="445"/>
      <c r="DE3" s="445"/>
      <c r="DF3" s="445"/>
      <c r="DG3" s="445"/>
      <c r="DH3" s="445"/>
      <c r="DI3" s="445"/>
      <c r="DJ3" s="445"/>
      <c r="DK3" s="445"/>
      <c r="DL3" s="445"/>
      <c r="DM3" s="445"/>
      <c r="DN3" s="445"/>
      <c r="DO3" s="445"/>
      <c r="DP3" s="445"/>
      <c r="DQ3" s="445"/>
      <c r="DR3" s="445"/>
      <c r="DS3" s="445"/>
      <c r="DT3" s="445"/>
      <c r="DU3" s="445"/>
      <c r="DV3" s="445"/>
      <c r="DW3" s="445"/>
      <c r="DX3" s="445"/>
      <c r="DY3" s="445"/>
      <c r="DZ3" s="445"/>
      <c r="EA3" s="445"/>
      <c r="EB3" s="445"/>
      <c r="EC3" s="445"/>
      <c r="ED3" s="445"/>
      <c r="EE3" s="445"/>
    </row>
    <row r="4" spans="1:150" ht="15.75" x14ac:dyDescent="0.25">
      <c r="A4" s="185"/>
      <c r="B4" s="445"/>
      <c r="C4" s="447"/>
      <c r="D4" s="185"/>
      <c r="E4" s="445"/>
      <c r="F4" s="445"/>
      <c r="G4" s="445"/>
      <c r="H4" s="445"/>
      <c r="I4" s="445"/>
      <c r="J4" s="445"/>
      <c r="K4" s="445"/>
      <c r="L4" s="445"/>
      <c r="M4" s="445"/>
      <c r="N4" s="445"/>
      <c r="O4" s="445"/>
      <c r="P4" s="445"/>
      <c r="Q4" s="445"/>
      <c r="R4" s="445"/>
      <c r="S4" s="445"/>
      <c r="T4" s="445"/>
      <c r="U4" s="445"/>
      <c r="V4" s="445"/>
      <c r="W4" s="445"/>
      <c r="X4" s="445"/>
      <c r="Y4" s="445"/>
      <c r="Z4" s="445"/>
      <c r="AA4" s="445"/>
      <c r="AB4" s="445"/>
      <c r="AC4" s="445"/>
      <c r="AD4" s="445"/>
      <c r="AE4" s="445"/>
      <c r="AF4" s="445"/>
      <c r="AG4" s="445"/>
      <c r="AH4" s="445"/>
      <c r="AI4" s="445"/>
      <c r="AJ4" s="445"/>
      <c r="AK4" s="445"/>
      <c r="AL4" s="445"/>
      <c r="AM4" s="445"/>
      <c r="AN4" s="445"/>
      <c r="AO4" s="445"/>
      <c r="AP4" s="445"/>
      <c r="AQ4" s="445"/>
      <c r="AR4" s="445"/>
      <c r="AS4" s="445"/>
      <c r="AT4" s="445"/>
      <c r="AU4" s="445"/>
      <c r="AV4" s="445"/>
      <c r="AW4" s="445"/>
      <c r="AX4" s="445"/>
      <c r="AY4" s="445"/>
      <c r="AZ4" s="445"/>
      <c r="BA4" s="445"/>
      <c r="BB4" s="445"/>
      <c r="BC4" s="445"/>
      <c r="BD4" s="445"/>
      <c r="BE4" s="445"/>
      <c r="BF4" s="445"/>
      <c r="BG4" s="445"/>
      <c r="BH4" s="445"/>
      <c r="BI4" s="445"/>
      <c r="BJ4" s="445"/>
      <c r="BK4" s="445"/>
      <c r="BL4" s="445"/>
      <c r="BM4" s="445"/>
      <c r="BN4" s="445"/>
      <c r="BO4" s="445"/>
      <c r="BP4" s="445"/>
      <c r="BQ4" s="445"/>
      <c r="BR4" s="445"/>
      <c r="BS4" s="445"/>
      <c r="BT4" s="445"/>
      <c r="BU4" s="445"/>
      <c r="BV4" s="445"/>
      <c r="BW4" s="445"/>
      <c r="BX4" s="445"/>
      <c r="BY4" s="445"/>
      <c r="BZ4" s="445"/>
      <c r="CA4" s="445"/>
      <c r="CB4" s="445"/>
      <c r="CC4" s="445"/>
      <c r="CD4" s="445"/>
      <c r="CE4" s="445"/>
      <c r="CF4" s="445"/>
      <c r="CG4" s="445"/>
      <c r="CH4" s="445"/>
      <c r="CI4" s="445"/>
      <c r="CJ4" s="445"/>
      <c r="CK4" s="445"/>
      <c r="CL4" s="445"/>
      <c r="CM4" s="445"/>
      <c r="CN4" s="445"/>
      <c r="CO4" s="445"/>
      <c r="CP4" s="445"/>
      <c r="CQ4" s="445"/>
      <c r="CR4" s="445"/>
      <c r="CS4" s="445"/>
      <c r="CT4" s="445"/>
      <c r="CU4" s="445"/>
      <c r="CV4" s="445"/>
      <c r="CW4" s="445"/>
      <c r="CX4" s="445"/>
      <c r="CY4" s="445"/>
      <c r="CZ4" s="445"/>
      <c r="DA4" s="445"/>
      <c r="DB4" s="445"/>
      <c r="DC4" s="445"/>
      <c r="DD4" s="445"/>
      <c r="DE4" s="445"/>
      <c r="DF4" s="445"/>
      <c r="DG4" s="445"/>
      <c r="DH4" s="445"/>
      <c r="DI4" s="445"/>
      <c r="DJ4" s="445"/>
      <c r="DK4" s="445"/>
      <c r="DL4" s="445"/>
      <c r="DM4" s="445"/>
      <c r="DN4" s="445"/>
      <c r="DO4" s="445"/>
      <c r="DP4" s="445"/>
      <c r="DQ4" s="445"/>
      <c r="DR4" s="445"/>
      <c r="DS4" s="445"/>
      <c r="DT4" s="445"/>
      <c r="DU4" s="445"/>
      <c r="DV4" s="445"/>
      <c r="DW4" s="445"/>
      <c r="DX4" s="445"/>
      <c r="DY4" s="445"/>
      <c r="DZ4" s="445"/>
      <c r="EA4" s="445"/>
      <c r="EB4" s="445"/>
      <c r="EC4" s="445"/>
      <c r="ED4" s="445"/>
      <c r="EE4" s="445"/>
    </row>
    <row r="5" spans="1:150" ht="15.75" x14ac:dyDescent="0.25">
      <c r="A5" s="185" t="s">
        <v>278</v>
      </c>
      <c r="B5" s="445"/>
      <c r="C5" s="447"/>
      <c r="D5" s="185"/>
      <c r="E5" s="445"/>
      <c r="F5" s="445"/>
      <c r="G5" s="445"/>
      <c r="H5" s="445"/>
      <c r="I5" s="445"/>
      <c r="J5" s="445"/>
      <c r="K5" s="445"/>
      <c r="L5" s="445"/>
      <c r="M5" s="445"/>
      <c r="N5" s="445"/>
      <c r="O5" s="445"/>
      <c r="P5" s="445"/>
      <c r="Q5" s="445"/>
      <c r="R5" s="445"/>
      <c r="S5" s="445"/>
      <c r="T5" s="445"/>
      <c r="U5" s="445"/>
      <c r="V5" s="445"/>
      <c r="W5" s="445"/>
      <c r="X5" s="445"/>
      <c r="Y5" s="445"/>
      <c r="Z5" s="445"/>
      <c r="AA5" s="445"/>
      <c r="AB5" s="445"/>
      <c r="AC5" s="445"/>
      <c r="AD5" s="445"/>
      <c r="AE5" s="445"/>
      <c r="AF5" s="445"/>
      <c r="AG5" s="445"/>
      <c r="AH5" s="445"/>
      <c r="AI5" s="445"/>
      <c r="AJ5" s="445"/>
      <c r="AK5" s="445"/>
      <c r="AL5" s="445"/>
      <c r="AM5" s="445"/>
      <c r="AN5" s="445"/>
      <c r="AO5" s="445"/>
      <c r="AP5" s="445"/>
      <c r="AQ5" s="445"/>
      <c r="AR5" s="445"/>
      <c r="AS5" s="445"/>
      <c r="AT5" s="445"/>
      <c r="AU5" s="445"/>
      <c r="AV5" s="445"/>
      <c r="AW5" s="445"/>
      <c r="AX5" s="445"/>
      <c r="AY5" s="445"/>
      <c r="AZ5" s="445"/>
      <c r="BA5" s="445"/>
      <c r="BB5" s="445"/>
      <c r="BC5" s="445"/>
      <c r="BD5" s="445"/>
      <c r="BE5" s="445"/>
      <c r="BF5" s="445"/>
      <c r="BG5" s="445"/>
      <c r="BH5" s="445"/>
      <c r="BI5" s="445"/>
      <c r="BJ5" s="445"/>
      <c r="BK5" s="445"/>
      <c r="BL5" s="445"/>
      <c r="BM5" s="445"/>
      <c r="BN5" s="445"/>
      <c r="BO5" s="445"/>
      <c r="BP5" s="445"/>
      <c r="BQ5" s="445"/>
      <c r="BR5" s="445"/>
      <c r="BS5" s="445"/>
      <c r="BT5" s="445"/>
      <c r="BU5" s="445"/>
      <c r="BV5" s="445"/>
      <c r="BW5" s="445"/>
      <c r="BX5" s="445"/>
      <c r="BY5" s="445"/>
      <c r="BZ5" s="445"/>
      <c r="CA5" s="445"/>
      <c r="CB5" s="445"/>
      <c r="CC5" s="445"/>
      <c r="CD5" s="445"/>
      <c r="CE5" s="445"/>
      <c r="CF5" s="445"/>
      <c r="CG5" s="445"/>
      <c r="CH5" s="445"/>
      <c r="CI5" s="445"/>
      <c r="CJ5" s="445"/>
      <c r="CK5" s="445"/>
      <c r="CL5" s="445"/>
      <c r="CM5" s="445"/>
      <c r="CN5" s="445"/>
      <c r="CO5" s="445"/>
      <c r="CP5" s="445"/>
      <c r="CQ5" s="445"/>
      <c r="CR5" s="445"/>
      <c r="CS5" s="445"/>
      <c r="CT5" s="445"/>
      <c r="CU5" s="445"/>
      <c r="CV5" s="445"/>
      <c r="CW5" s="445"/>
      <c r="CX5" s="445"/>
      <c r="CY5" s="445"/>
      <c r="CZ5" s="445"/>
      <c r="DA5" s="445"/>
      <c r="DB5" s="445"/>
      <c r="DC5" s="445"/>
      <c r="DD5" s="445"/>
      <c r="DE5" s="445"/>
      <c r="DF5" s="445"/>
      <c r="DG5" s="445"/>
      <c r="DH5" s="445"/>
      <c r="DI5" s="445"/>
      <c r="DJ5" s="445"/>
      <c r="DK5" s="445"/>
      <c r="DL5" s="445"/>
      <c r="DM5" s="445"/>
      <c r="DN5" s="445"/>
      <c r="DO5" s="445"/>
      <c r="DP5" s="445"/>
      <c r="DQ5" s="445"/>
      <c r="DR5" s="445"/>
      <c r="DS5" s="445"/>
      <c r="DT5" s="445"/>
      <c r="DU5" s="445"/>
      <c r="DV5" s="445"/>
      <c r="DW5" s="445"/>
      <c r="DX5" s="445"/>
      <c r="DY5" s="445"/>
      <c r="DZ5" s="445"/>
      <c r="EA5" s="445"/>
      <c r="EB5" s="445"/>
      <c r="EC5" s="445"/>
      <c r="ED5" s="445"/>
      <c r="EE5" s="445"/>
    </row>
    <row r="6" spans="1:150" ht="15.75" x14ac:dyDescent="0.25">
      <c r="A6" s="185" t="s">
        <v>1471</v>
      </c>
      <c r="B6" s="445"/>
      <c r="C6" s="448">
        <v>2018</v>
      </c>
      <c r="D6" s="185"/>
      <c r="E6" s="445"/>
      <c r="F6" s="445"/>
      <c r="G6" s="445"/>
      <c r="H6" s="445"/>
      <c r="I6" s="445"/>
      <c r="J6" s="445"/>
      <c r="K6" s="445"/>
      <c r="L6" s="445"/>
      <c r="M6" s="445"/>
      <c r="N6" s="445"/>
      <c r="O6" s="445"/>
      <c r="P6" s="445"/>
      <c r="Q6" s="445"/>
      <c r="R6" s="445"/>
      <c r="S6" s="445"/>
      <c r="T6" s="445"/>
      <c r="U6" s="445"/>
      <c r="V6" s="445"/>
      <c r="W6" s="445"/>
      <c r="X6" s="445"/>
      <c r="Y6" s="445"/>
      <c r="Z6" s="445"/>
      <c r="AA6" s="445"/>
      <c r="AB6" s="445"/>
      <c r="AC6" s="445"/>
      <c r="AD6" s="445"/>
      <c r="AE6" s="445"/>
      <c r="AF6" s="445"/>
      <c r="AG6" s="445"/>
      <c r="AH6" s="445"/>
      <c r="AI6" s="445"/>
      <c r="AJ6" s="445"/>
      <c r="AK6" s="445"/>
      <c r="AL6" s="445"/>
      <c r="AM6" s="445"/>
      <c r="AN6" s="445"/>
      <c r="AO6" s="445"/>
      <c r="AP6" s="445"/>
      <c r="AQ6" s="445"/>
      <c r="AR6" s="445"/>
      <c r="AS6" s="445"/>
      <c r="AT6" s="445"/>
      <c r="AU6" s="445"/>
      <c r="AV6" s="445"/>
      <c r="AW6" s="445"/>
      <c r="AX6" s="445"/>
      <c r="AY6" s="445"/>
      <c r="AZ6" s="445"/>
      <c r="BA6" s="445"/>
      <c r="BB6" s="445"/>
      <c r="BC6" s="445"/>
      <c r="BD6" s="445"/>
      <c r="BE6" s="445"/>
      <c r="BF6" s="445"/>
      <c r="BG6" s="445"/>
      <c r="BH6" s="445"/>
      <c r="BI6" s="445"/>
      <c r="BJ6" s="445"/>
      <c r="BK6" s="445"/>
      <c r="BL6" s="445"/>
      <c r="BM6" s="445"/>
      <c r="BN6" s="445"/>
      <c r="BO6" s="445"/>
      <c r="BP6" s="445"/>
      <c r="BQ6" s="445"/>
      <c r="BR6" s="445"/>
      <c r="BS6" s="445"/>
      <c r="BT6" s="445"/>
      <c r="BU6" s="445"/>
      <c r="BV6" s="445"/>
      <c r="BW6" s="445"/>
      <c r="BX6" s="445"/>
      <c r="BY6" s="445"/>
      <c r="BZ6" s="445"/>
      <c r="CA6" s="445"/>
      <c r="CB6" s="445"/>
      <c r="CC6" s="445"/>
      <c r="CD6" s="445"/>
      <c r="CE6" s="445"/>
      <c r="CF6" s="445"/>
      <c r="CG6" s="445"/>
      <c r="CH6" s="445"/>
      <c r="CI6" s="445"/>
      <c r="CJ6" s="445"/>
      <c r="CK6" s="445"/>
      <c r="CL6" s="445"/>
      <c r="CM6" s="445"/>
      <c r="CN6" s="445"/>
      <c r="CO6" s="445"/>
      <c r="CP6" s="445"/>
      <c r="CQ6" s="445"/>
      <c r="CR6" s="445"/>
      <c r="CS6" s="445"/>
      <c r="CT6" s="445"/>
      <c r="CU6" s="445"/>
      <c r="CV6" s="445"/>
      <c r="CW6" s="445"/>
      <c r="CX6" s="445"/>
      <c r="CY6" s="445"/>
      <c r="CZ6" s="445"/>
      <c r="DA6" s="445"/>
      <c r="DB6" s="445"/>
      <c r="DC6" s="445"/>
      <c r="DD6" s="445"/>
      <c r="DE6" s="445"/>
      <c r="DF6" s="445"/>
      <c r="DG6" s="445"/>
      <c r="DH6" s="445"/>
      <c r="DI6" s="445"/>
      <c r="DJ6" s="445"/>
      <c r="DK6" s="445"/>
      <c r="DL6" s="445"/>
      <c r="DM6" s="445"/>
      <c r="DN6" s="445"/>
      <c r="DO6" s="445"/>
      <c r="DP6" s="445"/>
      <c r="DQ6" s="445"/>
      <c r="DR6" s="445"/>
      <c r="DS6" s="445"/>
      <c r="DT6" s="445"/>
      <c r="DU6" s="445"/>
      <c r="DV6" s="445"/>
      <c r="DW6" s="445"/>
      <c r="DX6" s="445"/>
      <c r="DY6" s="445"/>
      <c r="DZ6" s="445"/>
      <c r="EA6" s="445"/>
      <c r="EB6" s="445"/>
      <c r="EC6" s="445"/>
      <c r="ED6" s="445"/>
      <c r="EE6" s="445"/>
    </row>
    <row r="7" spans="1:150" ht="15.75" x14ac:dyDescent="0.25">
      <c r="A7" s="185" t="s">
        <v>279</v>
      </c>
      <c r="B7" s="445"/>
      <c r="C7" s="449">
        <v>43131</v>
      </c>
      <c r="D7" s="185"/>
      <c r="E7" s="445"/>
      <c r="F7" s="445"/>
      <c r="G7" s="445"/>
      <c r="H7" s="445"/>
      <c r="I7" s="445"/>
      <c r="J7" s="445"/>
      <c r="K7" s="445"/>
      <c r="L7" s="445"/>
      <c r="M7" s="445"/>
      <c r="N7" s="445"/>
      <c r="O7" s="445"/>
      <c r="P7" s="445"/>
      <c r="Q7" s="445"/>
      <c r="R7" s="445"/>
      <c r="S7" s="445"/>
      <c r="T7" s="445"/>
      <c r="U7" s="445"/>
      <c r="V7" s="445"/>
      <c r="W7" s="445"/>
      <c r="X7" s="445"/>
      <c r="Y7" s="445"/>
      <c r="Z7" s="445"/>
      <c r="AA7" s="445"/>
      <c r="AB7" s="445"/>
      <c r="AC7" s="445"/>
      <c r="AD7" s="445"/>
      <c r="AE7" s="445"/>
      <c r="AF7" s="445"/>
      <c r="AG7" s="445"/>
      <c r="AH7" s="445"/>
      <c r="AI7" s="445"/>
      <c r="AJ7" s="445"/>
      <c r="AK7" s="445"/>
      <c r="AL7" s="445"/>
      <c r="AM7" s="445"/>
      <c r="AN7" s="445"/>
      <c r="AO7" s="445"/>
      <c r="AP7" s="445"/>
      <c r="AQ7" s="445"/>
      <c r="AR7" s="445"/>
      <c r="AS7" s="445"/>
      <c r="AT7" s="445"/>
      <c r="AU7" s="445"/>
      <c r="AV7" s="445"/>
      <c r="AW7" s="445"/>
      <c r="AX7" s="445"/>
      <c r="AY7" s="445"/>
      <c r="AZ7" s="445"/>
      <c r="BA7" s="445"/>
      <c r="BB7" s="445"/>
      <c r="BC7" s="445"/>
      <c r="BD7" s="445"/>
      <c r="BE7" s="445"/>
      <c r="BF7" s="445"/>
      <c r="BG7" s="445"/>
      <c r="BH7" s="445"/>
      <c r="BI7" s="445"/>
      <c r="BJ7" s="445"/>
      <c r="BK7" s="445"/>
      <c r="BL7" s="445"/>
      <c r="BM7" s="445"/>
      <c r="BN7" s="445"/>
      <c r="BO7" s="445"/>
      <c r="BP7" s="445"/>
      <c r="BQ7" s="445"/>
      <c r="BR7" s="445"/>
      <c r="BS7" s="445"/>
      <c r="BT7" s="445"/>
      <c r="BU7" s="445"/>
      <c r="BV7" s="445"/>
      <c r="BW7" s="445"/>
      <c r="BX7" s="445"/>
      <c r="BY7" s="445"/>
      <c r="BZ7" s="445"/>
      <c r="CA7" s="445"/>
      <c r="CB7" s="445"/>
      <c r="CC7" s="445"/>
      <c r="CD7" s="445"/>
      <c r="CE7" s="445"/>
      <c r="CF7" s="445"/>
      <c r="CG7" s="445"/>
      <c r="CH7" s="445"/>
      <c r="CI7" s="445"/>
      <c r="CJ7" s="445"/>
      <c r="CK7" s="445"/>
      <c r="CL7" s="445"/>
      <c r="CM7" s="445"/>
      <c r="CN7" s="445"/>
      <c r="CO7" s="445"/>
      <c r="CP7" s="445"/>
      <c r="CQ7" s="445"/>
      <c r="CR7" s="445"/>
      <c r="CS7" s="445"/>
      <c r="CT7" s="445"/>
      <c r="CU7" s="445"/>
      <c r="CV7" s="445"/>
      <c r="CW7" s="445"/>
      <c r="CX7" s="445"/>
      <c r="CY7" s="445"/>
      <c r="CZ7" s="445"/>
      <c r="DA7" s="445"/>
      <c r="DB7" s="445"/>
      <c r="DC7" s="445"/>
      <c r="DD7" s="445"/>
      <c r="DE7" s="445"/>
      <c r="DF7" s="445"/>
      <c r="DG7" s="445"/>
      <c r="DH7" s="445"/>
      <c r="DI7" s="445"/>
      <c r="DJ7" s="445"/>
      <c r="DK7" s="445"/>
      <c r="DL7" s="445"/>
      <c r="DM7" s="445"/>
      <c r="DN7" s="445"/>
      <c r="DO7" s="445"/>
      <c r="DP7" s="445"/>
      <c r="DQ7" s="445"/>
      <c r="DR7" s="445"/>
      <c r="DS7" s="445"/>
      <c r="DT7" s="445"/>
      <c r="DU7" s="445"/>
      <c r="DV7" s="445"/>
      <c r="DW7" s="445"/>
      <c r="DX7" s="445"/>
      <c r="DY7" s="445"/>
      <c r="DZ7" s="445"/>
      <c r="EA7" s="445"/>
      <c r="EB7" s="445"/>
      <c r="EC7" s="445"/>
      <c r="ED7" s="445"/>
      <c r="EE7" s="445"/>
    </row>
    <row r="8" spans="1:150" x14ac:dyDescent="0.25">
      <c r="A8" s="445"/>
      <c r="B8" s="445"/>
      <c r="C8" s="445"/>
      <c r="D8" s="445"/>
      <c r="E8" s="445"/>
      <c r="F8" s="445"/>
      <c r="G8" s="445"/>
      <c r="H8" s="445"/>
      <c r="I8" s="445"/>
      <c r="J8" s="445"/>
      <c r="K8" s="445"/>
      <c r="L8" s="445"/>
      <c r="M8" s="445"/>
      <c r="N8" s="445"/>
      <c r="O8" s="445"/>
      <c r="P8" s="445"/>
      <c r="Q8" s="445"/>
      <c r="R8" s="445"/>
      <c r="S8" s="445"/>
      <c r="T8" s="445"/>
      <c r="U8" s="445"/>
      <c r="V8" s="445"/>
      <c r="W8" s="445"/>
      <c r="X8" s="445"/>
      <c r="Y8" s="445"/>
      <c r="Z8" s="445"/>
      <c r="AA8" s="445"/>
      <c r="AB8" s="445"/>
      <c r="AC8" s="445"/>
      <c r="AD8" s="445"/>
      <c r="AE8" s="445"/>
      <c r="AF8" s="445"/>
      <c r="AG8" s="445"/>
      <c r="AH8" s="445"/>
      <c r="AI8" s="445"/>
      <c r="AJ8" s="445"/>
      <c r="AK8" s="445"/>
      <c r="AL8" s="445"/>
      <c r="AM8" s="445"/>
      <c r="AN8" s="445"/>
      <c r="AO8" s="445"/>
      <c r="AP8" s="445"/>
      <c r="AQ8" s="445"/>
      <c r="AR8" s="445"/>
      <c r="AS8" s="445"/>
      <c r="AT8" s="445"/>
      <c r="AU8" s="445"/>
      <c r="AV8" s="445"/>
      <c r="AW8" s="445"/>
      <c r="AX8" s="445"/>
      <c r="AY8" s="445"/>
      <c r="AZ8" s="445"/>
      <c r="BA8" s="445"/>
      <c r="BB8" s="445"/>
      <c r="BC8" s="445"/>
      <c r="BD8" s="445"/>
      <c r="BE8" s="445"/>
      <c r="BF8" s="445"/>
      <c r="BG8" s="445"/>
      <c r="BH8" s="445"/>
      <c r="BI8" s="445"/>
      <c r="BJ8" s="445"/>
      <c r="BK8" s="445"/>
      <c r="BL8" s="445"/>
      <c r="BM8" s="445"/>
      <c r="BN8" s="445"/>
      <c r="BO8" s="445"/>
      <c r="BP8" s="445"/>
      <c r="BQ8" s="445"/>
      <c r="BR8" s="445"/>
      <c r="BS8" s="445"/>
      <c r="BT8" s="445"/>
      <c r="BU8" s="445"/>
      <c r="BV8" s="445"/>
      <c r="BW8" s="445"/>
      <c r="BX8" s="445"/>
      <c r="BY8" s="445"/>
      <c r="BZ8" s="445"/>
      <c r="CA8" s="445"/>
      <c r="CB8" s="445"/>
      <c r="CC8" s="445"/>
      <c r="CD8" s="445"/>
      <c r="CE8" s="445"/>
      <c r="CF8" s="445"/>
      <c r="CG8" s="445"/>
      <c r="CH8" s="445"/>
      <c r="CI8" s="445"/>
      <c r="CJ8" s="445"/>
      <c r="CK8" s="445"/>
      <c r="CL8" s="445"/>
      <c r="CM8" s="445"/>
      <c r="CN8" s="445"/>
      <c r="CO8" s="445"/>
      <c r="CP8" s="445"/>
      <c r="CQ8" s="445"/>
      <c r="CR8" s="445"/>
      <c r="CS8" s="445"/>
      <c r="CT8" s="445"/>
      <c r="CU8" s="445"/>
      <c r="CV8" s="445"/>
      <c r="CW8" s="445"/>
      <c r="CX8" s="445"/>
      <c r="CY8" s="445"/>
      <c r="CZ8" s="445"/>
      <c r="DA8" s="445"/>
      <c r="DB8" s="445"/>
      <c r="DC8" s="445"/>
      <c r="DD8" s="445"/>
      <c r="DE8" s="445"/>
      <c r="DF8" s="445"/>
      <c r="DG8" s="445"/>
      <c r="DH8" s="445"/>
      <c r="DI8" s="445"/>
      <c r="DJ8" s="445"/>
      <c r="DK8" s="445"/>
      <c r="DL8" s="445"/>
      <c r="DM8" s="445"/>
      <c r="DN8" s="445"/>
      <c r="DO8" s="445"/>
      <c r="DP8" s="445"/>
      <c r="DQ8" s="445"/>
      <c r="DR8" s="445"/>
      <c r="DS8" s="445"/>
      <c r="DT8" s="445"/>
      <c r="DU8" s="445"/>
      <c r="DV8" s="445"/>
      <c r="DW8" s="445"/>
      <c r="DX8" s="445"/>
      <c r="DY8" s="445"/>
      <c r="DZ8" s="445"/>
      <c r="EA8" s="445"/>
      <c r="EB8" s="445"/>
      <c r="EC8" s="445"/>
      <c r="ED8" s="445"/>
      <c r="EE8" s="445"/>
    </row>
    <row r="9" spans="1:150" s="214" customFormat="1" ht="27" customHeight="1" x14ac:dyDescent="0.25">
      <c r="A9" s="366" t="s">
        <v>2761</v>
      </c>
      <c r="B9" s="366" t="s">
        <v>0</v>
      </c>
      <c r="C9" s="366" t="s">
        <v>1472</v>
      </c>
      <c r="D9" s="367" t="s">
        <v>1</v>
      </c>
      <c r="E9" s="367"/>
      <c r="F9" s="367"/>
      <c r="G9" s="367"/>
      <c r="H9" s="367"/>
      <c r="I9" s="367"/>
      <c r="J9" s="367"/>
      <c r="K9" s="367"/>
      <c r="L9" s="367" t="s">
        <v>2</v>
      </c>
      <c r="M9" s="367"/>
      <c r="N9" s="367"/>
      <c r="O9" s="367"/>
      <c r="P9" s="367"/>
      <c r="Q9" s="367"/>
      <c r="R9" s="367"/>
      <c r="S9" s="367"/>
      <c r="T9" s="367"/>
      <c r="U9" s="367"/>
      <c r="V9" s="367" t="s">
        <v>2760</v>
      </c>
      <c r="W9" s="367"/>
      <c r="X9" s="366" t="s">
        <v>243</v>
      </c>
      <c r="Y9" s="366"/>
      <c r="Z9" s="366"/>
      <c r="AA9" s="366"/>
      <c r="AB9" s="366"/>
      <c r="AC9" s="366"/>
      <c r="AD9" s="366"/>
      <c r="AE9" s="366"/>
      <c r="AF9" s="366"/>
      <c r="AG9" s="366" t="s">
        <v>1473</v>
      </c>
      <c r="AH9" s="366"/>
      <c r="AI9" s="366"/>
      <c r="AJ9" s="366"/>
      <c r="AK9" s="366"/>
      <c r="AL9" s="366"/>
      <c r="AM9" s="366"/>
      <c r="AN9" s="366"/>
      <c r="AO9" s="366"/>
      <c r="AP9" s="366" t="s">
        <v>245</v>
      </c>
      <c r="AQ9" s="366"/>
      <c r="AR9" s="366"/>
      <c r="AS9" s="366"/>
      <c r="AT9" s="366"/>
      <c r="AU9" s="366"/>
      <c r="AV9" s="366"/>
      <c r="AW9" s="450"/>
      <c r="AX9" s="366"/>
      <c r="AY9" s="366"/>
      <c r="AZ9" s="366" t="s">
        <v>246</v>
      </c>
      <c r="BA9" s="366"/>
      <c r="BB9" s="450"/>
      <c r="BC9" s="366"/>
      <c r="BD9" s="366"/>
      <c r="BE9" s="366"/>
      <c r="BF9" s="366"/>
      <c r="BG9" s="366"/>
      <c r="BH9" s="366"/>
      <c r="BI9" s="366" t="s">
        <v>247</v>
      </c>
      <c r="BJ9" s="366"/>
      <c r="BK9" s="450"/>
      <c r="BL9" s="366"/>
      <c r="BM9" s="366"/>
      <c r="BN9" s="366"/>
      <c r="BO9" s="366"/>
      <c r="BP9" s="366"/>
      <c r="BQ9" s="366"/>
      <c r="BR9" s="366" t="s">
        <v>248</v>
      </c>
      <c r="BS9" s="366"/>
      <c r="BT9" s="450"/>
      <c r="BU9" s="366"/>
      <c r="BV9" s="366"/>
      <c r="BW9" s="366"/>
      <c r="BX9" s="366"/>
      <c r="BY9" s="366"/>
      <c r="BZ9" s="366"/>
      <c r="CA9" s="366"/>
      <c r="CB9" s="366" t="s">
        <v>3</v>
      </c>
      <c r="CC9" s="366"/>
      <c r="CD9" s="450"/>
      <c r="CE9" s="366"/>
      <c r="CF9" s="366"/>
      <c r="CG9" s="366"/>
      <c r="CH9" s="366"/>
      <c r="CI9" s="366"/>
      <c r="CJ9" s="366"/>
      <c r="CK9" s="366" t="s">
        <v>4</v>
      </c>
      <c r="CL9" s="366"/>
      <c r="CM9" s="450"/>
      <c r="CN9" s="366"/>
      <c r="CO9" s="366"/>
      <c r="CP9" s="366"/>
      <c r="CQ9" s="366"/>
      <c r="CR9" s="366"/>
      <c r="CS9" s="366"/>
      <c r="CT9" s="366" t="s">
        <v>5</v>
      </c>
      <c r="CU9" s="366"/>
      <c r="CV9" s="450"/>
      <c r="CW9" s="366"/>
      <c r="CX9" s="366"/>
      <c r="CY9" s="366"/>
      <c r="CZ9" s="366"/>
      <c r="DA9" s="366"/>
      <c r="DB9" s="366"/>
      <c r="DC9" s="366"/>
      <c r="DD9" s="366" t="s">
        <v>1474</v>
      </c>
      <c r="DE9" s="366"/>
      <c r="DF9" s="366"/>
      <c r="DG9" s="366"/>
      <c r="DH9" s="366"/>
      <c r="DI9" s="366"/>
      <c r="DJ9" s="366"/>
      <c r="DK9" s="366"/>
      <c r="DL9" s="366"/>
      <c r="DM9" s="366" t="s">
        <v>1475</v>
      </c>
      <c r="DN9" s="366"/>
      <c r="DO9" s="366"/>
      <c r="DP9" s="366"/>
      <c r="DQ9" s="366"/>
      <c r="DR9" s="366"/>
      <c r="DS9" s="366"/>
      <c r="DT9" s="366"/>
      <c r="DU9" s="450"/>
      <c r="DV9" s="366" t="s">
        <v>1476</v>
      </c>
      <c r="DW9" s="366"/>
      <c r="DX9" s="450"/>
      <c r="DY9" s="450"/>
      <c r="DZ9" s="450"/>
      <c r="EA9" s="450"/>
      <c r="EB9" s="450"/>
      <c r="EC9" s="450"/>
      <c r="ED9" s="366"/>
      <c r="EE9" s="366"/>
      <c r="EF9" s="552"/>
      <c r="EG9" s="379" t="s">
        <v>1477</v>
      </c>
      <c r="EH9" s="379"/>
      <c r="EI9" s="379"/>
      <c r="EJ9" s="379"/>
      <c r="EK9" s="379"/>
      <c r="EL9" s="379"/>
      <c r="EM9" s="379"/>
      <c r="EN9" s="379"/>
      <c r="EO9" s="379"/>
      <c r="EP9" s="379"/>
      <c r="EQ9" s="379"/>
      <c r="ER9" s="379"/>
    </row>
    <row r="10" spans="1:150" s="214" customFormat="1" ht="16.5" customHeight="1" x14ac:dyDescent="0.25">
      <c r="A10" s="366"/>
      <c r="B10" s="366"/>
      <c r="C10" s="366"/>
      <c r="D10" s="366" t="s">
        <v>6</v>
      </c>
      <c r="E10" s="366" t="s">
        <v>7</v>
      </c>
      <c r="F10" s="366" t="s">
        <v>1478</v>
      </c>
      <c r="G10" s="366" t="s">
        <v>1479</v>
      </c>
      <c r="H10" s="366" t="s">
        <v>1480</v>
      </c>
      <c r="I10" s="366" t="s">
        <v>8</v>
      </c>
      <c r="J10" s="366" t="s">
        <v>1481</v>
      </c>
      <c r="K10" s="366" t="s">
        <v>1482</v>
      </c>
      <c r="L10" s="366" t="s">
        <v>9</v>
      </c>
      <c r="M10" s="366" t="s">
        <v>10</v>
      </c>
      <c r="N10" s="366" t="s">
        <v>1483</v>
      </c>
      <c r="O10" s="366" t="s">
        <v>11</v>
      </c>
      <c r="P10" s="366" t="s">
        <v>12</v>
      </c>
      <c r="Q10" s="366" t="s">
        <v>1484</v>
      </c>
      <c r="R10" s="366" t="s">
        <v>3626</v>
      </c>
      <c r="S10" s="366" t="s">
        <v>1485</v>
      </c>
      <c r="T10" s="383" t="s">
        <v>13</v>
      </c>
      <c r="U10" s="383" t="s">
        <v>14</v>
      </c>
      <c r="V10" s="381" t="s">
        <v>15</v>
      </c>
      <c r="W10" s="366" t="s">
        <v>16</v>
      </c>
      <c r="X10" s="366"/>
      <c r="Y10" s="366"/>
      <c r="Z10" s="366"/>
      <c r="AA10" s="366"/>
      <c r="AB10" s="366"/>
      <c r="AC10" s="366"/>
      <c r="AD10" s="366"/>
      <c r="AE10" s="366"/>
      <c r="AF10" s="366"/>
      <c r="AG10" s="366"/>
      <c r="AH10" s="366"/>
      <c r="AI10" s="366"/>
      <c r="AJ10" s="366"/>
      <c r="AK10" s="366"/>
      <c r="AL10" s="366"/>
      <c r="AM10" s="366"/>
      <c r="AN10" s="366"/>
      <c r="AO10" s="366"/>
      <c r="AP10" s="366"/>
      <c r="AQ10" s="366"/>
      <c r="AR10" s="366"/>
      <c r="AS10" s="366"/>
      <c r="AT10" s="366"/>
      <c r="AU10" s="366"/>
      <c r="AV10" s="366"/>
      <c r="AW10" s="450"/>
      <c r="AX10" s="366"/>
      <c r="AY10" s="366"/>
      <c r="AZ10" s="366"/>
      <c r="BA10" s="366"/>
      <c r="BB10" s="450"/>
      <c r="BC10" s="366"/>
      <c r="BD10" s="366"/>
      <c r="BE10" s="366"/>
      <c r="BF10" s="366"/>
      <c r="BG10" s="366"/>
      <c r="BH10" s="366"/>
      <c r="BI10" s="366"/>
      <c r="BJ10" s="366"/>
      <c r="BK10" s="450"/>
      <c r="BL10" s="366"/>
      <c r="BM10" s="366"/>
      <c r="BN10" s="366"/>
      <c r="BO10" s="366"/>
      <c r="BP10" s="366"/>
      <c r="BQ10" s="366"/>
      <c r="BR10" s="366"/>
      <c r="BS10" s="366"/>
      <c r="BT10" s="450"/>
      <c r="BU10" s="366"/>
      <c r="BV10" s="366"/>
      <c r="BW10" s="366"/>
      <c r="BX10" s="366"/>
      <c r="BY10" s="366"/>
      <c r="BZ10" s="366"/>
      <c r="CA10" s="366"/>
      <c r="CB10" s="366"/>
      <c r="CC10" s="366"/>
      <c r="CD10" s="450"/>
      <c r="CE10" s="366"/>
      <c r="CF10" s="366"/>
      <c r="CG10" s="366"/>
      <c r="CH10" s="366"/>
      <c r="CI10" s="366"/>
      <c r="CJ10" s="366"/>
      <c r="CK10" s="366"/>
      <c r="CL10" s="366"/>
      <c r="CM10" s="450"/>
      <c r="CN10" s="366"/>
      <c r="CO10" s="366"/>
      <c r="CP10" s="366"/>
      <c r="CQ10" s="366"/>
      <c r="CR10" s="366"/>
      <c r="CS10" s="366"/>
      <c r="CT10" s="366"/>
      <c r="CU10" s="366"/>
      <c r="CV10" s="450"/>
      <c r="CW10" s="366"/>
      <c r="CX10" s="366"/>
      <c r="CY10" s="366"/>
      <c r="CZ10" s="366"/>
      <c r="DA10" s="366"/>
      <c r="DB10" s="366"/>
      <c r="DC10" s="366"/>
      <c r="DD10" s="366"/>
      <c r="DE10" s="366"/>
      <c r="DF10" s="366"/>
      <c r="DG10" s="366"/>
      <c r="DH10" s="366"/>
      <c r="DI10" s="366"/>
      <c r="DJ10" s="366"/>
      <c r="DK10" s="366"/>
      <c r="DL10" s="366"/>
      <c r="DM10" s="366"/>
      <c r="DN10" s="366"/>
      <c r="DO10" s="366"/>
      <c r="DP10" s="366"/>
      <c r="DQ10" s="366"/>
      <c r="DR10" s="366"/>
      <c r="DS10" s="366"/>
      <c r="DT10" s="366"/>
      <c r="DU10" s="450"/>
      <c r="DV10" s="366"/>
      <c r="DW10" s="366"/>
      <c r="DX10" s="450"/>
      <c r="DY10" s="450"/>
      <c r="DZ10" s="450"/>
      <c r="EA10" s="450"/>
      <c r="EB10" s="450"/>
      <c r="EC10" s="450"/>
      <c r="ED10" s="366"/>
      <c r="EE10" s="366"/>
      <c r="EF10" s="552"/>
      <c r="EG10" s="380" t="s">
        <v>1486</v>
      </c>
      <c r="EH10" s="380"/>
      <c r="EI10" s="380"/>
      <c r="EJ10" s="380" t="s">
        <v>1487</v>
      </c>
      <c r="EK10" s="380"/>
      <c r="EL10" s="380"/>
      <c r="EM10" s="380" t="s">
        <v>1488</v>
      </c>
      <c r="EN10" s="380"/>
      <c r="EO10" s="380"/>
      <c r="EP10" s="380" t="s">
        <v>1489</v>
      </c>
      <c r="EQ10" s="380"/>
      <c r="ER10" s="380"/>
    </row>
    <row r="11" spans="1:150" s="214" customFormat="1" ht="78.75" customHeight="1" x14ac:dyDescent="0.25">
      <c r="A11" s="366"/>
      <c r="B11" s="366"/>
      <c r="C11" s="366"/>
      <c r="D11" s="366"/>
      <c r="E11" s="366"/>
      <c r="F11" s="366"/>
      <c r="G11" s="366"/>
      <c r="H11" s="366"/>
      <c r="I11" s="366"/>
      <c r="J11" s="366"/>
      <c r="K11" s="366"/>
      <c r="L11" s="366"/>
      <c r="M11" s="366"/>
      <c r="N11" s="366"/>
      <c r="O11" s="366"/>
      <c r="P11" s="366"/>
      <c r="Q11" s="366"/>
      <c r="R11" s="366"/>
      <c r="S11" s="366"/>
      <c r="T11" s="383"/>
      <c r="U11" s="383"/>
      <c r="V11" s="382"/>
      <c r="W11" s="366"/>
      <c r="X11" s="215" t="s">
        <v>1490</v>
      </c>
      <c r="Y11" s="216" t="s">
        <v>17</v>
      </c>
      <c r="Z11" s="217" t="s">
        <v>1491</v>
      </c>
      <c r="AA11" s="215" t="s">
        <v>1492</v>
      </c>
      <c r="AB11" s="216" t="s">
        <v>19</v>
      </c>
      <c r="AC11" s="215" t="s">
        <v>1493</v>
      </c>
      <c r="AD11" s="216" t="s">
        <v>1494</v>
      </c>
      <c r="AE11" s="215" t="s">
        <v>1495</v>
      </c>
      <c r="AF11" s="216" t="s">
        <v>20</v>
      </c>
      <c r="AG11" s="215" t="s">
        <v>1490</v>
      </c>
      <c r="AH11" s="216" t="s">
        <v>17</v>
      </c>
      <c r="AI11" s="217" t="s">
        <v>1491</v>
      </c>
      <c r="AJ11" s="215" t="s">
        <v>1492</v>
      </c>
      <c r="AK11" s="216" t="s">
        <v>19</v>
      </c>
      <c r="AL11" s="215" t="s">
        <v>1493</v>
      </c>
      <c r="AM11" s="216" t="s">
        <v>1494</v>
      </c>
      <c r="AN11" s="215" t="s">
        <v>1495</v>
      </c>
      <c r="AO11" s="216" t="s">
        <v>20</v>
      </c>
      <c r="AP11" s="215" t="s">
        <v>1496</v>
      </c>
      <c r="AQ11" s="216" t="s">
        <v>17</v>
      </c>
      <c r="AR11" s="217" t="s">
        <v>1497</v>
      </c>
      <c r="AS11" s="215" t="s">
        <v>1498</v>
      </c>
      <c r="AT11" s="216" t="s">
        <v>19</v>
      </c>
      <c r="AU11" s="215" t="s">
        <v>1493</v>
      </c>
      <c r="AV11" s="216" t="s">
        <v>1494</v>
      </c>
      <c r="AW11" s="217" t="s">
        <v>1499</v>
      </c>
      <c r="AX11" s="215" t="s">
        <v>1495</v>
      </c>
      <c r="AY11" s="216" t="s">
        <v>20</v>
      </c>
      <c r="AZ11" s="215" t="s">
        <v>1490</v>
      </c>
      <c r="BA11" s="216" t="s">
        <v>17</v>
      </c>
      <c r="BB11" s="217" t="s">
        <v>1491</v>
      </c>
      <c r="BC11" s="215" t="s">
        <v>1492</v>
      </c>
      <c r="BD11" s="216" t="s">
        <v>19</v>
      </c>
      <c r="BE11" s="215" t="s">
        <v>1493</v>
      </c>
      <c r="BF11" s="216" t="s">
        <v>1494</v>
      </c>
      <c r="BG11" s="215" t="s">
        <v>1495</v>
      </c>
      <c r="BH11" s="216" t="s">
        <v>20</v>
      </c>
      <c r="BI11" s="215" t="s">
        <v>1490</v>
      </c>
      <c r="BJ11" s="216" t="s">
        <v>17</v>
      </c>
      <c r="BK11" s="217" t="s">
        <v>1491</v>
      </c>
      <c r="BL11" s="215" t="s">
        <v>1492</v>
      </c>
      <c r="BM11" s="216" t="s">
        <v>19</v>
      </c>
      <c r="BN11" s="215" t="s">
        <v>1493</v>
      </c>
      <c r="BO11" s="216" t="s">
        <v>1494</v>
      </c>
      <c r="BP11" s="215" t="s">
        <v>1495</v>
      </c>
      <c r="BQ11" s="216" t="s">
        <v>20</v>
      </c>
      <c r="BR11" s="215" t="s">
        <v>1496</v>
      </c>
      <c r="BS11" s="216" t="s">
        <v>17</v>
      </c>
      <c r="BT11" s="217" t="s">
        <v>1497</v>
      </c>
      <c r="BU11" s="215" t="s">
        <v>1498</v>
      </c>
      <c r="BV11" s="216" t="s">
        <v>19</v>
      </c>
      <c r="BW11" s="215" t="s">
        <v>1493</v>
      </c>
      <c r="BX11" s="216" t="s">
        <v>1494</v>
      </c>
      <c r="BY11" s="217" t="s">
        <v>1499</v>
      </c>
      <c r="BZ11" s="215" t="s">
        <v>1495</v>
      </c>
      <c r="CA11" s="216" t="s">
        <v>20</v>
      </c>
      <c r="CB11" s="215" t="s">
        <v>1490</v>
      </c>
      <c r="CC11" s="216" t="s">
        <v>17</v>
      </c>
      <c r="CD11" s="217" t="s">
        <v>1500</v>
      </c>
      <c r="CE11" s="215" t="s">
        <v>1492</v>
      </c>
      <c r="CF11" s="216" t="s">
        <v>19</v>
      </c>
      <c r="CG11" s="215" t="s">
        <v>1493</v>
      </c>
      <c r="CH11" s="216" t="s">
        <v>1494</v>
      </c>
      <c r="CI11" s="215" t="s">
        <v>1495</v>
      </c>
      <c r="CJ11" s="216" t="s">
        <v>20</v>
      </c>
      <c r="CK11" s="215" t="s">
        <v>1490</v>
      </c>
      <c r="CL11" s="216" t="s">
        <v>17</v>
      </c>
      <c r="CM11" s="217" t="s">
        <v>1500</v>
      </c>
      <c r="CN11" s="215" t="s">
        <v>1492</v>
      </c>
      <c r="CO11" s="216" t="s">
        <v>19</v>
      </c>
      <c r="CP11" s="215" t="s">
        <v>1493</v>
      </c>
      <c r="CQ11" s="216" t="s">
        <v>1494</v>
      </c>
      <c r="CR11" s="215" t="s">
        <v>1495</v>
      </c>
      <c r="CS11" s="216" t="s">
        <v>20</v>
      </c>
      <c r="CT11" s="215" t="s">
        <v>1496</v>
      </c>
      <c r="CU11" s="216" t="s">
        <v>17</v>
      </c>
      <c r="CV11" s="217" t="s">
        <v>1497</v>
      </c>
      <c r="CW11" s="215" t="s">
        <v>1498</v>
      </c>
      <c r="CX11" s="216" t="s">
        <v>19</v>
      </c>
      <c r="CY11" s="215" t="s">
        <v>1493</v>
      </c>
      <c r="CZ11" s="216" t="s">
        <v>1494</v>
      </c>
      <c r="DA11" s="217" t="s">
        <v>1499</v>
      </c>
      <c r="DB11" s="215" t="s">
        <v>1495</v>
      </c>
      <c r="DC11" s="216" t="s">
        <v>20</v>
      </c>
      <c r="DD11" s="215" t="s">
        <v>1496</v>
      </c>
      <c r="DE11" s="216" t="s">
        <v>17</v>
      </c>
      <c r="DF11" s="217" t="s">
        <v>1497</v>
      </c>
      <c r="DG11" s="215" t="s">
        <v>1498</v>
      </c>
      <c r="DH11" s="216" t="s">
        <v>19</v>
      </c>
      <c r="DI11" s="215" t="s">
        <v>1493</v>
      </c>
      <c r="DJ11" s="216" t="s">
        <v>1494</v>
      </c>
      <c r="DK11" s="215" t="s">
        <v>1495</v>
      </c>
      <c r="DL11" s="216" t="s">
        <v>20</v>
      </c>
      <c r="DM11" s="215" t="s">
        <v>1496</v>
      </c>
      <c r="DN11" s="216" t="s">
        <v>17</v>
      </c>
      <c r="DO11" s="217" t="s">
        <v>1497</v>
      </c>
      <c r="DP11" s="215" t="s">
        <v>1498</v>
      </c>
      <c r="DQ11" s="216" t="s">
        <v>19</v>
      </c>
      <c r="DR11" s="215" t="s">
        <v>1493</v>
      </c>
      <c r="DS11" s="216" t="s">
        <v>1494</v>
      </c>
      <c r="DT11" s="215" t="s">
        <v>1495</v>
      </c>
      <c r="DU11" s="216" t="s">
        <v>20</v>
      </c>
      <c r="DV11" s="215" t="s">
        <v>1490</v>
      </c>
      <c r="DW11" s="216" t="s">
        <v>17</v>
      </c>
      <c r="DX11" s="217" t="s">
        <v>1497</v>
      </c>
      <c r="DY11" s="215" t="s">
        <v>1498</v>
      </c>
      <c r="DZ11" s="216" t="s">
        <v>19</v>
      </c>
      <c r="EA11" s="215" t="s">
        <v>1493</v>
      </c>
      <c r="EB11" s="216" t="s">
        <v>1494</v>
      </c>
      <c r="EC11" s="217" t="s">
        <v>1499</v>
      </c>
      <c r="ED11" s="215" t="s">
        <v>1495</v>
      </c>
      <c r="EE11" s="216" t="s">
        <v>20</v>
      </c>
      <c r="EF11" s="553"/>
      <c r="EG11" s="215" t="s">
        <v>21</v>
      </c>
      <c r="EH11" s="216" t="s">
        <v>22</v>
      </c>
      <c r="EI11" s="217" t="s">
        <v>23</v>
      </c>
      <c r="EJ11" s="215" t="s">
        <v>18</v>
      </c>
      <c r="EK11" s="216" t="s">
        <v>19</v>
      </c>
      <c r="EL11" s="217" t="s">
        <v>23</v>
      </c>
      <c r="EM11" s="215" t="s">
        <v>24</v>
      </c>
      <c r="EN11" s="216" t="s">
        <v>22</v>
      </c>
      <c r="EO11" s="217" t="s">
        <v>23</v>
      </c>
      <c r="EP11" s="215" t="s">
        <v>24</v>
      </c>
      <c r="EQ11" s="216" t="s">
        <v>22</v>
      </c>
      <c r="ER11" s="217" t="s">
        <v>23</v>
      </c>
    </row>
    <row r="12" spans="1:150" s="202" customFormat="1" ht="99.95" customHeight="1" x14ac:dyDescent="0.25">
      <c r="A12" s="285" t="s">
        <v>234</v>
      </c>
      <c r="B12" s="202" t="s">
        <v>2502</v>
      </c>
      <c r="C12" s="202" t="s">
        <v>69</v>
      </c>
      <c r="D12" s="282">
        <v>1</v>
      </c>
      <c r="E12" s="285" t="s">
        <v>2503</v>
      </c>
      <c r="F12" s="282" t="s">
        <v>2504</v>
      </c>
      <c r="G12" s="282">
        <v>440</v>
      </c>
      <c r="H12" s="276">
        <v>1</v>
      </c>
      <c r="I12" s="276">
        <v>0.4</v>
      </c>
      <c r="J12" s="285" t="s">
        <v>2505</v>
      </c>
      <c r="K12" s="218">
        <v>43465</v>
      </c>
      <c r="L12" s="282">
        <v>1</v>
      </c>
      <c r="M12" s="285" t="s">
        <v>2506</v>
      </c>
      <c r="N12" s="285" t="s">
        <v>2507</v>
      </c>
      <c r="O12" s="282" t="s">
        <v>2508</v>
      </c>
      <c r="P12" s="276">
        <v>0.2</v>
      </c>
      <c r="Q12" s="282" t="s">
        <v>2293</v>
      </c>
      <c r="R12" s="279">
        <v>78815000</v>
      </c>
      <c r="S12" s="284"/>
      <c r="T12" s="219">
        <v>43101</v>
      </c>
      <c r="U12" s="219">
        <v>43313</v>
      </c>
      <c r="V12" s="285" t="s">
        <v>2509</v>
      </c>
      <c r="W12" s="276">
        <v>0.05</v>
      </c>
      <c r="X12" s="277">
        <v>0.05</v>
      </c>
      <c r="Y12" s="280"/>
      <c r="Z12" s="282" t="s">
        <v>2510</v>
      </c>
      <c r="AA12" s="354">
        <v>0.05</v>
      </c>
      <c r="AB12" s="354">
        <v>0</v>
      </c>
      <c r="AC12" s="373">
        <v>78815000</v>
      </c>
      <c r="AD12" s="348"/>
      <c r="AE12" s="345">
        <v>0.15</v>
      </c>
      <c r="AF12" s="345">
        <v>0</v>
      </c>
      <c r="AG12" s="277">
        <v>0</v>
      </c>
      <c r="AH12" s="280"/>
      <c r="AI12" s="280"/>
      <c r="AJ12" s="348">
        <v>0</v>
      </c>
      <c r="AK12" s="348">
        <v>0</v>
      </c>
      <c r="AL12" s="348"/>
      <c r="AM12" s="348"/>
      <c r="AN12" s="345">
        <v>0.125</v>
      </c>
      <c r="AO12" s="345">
        <v>0</v>
      </c>
      <c r="AP12" s="277">
        <v>0</v>
      </c>
      <c r="AQ12" s="280"/>
      <c r="AR12" s="280"/>
      <c r="AS12" s="348">
        <v>0.16600000000000001</v>
      </c>
      <c r="AT12" s="348">
        <v>0</v>
      </c>
      <c r="AU12" s="348"/>
      <c r="AV12" s="348"/>
      <c r="AW12" s="348"/>
      <c r="AX12" s="345">
        <v>8.3000000000000004E-2</v>
      </c>
      <c r="AY12" s="345">
        <v>0</v>
      </c>
      <c r="AZ12" s="277">
        <v>0</v>
      </c>
      <c r="BA12" s="280"/>
      <c r="BB12" s="280"/>
      <c r="BC12" s="354">
        <v>0.16600000000000001</v>
      </c>
      <c r="BD12" s="354">
        <v>0</v>
      </c>
      <c r="BE12" s="348"/>
      <c r="BF12" s="348"/>
      <c r="BG12" s="354">
        <v>0.11300000000000002</v>
      </c>
      <c r="BH12" s="354">
        <v>0</v>
      </c>
      <c r="BI12" s="277">
        <v>0</v>
      </c>
      <c r="BJ12" s="280"/>
      <c r="BK12" s="280"/>
      <c r="BL12" s="354">
        <v>0.15</v>
      </c>
      <c r="BM12" s="354">
        <v>0</v>
      </c>
      <c r="BN12" s="348"/>
      <c r="BO12" s="348"/>
      <c r="BP12" s="354">
        <v>0.10624999999999998</v>
      </c>
      <c r="BQ12" s="354">
        <v>0</v>
      </c>
      <c r="BR12" s="277">
        <v>0</v>
      </c>
      <c r="BS12" s="280"/>
      <c r="BT12" s="280"/>
      <c r="BU12" s="348">
        <v>0.16600000000000001</v>
      </c>
      <c r="BV12" s="348">
        <v>0</v>
      </c>
      <c r="BW12" s="348"/>
      <c r="BX12" s="348"/>
      <c r="BY12" s="348" t="s">
        <v>2511</v>
      </c>
      <c r="BZ12" s="354">
        <v>0.11425000000000002</v>
      </c>
      <c r="CA12" s="348">
        <v>0</v>
      </c>
      <c r="CB12" s="277">
        <v>0</v>
      </c>
      <c r="CC12" s="280"/>
      <c r="CD12" s="280"/>
      <c r="CE12" s="348">
        <v>0.15</v>
      </c>
      <c r="CF12" s="348">
        <v>0</v>
      </c>
      <c r="CG12" s="348"/>
      <c r="CH12" s="348"/>
      <c r="CI12" s="348">
        <v>0.10624999999999998</v>
      </c>
      <c r="CJ12" s="348">
        <v>0</v>
      </c>
      <c r="CK12" s="277">
        <v>0</v>
      </c>
      <c r="CL12" s="280"/>
      <c r="CM12" s="280"/>
      <c r="CN12" s="354">
        <v>0.15</v>
      </c>
      <c r="CO12" s="348">
        <v>0</v>
      </c>
      <c r="CP12" s="348"/>
      <c r="CQ12" s="348"/>
      <c r="CR12" s="348">
        <v>0.10624999999999998</v>
      </c>
      <c r="CS12" s="348">
        <v>0</v>
      </c>
      <c r="CT12" s="277">
        <v>0</v>
      </c>
      <c r="CU12" s="280"/>
      <c r="CV12" s="280"/>
      <c r="CW12" s="348">
        <v>0</v>
      </c>
      <c r="CX12" s="348">
        <v>0</v>
      </c>
      <c r="CY12" s="348"/>
      <c r="CZ12" s="348"/>
      <c r="DA12" s="348" t="s">
        <v>2512</v>
      </c>
      <c r="DB12" s="348">
        <v>3.125E-2</v>
      </c>
      <c r="DC12" s="348">
        <v>0</v>
      </c>
      <c r="DD12" s="277">
        <v>0</v>
      </c>
      <c r="DE12" s="280"/>
      <c r="DF12" s="280"/>
      <c r="DG12" s="348">
        <v>0</v>
      </c>
      <c r="DH12" s="348">
        <v>0</v>
      </c>
      <c r="DI12" s="348"/>
      <c r="DJ12" s="348"/>
      <c r="DK12" s="348">
        <v>3.125E-2</v>
      </c>
      <c r="DL12" s="348">
        <v>0</v>
      </c>
      <c r="DM12" s="277">
        <v>0</v>
      </c>
      <c r="DN12" s="280"/>
      <c r="DO12" s="280"/>
      <c r="DP12" s="348">
        <v>0</v>
      </c>
      <c r="DQ12" s="348">
        <v>0</v>
      </c>
      <c r="DR12" s="348"/>
      <c r="DS12" s="348"/>
      <c r="DT12" s="348">
        <v>3.125E-2</v>
      </c>
      <c r="DU12" s="348">
        <v>0</v>
      </c>
      <c r="DV12" s="277">
        <v>0</v>
      </c>
      <c r="DW12" s="280"/>
      <c r="DX12" s="280"/>
      <c r="DY12" s="348">
        <v>0</v>
      </c>
      <c r="DZ12" s="348">
        <v>0</v>
      </c>
      <c r="EA12" s="348"/>
      <c r="EB12" s="348"/>
      <c r="EC12" s="348"/>
      <c r="ED12" s="348">
        <v>0</v>
      </c>
      <c r="EE12" s="348">
        <v>0</v>
      </c>
      <c r="EF12" s="270"/>
      <c r="EG12" s="276">
        <v>0.05</v>
      </c>
      <c r="EH12" s="276">
        <v>0</v>
      </c>
      <c r="EI12" s="277">
        <v>0</v>
      </c>
      <c r="EJ12" s="354">
        <v>0.99800000000000011</v>
      </c>
      <c r="EK12" s="354">
        <v>0</v>
      </c>
      <c r="EL12" s="345">
        <v>0</v>
      </c>
      <c r="EM12" s="371">
        <v>0.99774999999999991</v>
      </c>
      <c r="EN12" s="354">
        <v>0</v>
      </c>
      <c r="EO12" s="345">
        <v>0</v>
      </c>
      <c r="EP12" s="352"/>
      <c r="EQ12" s="352"/>
      <c r="ER12" s="352"/>
      <c r="ET12" s="311">
        <f>+EG12-W12</f>
        <v>0</v>
      </c>
    </row>
    <row r="13" spans="1:150" s="202" customFormat="1" ht="99.95" customHeight="1" x14ac:dyDescent="0.25">
      <c r="A13" s="285" t="s">
        <v>234</v>
      </c>
      <c r="B13" s="202" t="s">
        <v>2502</v>
      </c>
      <c r="C13" s="202" t="s">
        <v>69</v>
      </c>
      <c r="D13" s="282">
        <v>1</v>
      </c>
      <c r="E13" s="285" t="s">
        <v>2503</v>
      </c>
      <c r="F13" s="282" t="s">
        <v>2504</v>
      </c>
      <c r="G13" s="282">
        <v>440</v>
      </c>
      <c r="H13" s="276">
        <v>1</v>
      </c>
      <c r="I13" s="276">
        <v>0.4</v>
      </c>
      <c r="J13" s="285" t="s">
        <v>2505</v>
      </c>
      <c r="K13" s="218">
        <v>43465</v>
      </c>
      <c r="L13" s="282">
        <v>1</v>
      </c>
      <c r="M13" s="285" t="s">
        <v>2506</v>
      </c>
      <c r="N13" s="285" t="s">
        <v>2507</v>
      </c>
      <c r="O13" s="282" t="s">
        <v>2508</v>
      </c>
      <c r="P13" s="276">
        <v>0.2</v>
      </c>
      <c r="Q13" s="282" t="s">
        <v>2293</v>
      </c>
      <c r="R13" s="279">
        <v>78815000</v>
      </c>
      <c r="S13" s="284"/>
      <c r="T13" s="219">
        <v>43101</v>
      </c>
      <c r="U13" s="219">
        <v>43313</v>
      </c>
      <c r="V13" s="285" t="s">
        <v>2513</v>
      </c>
      <c r="W13" s="276">
        <v>0.5</v>
      </c>
      <c r="X13" s="277">
        <v>0</v>
      </c>
      <c r="Y13" s="280"/>
      <c r="Z13" s="282"/>
      <c r="AA13" s="354"/>
      <c r="AB13" s="354"/>
      <c r="AC13" s="373"/>
      <c r="AD13" s="348"/>
      <c r="AE13" s="345"/>
      <c r="AF13" s="345"/>
      <c r="AG13" s="277">
        <v>0</v>
      </c>
      <c r="AH13" s="280"/>
      <c r="AI13" s="280"/>
      <c r="AJ13" s="348"/>
      <c r="AK13" s="348"/>
      <c r="AL13" s="348"/>
      <c r="AM13" s="348"/>
      <c r="AN13" s="345"/>
      <c r="AO13" s="345"/>
      <c r="AP13" s="287">
        <v>0.16600000000000001</v>
      </c>
      <c r="AQ13" s="280"/>
      <c r="AR13" s="282" t="s">
        <v>2514</v>
      </c>
      <c r="AS13" s="348"/>
      <c r="AT13" s="348"/>
      <c r="AU13" s="348"/>
      <c r="AV13" s="348"/>
      <c r="AW13" s="348"/>
      <c r="AX13" s="345"/>
      <c r="AY13" s="345"/>
      <c r="AZ13" s="287">
        <v>0.16600000000000001</v>
      </c>
      <c r="BA13" s="280"/>
      <c r="BB13" s="282" t="s">
        <v>2515</v>
      </c>
      <c r="BC13" s="354"/>
      <c r="BD13" s="354"/>
      <c r="BE13" s="348"/>
      <c r="BF13" s="348"/>
      <c r="BG13" s="354"/>
      <c r="BH13" s="354"/>
      <c r="BI13" s="277">
        <v>0</v>
      </c>
      <c r="BJ13" s="280"/>
      <c r="BK13" s="280"/>
      <c r="BL13" s="354"/>
      <c r="BM13" s="354"/>
      <c r="BN13" s="348"/>
      <c r="BO13" s="348"/>
      <c r="BP13" s="354"/>
      <c r="BQ13" s="354"/>
      <c r="BR13" s="287">
        <v>0.16600000000000001</v>
      </c>
      <c r="BS13" s="280"/>
      <c r="BT13" s="280" t="s">
        <v>2516</v>
      </c>
      <c r="BU13" s="348"/>
      <c r="BV13" s="348"/>
      <c r="BW13" s="348"/>
      <c r="BX13" s="348"/>
      <c r="BY13" s="348"/>
      <c r="BZ13" s="354"/>
      <c r="CA13" s="348"/>
      <c r="CB13" s="277">
        <v>0</v>
      </c>
      <c r="CC13" s="280"/>
      <c r="CD13" s="280"/>
      <c r="CE13" s="348"/>
      <c r="CF13" s="348"/>
      <c r="CG13" s="348"/>
      <c r="CH13" s="348"/>
      <c r="CI13" s="348"/>
      <c r="CJ13" s="348"/>
      <c r="CK13" s="308">
        <v>0</v>
      </c>
      <c r="CL13" s="280"/>
      <c r="CM13" s="280"/>
      <c r="CN13" s="354"/>
      <c r="CO13" s="348"/>
      <c r="CP13" s="348"/>
      <c r="CQ13" s="348"/>
      <c r="CR13" s="348"/>
      <c r="CS13" s="348"/>
      <c r="CT13" s="277">
        <v>0</v>
      </c>
      <c r="CU13" s="280"/>
      <c r="CV13" s="280"/>
      <c r="CW13" s="348"/>
      <c r="CX13" s="348"/>
      <c r="CY13" s="348"/>
      <c r="CZ13" s="348"/>
      <c r="DA13" s="348"/>
      <c r="DB13" s="348"/>
      <c r="DC13" s="348"/>
      <c r="DD13" s="277">
        <v>0</v>
      </c>
      <c r="DE13" s="280"/>
      <c r="DF13" s="280"/>
      <c r="DG13" s="348"/>
      <c r="DH13" s="348"/>
      <c r="DI13" s="348"/>
      <c r="DJ13" s="348"/>
      <c r="DK13" s="348"/>
      <c r="DL13" s="348"/>
      <c r="DM13" s="277">
        <v>0</v>
      </c>
      <c r="DN13" s="280"/>
      <c r="DO13" s="280"/>
      <c r="DP13" s="348"/>
      <c r="DQ13" s="348"/>
      <c r="DR13" s="348"/>
      <c r="DS13" s="348"/>
      <c r="DT13" s="348"/>
      <c r="DU13" s="348"/>
      <c r="DV13" s="277">
        <v>0</v>
      </c>
      <c r="DW13" s="280"/>
      <c r="DX13" s="280"/>
      <c r="DY13" s="348"/>
      <c r="DZ13" s="348"/>
      <c r="EA13" s="348"/>
      <c r="EB13" s="348"/>
      <c r="EC13" s="348"/>
      <c r="ED13" s="348"/>
      <c r="EE13" s="348"/>
      <c r="EF13" s="270"/>
      <c r="EG13" s="276">
        <v>0.498</v>
      </c>
      <c r="EH13" s="276">
        <v>0</v>
      </c>
      <c r="EI13" s="277">
        <v>0</v>
      </c>
      <c r="EJ13" s="354"/>
      <c r="EK13" s="354"/>
      <c r="EL13" s="345"/>
      <c r="EM13" s="371"/>
      <c r="EN13" s="354"/>
      <c r="EO13" s="345"/>
      <c r="EP13" s="352"/>
      <c r="EQ13" s="352"/>
      <c r="ER13" s="352"/>
      <c r="ET13" s="311">
        <f t="shared" ref="ET13:ET76" si="0">+EG13-W13</f>
        <v>-2.0000000000000018E-3</v>
      </c>
    </row>
    <row r="14" spans="1:150" s="202" customFormat="1" ht="99.95" customHeight="1" x14ac:dyDescent="0.25">
      <c r="A14" s="285" t="s">
        <v>234</v>
      </c>
      <c r="B14" s="202" t="s">
        <v>2502</v>
      </c>
      <c r="C14" s="202" t="s">
        <v>69</v>
      </c>
      <c r="D14" s="282">
        <v>1</v>
      </c>
      <c r="E14" s="285" t="s">
        <v>2503</v>
      </c>
      <c r="F14" s="282" t="s">
        <v>2504</v>
      </c>
      <c r="G14" s="282">
        <v>440</v>
      </c>
      <c r="H14" s="276">
        <v>1</v>
      </c>
      <c r="I14" s="276">
        <v>0.4</v>
      </c>
      <c r="J14" s="285" t="s">
        <v>2505</v>
      </c>
      <c r="K14" s="218">
        <v>43465</v>
      </c>
      <c r="L14" s="282">
        <v>1</v>
      </c>
      <c r="M14" s="285" t="s">
        <v>2506</v>
      </c>
      <c r="N14" s="285" t="s">
        <v>2507</v>
      </c>
      <c r="O14" s="282" t="s">
        <v>2508</v>
      </c>
      <c r="P14" s="276">
        <v>0.2</v>
      </c>
      <c r="Q14" s="282" t="s">
        <v>2293</v>
      </c>
      <c r="R14" s="279">
        <v>78815000</v>
      </c>
      <c r="S14" s="284"/>
      <c r="T14" s="219">
        <v>43101</v>
      </c>
      <c r="U14" s="219">
        <v>43313</v>
      </c>
      <c r="V14" s="285" t="s">
        <v>2517</v>
      </c>
      <c r="W14" s="276">
        <v>0.45</v>
      </c>
      <c r="X14" s="277">
        <v>0</v>
      </c>
      <c r="Y14" s="309"/>
      <c r="AA14" s="354"/>
      <c r="AB14" s="354"/>
      <c r="AC14" s="373"/>
      <c r="AD14" s="348"/>
      <c r="AE14" s="345"/>
      <c r="AF14" s="345"/>
      <c r="AG14" s="277">
        <v>0</v>
      </c>
      <c r="AH14" s="280"/>
      <c r="AI14" s="280"/>
      <c r="AJ14" s="348"/>
      <c r="AK14" s="348"/>
      <c r="AL14" s="348"/>
      <c r="AM14" s="348"/>
      <c r="AN14" s="345"/>
      <c r="AO14" s="345"/>
      <c r="AP14" s="277">
        <v>0</v>
      </c>
      <c r="AQ14" s="280"/>
      <c r="AR14" s="280"/>
      <c r="AS14" s="348"/>
      <c r="AT14" s="348"/>
      <c r="AU14" s="348"/>
      <c r="AV14" s="348"/>
      <c r="AW14" s="348"/>
      <c r="AX14" s="345"/>
      <c r="AY14" s="345"/>
      <c r="AZ14" s="277">
        <v>0</v>
      </c>
      <c r="BA14" s="280"/>
      <c r="BB14" s="280"/>
      <c r="BC14" s="354"/>
      <c r="BD14" s="354"/>
      <c r="BE14" s="348"/>
      <c r="BF14" s="348"/>
      <c r="BG14" s="354"/>
      <c r="BH14" s="354"/>
      <c r="BI14" s="277">
        <v>0.15</v>
      </c>
      <c r="BJ14" s="280"/>
      <c r="BK14" s="282" t="s">
        <v>2518</v>
      </c>
      <c r="BL14" s="354"/>
      <c r="BM14" s="354"/>
      <c r="BN14" s="348"/>
      <c r="BO14" s="348"/>
      <c r="BP14" s="354"/>
      <c r="BQ14" s="354"/>
      <c r="BR14" s="277">
        <v>0</v>
      </c>
      <c r="BS14" s="280"/>
      <c r="BT14" s="280"/>
      <c r="BU14" s="348"/>
      <c r="BV14" s="348"/>
      <c r="BW14" s="348"/>
      <c r="BX14" s="348"/>
      <c r="BY14" s="348"/>
      <c r="BZ14" s="354"/>
      <c r="CA14" s="348"/>
      <c r="CB14" s="277">
        <v>0.15</v>
      </c>
      <c r="CC14" s="280"/>
      <c r="CD14" s="280" t="s">
        <v>2519</v>
      </c>
      <c r="CE14" s="348"/>
      <c r="CF14" s="348"/>
      <c r="CG14" s="348"/>
      <c r="CH14" s="348"/>
      <c r="CI14" s="348"/>
      <c r="CJ14" s="348"/>
      <c r="CK14" s="308">
        <v>0.15</v>
      </c>
      <c r="CL14" s="280"/>
      <c r="CM14" s="280" t="s">
        <v>2520</v>
      </c>
      <c r="CN14" s="354"/>
      <c r="CO14" s="348"/>
      <c r="CP14" s="348"/>
      <c r="CQ14" s="348"/>
      <c r="CR14" s="348"/>
      <c r="CS14" s="348"/>
      <c r="CT14" s="277">
        <v>0</v>
      </c>
      <c r="CU14" s="280"/>
      <c r="CV14" s="280"/>
      <c r="CW14" s="348"/>
      <c r="CX14" s="348"/>
      <c r="CY14" s="348"/>
      <c r="CZ14" s="348"/>
      <c r="DA14" s="348"/>
      <c r="DB14" s="348"/>
      <c r="DC14" s="348"/>
      <c r="DD14" s="277">
        <v>0</v>
      </c>
      <c r="DE14" s="280"/>
      <c r="DF14" s="280"/>
      <c r="DG14" s="348"/>
      <c r="DH14" s="348"/>
      <c r="DI14" s="348"/>
      <c r="DJ14" s="348"/>
      <c r="DK14" s="348"/>
      <c r="DL14" s="348"/>
      <c r="DM14" s="277">
        <v>0</v>
      </c>
      <c r="DN14" s="280"/>
      <c r="DO14" s="280"/>
      <c r="DP14" s="348"/>
      <c r="DQ14" s="348"/>
      <c r="DR14" s="348"/>
      <c r="DS14" s="348"/>
      <c r="DT14" s="348"/>
      <c r="DU14" s="348"/>
      <c r="DV14" s="277">
        <v>0</v>
      </c>
      <c r="DW14" s="280"/>
      <c r="DX14" s="280"/>
      <c r="DY14" s="348"/>
      <c r="DZ14" s="348"/>
      <c r="EA14" s="348"/>
      <c r="EB14" s="348"/>
      <c r="EC14" s="348"/>
      <c r="ED14" s="348"/>
      <c r="EE14" s="348"/>
      <c r="EF14" s="270"/>
      <c r="EG14" s="276">
        <v>0.44999999999999996</v>
      </c>
      <c r="EH14" s="276">
        <v>0</v>
      </c>
      <c r="EI14" s="277">
        <v>0</v>
      </c>
      <c r="EJ14" s="354"/>
      <c r="EK14" s="354"/>
      <c r="EL14" s="345"/>
      <c r="EM14" s="371"/>
      <c r="EN14" s="354"/>
      <c r="EO14" s="345"/>
      <c r="EP14" s="352"/>
      <c r="EQ14" s="352"/>
      <c r="ER14" s="352"/>
      <c r="ET14" s="311">
        <f t="shared" si="0"/>
        <v>0</v>
      </c>
    </row>
    <row r="15" spans="1:150" s="202" customFormat="1" ht="99.95" customHeight="1" x14ac:dyDescent="0.25">
      <c r="A15" s="285" t="s">
        <v>234</v>
      </c>
      <c r="B15" s="202" t="s">
        <v>2502</v>
      </c>
      <c r="C15" s="202" t="s">
        <v>69</v>
      </c>
      <c r="D15" s="282">
        <v>1</v>
      </c>
      <c r="E15" s="202" t="s">
        <v>2503</v>
      </c>
      <c r="F15" s="282" t="s">
        <v>2504</v>
      </c>
      <c r="G15" s="282">
        <v>440</v>
      </c>
      <c r="H15" s="276">
        <v>1</v>
      </c>
      <c r="I15" s="276">
        <v>0.4</v>
      </c>
      <c r="J15" s="285" t="s">
        <v>2505</v>
      </c>
      <c r="K15" s="218">
        <v>43465</v>
      </c>
      <c r="L15" s="282">
        <v>2</v>
      </c>
      <c r="M15" s="285" t="s">
        <v>71</v>
      </c>
      <c r="N15" s="285" t="s">
        <v>2521</v>
      </c>
      <c r="O15" s="282" t="s">
        <v>2508</v>
      </c>
      <c r="P15" s="276">
        <v>0.2</v>
      </c>
      <c r="Q15" s="282" t="s">
        <v>2311</v>
      </c>
      <c r="R15" s="279">
        <v>118701000</v>
      </c>
      <c r="S15" s="220"/>
      <c r="T15" s="219">
        <v>43101</v>
      </c>
      <c r="U15" s="219">
        <v>43405</v>
      </c>
      <c r="V15" s="285" t="s">
        <v>2522</v>
      </c>
      <c r="W15" s="276">
        <v>0.05</v>
      </c>
      <c r="X15" s="277">
        <v>0.05</v>
      </c>
      <c r="Y15" s="280"/>
      <c r="Z15" s="282" t="s">
        <v>2523</v>
      </c>
      <c r="AA15" s="354">
        <v>0.25</v>
      </c>
      <c r="AB15" s="354">
        <v>0</v>
      </c>
      <c r="AC15" s="373">
        <v>118701000</v>
      </c>
      <c r="AD15" s="348"/>
      <c r="AE15" s="345"/>
      <c r="AF15" s="345"/>
      <c r="AG15" s="277">
        <v>0</v>
      </c>
      <c r="AH15" s="280"/>
      <c r="AI15" s="298"/>
      <c r="AJ15" s="348">
        <v>0.25</v>
      </c>
      <c r="AK15" s="348">
        <v>0</v>
      </c>
      <c r="AL15" s="348"/>
      <c r="AM15" s="348"/>
      <c r="AN15" s="345"/>
      <c r="AO15" s="345"/>
      <c r="AP15" s="277">
        <v>0</v>
      </c>
      <c r="AQ15" s="280"/>
      <c r="AR15" s="221"/>
      <c r="AS15" s="348">
        <v>0</v>
      </c>
      <c r="AT15" s="348">
        <v>0</v>
      </c>
      <c r="AU15" s="348"/>
      <c r="AV15" s="348"/>
      <c r="AW15" s="348"/>
      <c r="AX15" s="345"/>
      <c r="AY15" s="345"/>
      <c r="AZ15" s="277">
        <v>0</v>
      </c>
      <c r="BA15" s="280"/>
      <c r="BB15" s="280"/>
      <c r="BC15" s="354">
        <v>0.06</v>
      </c>
      <c r="BD15" s="354">
        <v>0</v>
      </c>
      <c r="BE15" s="348"/>
      <c r="BF15" s="348"/>
      <c r="BG15" s="354"/>
      <c r="BH15" s="354"/>
      <c r="BI15" s="277">
        <v>0</v>
      </c>
      <c r="BJ15" s="280"/>
      <c r="BK15" s="280"/>
      <c r="BL15" s="354">
        <v>6.25E-2</v>
      </c>
      <c r="BM15" s="354">
        <v>0</v>
      </c>
      <c r="BN15" s="348"/>
      <c r="BO15" s="348"/>
      <c r="BP15" s="354"/>
      <c r="BQ15" s="354"/>
      <c r="BR15" s="277">
        <v>0</v>
      </c>
      <c r="BS15" s="280"/>
      <c r="BT15" s="280"/>
      <c r="BU15" s="348">
        <v>6.25E-2</v>
      </c>
      <c r="BV15" s="348">
        <v>0</v>
      </c>
      <c r="BW15" s="348"/>
      <c r="BX15" s="348"/>
      <c r="BY15" s="348" t="s">
        <v>2524</v>
      </c>
      <c r="BZ15" s="354"/>
      <c r="CA15" s="348"/>
      <c r="CB15" s="277">
        <v>0</v>
      </c>
      <c r="CC15" s="280"/>
      <c r="CD15" s="280"/>
      <c r="CE15" s="348">
        <v>6.25E-2</v>
      </c>
      <c r="CF15" s="348">
        <v>0</v>
      </c>
      <c r="CG15" s="348"/>
      <c r="CH15" s="348"/>
      <c r="CI15" s="348"/>
      <c r="CJ15" s="348"/>
      <c r="CK15" s="277">
        <v>0</v>
      </c>
      <c r="CL15" s="280"/>
      <c r="CM15" s="280"/>
      <c r="CN15" s="348">
        <v>6.25E-2</v>
      </c>
      <c r="CO15" s="348">
        <v>0</v>
      </c>
      <c r="CP15" s="348"/>
      <c r="CQ15" s="348"/>
      <c r="CR15" s="348"/>
      <c r="CS15" s="348"/>
      <c r="CT15" s="277">
        <v>0</v>
      </c>
      <c r="CU15" s="280"/>
      <c r="CV15" s="280"/>
      <c r="CW15" s="348">
        <v>6.25E-2</v>
      </c>
      <c r="CX15" s="348">
        <v>0</v>
      </c>
      <c r="CY15" s="348"/>
      <c r="CZ15" s="348"/>
      <c r="DA15" s="348" t="s">
        <v>2525</v>
      </c>
      <c r="DB15" s="348"/>
      <c r="DC15" s="348"/>
      <c r="DD15" s="277">
        <v>0</v>
      </c>
      <c r="DE15" s="280"/>
      <c r="DF15" s="280"/>
      <c r="DG15" s="348">
        <v>6.25E-2</v>
      </c>
      <c r="DH15" s="348">
        <v>0</v>
      </c>
      <c r="DI15" s="348"/>
      <c r="DJ15" s="348"/>
      <c r="DK15" s="348"/>
      <c r="DL15" s="348"/>
      <c r="DM15" s="277">
        <v>0</v>
      </c>
      <c r="DN15" s="280"/>
      <c r="DO15" s="221"/>
      <c r="DP15" s="348">
        <v>6.25E-2</v>
      </c>
      <c r="DQ15" s="348">
        <v>0</v>
      </c>
      <c r="DR15" s="348"/>
      <c r="DS15" s="348"/>
      <c r="DT15" s="348"/>
      <c r="DU15" s="348"/>
      <c r="DV15" s="277">
        <v>0</v>
      </c>
      <c r="DW15" s="280"/>
      <c r="DX15" s="280"/>
      <c r="DY15" s="348">
        <v>0</v>
      </c>
      <c r="DZ15" s="348">
        <v>0</v>
      </c>
      <c r="EA15" s="348"/>
      <c r="EB15" s="348"/>
      <c r="EC15" s="348" t="s">
        <v>2526</v>
      </c>
      <c r="ED15" s="348"/>
      <c r="EE15" s="348"/>
      <c r="EF15" s="270"/>
      <c r="EG15" s="276">
        <v>0.05</v>
      </c>
      <c r="EH15" s="276">
        <v>0</v>
      </c>
      <c r="EI15" s="277">
        <v>0</v>
      </c>
      <c r="EJ15" s="354">
        <v>0.99750000000000005</v>
      </c>
      <c r="EK15" s="354">
        <v>0</v>
      </c>
      <c r="EL15" s="345">
        <v>0</v>
      </c>
      <c r="EM15" s="371"/>
      <c r="EN15" s="354"/>
      <c r="EO15" s="345"/>
      <c r="EP15" s="352"/>
      <c r="EQ15" s="352"/>
      <c r="ER15" s="352"/>
      <c r="ET15" s="311">
        <f t="shared" si="0"/>
        <v>0</v>
      </c>
    </row>
    <row r="16" spans="1:150" s="202" customFormat="1" ht="99.95" customHeight="1" x14ac:dyDescent="0.25">
      <c r="A16" s="285" t="s">
        <v>234</v>
      </c>
      <c r="B16" s="202" t="s">
        <v>2502</v>
      </c>
      <c r="C16" s="202" t="s">
        <v>69</v>
      </c>
      <c r="D16" s="282">
        <v>1</v>
      </c>
      <c r="E16" s="202" t="s">
        <v>2503</v>
      </c>
      <c r="F16" s="282" t="s">
        <v>2504</v>
      </c>
      <c r="G16" s="282">
        <v>440</v>
      </c>
      <c r="H16" s="276">
        <v>1</v>
      </c>
      <c r="I16" s="276">
        <v>0.4</v>
      </c>
      <c r="J16" s="285" t="s">
        <v>2505</v>
      </c>
      <c r="K16" s="218">
        <v>43465</v>
      </c>
      <c r="L16" s="282">
        <v>2</v>
      </c>
      <c r="M16" s="285" t="s">
        <v>71</v>
      </c>
      <c r="N16" s="285" t="s">
        <v>2521</v>
      </c>
      <c r="O16" s="282" t="s">
        <v>2508</v>
      </c>
      <c r="P16" s="276">
        <v>0.2</v>
      </c>
      <c r="Q16" s="282" t="s">
        <v>2311</v>
      </c>
      <c r="R16" s="279">
        <v>118701000</v>
      </c>
      <c r="S16" s="220"/>
      <c r="T16" s="219">
        <v>43101</v>
      </c>
      <c r="U16" s="219">
        <v>43405</v>
      </c>
      <c r="V16" s="285" t="s">
        <v>2527</v>
      </c>
      <c r="W16" s="276">
        <v>0.2</v>
      </c>
      <c r="X16" s="277">
        <v>0.2</v>
      </c>
      <c r="Y16" s="280"/>
      <c r="Z16" s="282" t="s">
        <v>2528</v>
      </c>
      <c r="AA16" s="354"/>
      <c r="AB16" s="354"/>
      <c r="AC16" s="373"/>
      <c r="AD16" s="348"/>
      <c r="AE16" s="345"/>
      <c r="AF16" s="345"/>
      <c r="AG16" s="277">
        <v>0</v>
      </c>
      <c r="AH16" s="280"/>
      <c r="AI16" s="280"/>
      <c r="AJ16" s="348"/>
      <c r="AK16" s="348"/>
      <c r="AL16" s="348"/>
      <c r="AM16" s="348"/>
      <c r="AN16" s="345"/>
      <c r="AO16" s="345"/>
      <c r="AP16" s="277">
        <v>0</v>
      </c>
      <c r="AQ16" s="280"/>
      <c r="AR16" s="280"/>
      <c r="AS16" s="348"/>
      <c r="AT16" s="348"/>
      <c r="AU16" s="348"/>
      <c r="AV16" s="348"/>
      <c r="AW16" s="348"/>
      <c r="AX16" s="345"/>
      <c r="AY16" s="345"/>
      <c r="AZ16" s="277">
        <v>0</v>
      </c>
      <c r="BA16" s="280"/>
      <c r="BB16" s="280"/>
      <c r="BC16" s="354"/>
      <c r="BD16" s="354"/>
      <c r="BE16" s="348"/>
      <c r="BF16" s="348"/>
      <c r="BG16" s="354"/>
      <c r="BH16" s="354"/>
      <c r="BI16" s="277">
        <v>0</v>
      </c>
      <c r="BJ16" s="280"/>
      <c r="BK16" s="280"/>
      <c r="BL16" s="354"/>
      <c r="BM16" s="354"/>
      <c r="BN16" s="348"/>
      <c r="BO16" s="348"/>
      <c r="BP16" s="354"/>
      <c r="BQ16" s="354"/>
      <c r="BR16" s="277">
        <v>0</v>
      </c>
      <c r="BS16" s="280"/>
      <c r="BT16" s="280"/>
      <c r="BU16" s="348"/>
      <c r="BV16" s="348"/>
      <c r="BW16" s="348"/>
      <c r="BX16" s="348"/>
      <c r="BY16" s="348"/>
      <c r="BZ16" s="354"/>
      <c r="CA16" s="348"/>
      <c r="CB16" s="277">
        <v>0</v>
      </c>
      <c r="CC16" s="280"/>
      <c r="CD16" s="280"/>
      <c r="CE16" s="348"/>
      <c r="CF16" s="348"/>
      <c r="CG16" s="348"/>
      <c r="CH16" s="348"/>
      <c r="CI16" s="348"/>
      <c r="CJ16" s="348"/>
      <c r="CK16" s="277">
        <v>0</v>
      </c>
      <c r="CL16" s="280"/>
      <c r="CM16" s="280"/>
      <c r="CN16" s="348"/>
      <c r="CO16" s="348"/>
      <c r="CP16" s="348"/>
      <c r="CQ16" s="348"/>
      <c r="CR16" s="348"/>
      <c r="CS16" s="348"/>
      <c r="CT16" s="277">
        <v>0</v>
      </c>
      <c r="CU16" s="280"/>
      <c r="CV16" s="280"/>
      <c r="CW16" s="348"/>
      <c r="CX16" s="348"/>
      <c r="CY16" s="348"/>
      <c r="CZ16" s="348"/>
      <c r="DA16" s="348"/>
      <c r="DB16" s="348"/>
      <c r="DC16" s="348"/>
      <c r="DD16" s="277">
        <v>0</v>
      </c>
      <c r="DE16" s="280"/>
      <c r="DF16" s="280"/>
      <c r="DG16" s="348"/>
      <c r="DH16" s="348"/>
      <c r="DI16" s="348"/>
      <c r="DJ16" s="348"/>
      <c r="DK16" s="348"/>
      <c r="DL16" s="348"/>
      <c r="DM16" s="277">
        <v>0</v>
      </c>
      <c r="DN16" s="280"/>
      <c r="DO16" s="280"/>
      <c r="DP16" s="348"/>
      <c r="DQ16" s="348"/>
      <c r="DR16" s="348"/>
      <c r="DS16" s="348"/>
      <c r="DT16" s="348"/>
      <c r="DU16" s="348"/>
      <c r="DV16" s="277">
        <v>0</v>
      </c>
      <c r="DW16" s="280"/>
      <c r="DX16" s="280"/>
      <c r="DY16" s="348"/>
      <c r="DZ16" s="348"/>
      <c r="EA16" s="348"/>
      <c r="EB16" s="348"/>
      <c r="EC16" s="348"/>
      <c r="ED16" s="348"/>
      <c r="EE16" s="348"/>
      <c r="EF16" s="270"/>
      <c r="EG16" s="276">
        <v>0.2</v>
      </c>
      <c r="EH16" s="276">
        <v>0</v>
      </c>
      <c r="EI16" s="277">
        <v>0</v>
      </c>
      <c r="EJ16" s="354"/>
      <c r="EK16" s="354"/>
      <c r="EL16" s="345"/>
      <c r="EM16" s="371"/>
      <c r="EN16" s="354"/>
      <c r="EO16" s="345"/>
      <c r="EP16" s="352"/>
      <c r="EQ16" s="352"/>
      <c r="ER16" s="352"/>
      <c r="ET16" s="311">
        <f t="shared" si="0"/>
        <v>0</v>
      </c>
    </row>
    <row r="17" spans="1:150" s="202" customFormat="1" ht="99.95" customHeight="1" x14ac:dyDescent="0.25">
      <c r="A17" s="285" t="s">
        <v>234</v>
      </c>
      <c r="B17" s="202" t="s">
        <v>2502</v>
      </c>
      <c r="C17" s="202" t="s">
        <v>69</v>
      </c>
      <c r="D17" s="282">
        <v>1</v>
      </c>
      <c r="E17" s="202" t="s">
        <v>2503</v>
      </c>
      <c r="F17" s="282" t="s">
        <v>2504</v>
      </c>
      <c r="G17" s="282">
        <v>440</v>
      </c>
      <c r="H17" s="276">
        <v>1</v>
      </c>
      <c r="I17" s="276">
        <v>0.4</v>
      </c>
      <c r="J17" s="285" t="s">
        <v>2505</v>
      </c>
      <c r="K17" s="218">
        <v>43465</v>
      </c>
      <c r="L17" s="282">
        <v>2</v>
      </c>
      <c r="M17" s="285" t="s">
        <v>71</v>
      </c>
      <c r="N17" s="285" t="s">
        <v>2521</v>
      </c>
      <c r="O17" s="282" t="s">
        <v>2508</v>
      </c>
      <c r="P17" s="276">
        <v>0.2</v>
      </c>
      <c r="Q17" s="282" t="s">
        <v>2311</v>
      </c>
      <c r="R17" s="279">
        <v>118701000</v>
      </c>
      <c r="S17" s="220"/>
      <c r="T17" s="219">
        <v>43101</v>
      </c>
      <c r="U17" s="219">
        <v>43405</v>
      </c>
      <c r="V17" s="285" t="s">
        <v>2529</v>
      </c>
      <c r="W17" s="276">
        <v>0.25</v>
      </c>
      <c r="X17" s="277">
        <v>0</v>
      </c>
      <c r="Y17" s="280"/>
      <c r="Z17" s="282"/>
      <c r="AA17" s="354"/>
      <c r="AB17" s="354"/>
      <c r="AC17" s="373"/>
      <c r="AD17" s="348"/>
      <c r="AE17" s="345"/>
      <c r="AF17" s="345"/>
      <c r="AG17" s="277">
        <v>0.25</v>
      </c>
      <c r="AH17" s="280"/>
      <c r="AI17" s="282" t="s">
        <v>2530</v>
      </c>
      <c r="AJ17" s="348"/>
      <c r="AK17" s="348"/>
      <c r="AL17" s="348"/>
      <c r="AM17" s="348"/>
      <c r="AN17" s="345"/>
      <c r="AO17" s="345"/>
      <c r="AP17" s="277">
        <v>0</v>
      </c>
      <c r="AQ17" s="280"/>
      <c r="AR17" s="280"/>
      <c r="AS17" s="348"/>
      <c r="AT17" s="348"/>
      <c r="AU17" s="348"/>
      <c r="AV17" s="348"/>
      <c r="AW17" s="348"/>
      <c r="AX17" s="345"/>
      <c r="AY17" s="345"/>
      <c r="AZ17" s="277">
        <v>0</v>
      </c>
      <c r="BA17" s="280"/>
      <c r="BB17" s="280"/>
      <c r="BC17" s="354"/>
      <c r="BD17" s="354"/>
      <c r="BE17" s="348"/>
      <c r="BF17" s="348"/>
      <c r="BG17" s="354"/>
      <c r="BH17" s="354"/>
      <c r="BI17" s="277">
        <v>0</v>
      </c>
      <c r="BJ17" s="280"/>
      <c r="BK17" s="280"/>
      <c r="BL17" s="354"/>
      <c r="BM17" s="354"/>
      <c r="BN17" s="348"/>
      <c r="BO17" s="348"/>
      <c r="BP17" s="354"/>
      <c r="BQ17" s="354"/>
      <c r="BR17" s="277">
        <v>0</v>
      </c>
      <c r="BS17" s="280"/>
      <c r="BT17" s="280"/>
      <c r="BU17" s="348"/>
      <c r="BV17" s="348"/>
      <c r="BW17" s="348"/>
      <c r="BX17" s="348"/>
      <c r="BY17" s="348"/>
      <c r="BZ17" s="354"/>
      <c r="CA17" s="348"/>
      <c r="CB17" s="277">
        <v>0</v>
      </c>
      <c r="CC17" s="280"/>
      <c r="CD17" s="280"/>
      <c r="CE17" s="348"/>
      <c r="CF17" s="348"/>
      <c r="CG17" s="348"/>
      <c r="CH17" s="348"/>
      <c r="CI17" s="348"/>
      <c r="CJ17" s="348"/>
      <c r="CK17" s="277">
        <v>0</v>
      </c>
      <c r="CL17" s="280"/>
      <c r="CM17" s="280"/>
      <c r="CN17" s="348"/>
      <c r="CO17" s="348"/>
      <c r="CP17" s="348"/>
      <c r="CQ17" s="348"/>
      <c r="CR17" s="348"/>
      <c r="CS17" s="348"/>
      <c r="CT17" s="277">
        <v>0</v>
      </c>
      <c r="CU17" s="280"/>
      <c r="CV17" s="280"/>
      <c r="CW17" s="348"/>
      <c r="CX17" s="348"/>
      <c r="CY17" s="348"/>
      <c r="CZ17" s="348"/>
      <c r="DA17" s="348"/>
      <c r="DB17" s="348"/>
      <c r="DC17" s="348"/>
      <c r="DD17" s="277">
        <v>0</v>
      </c>
      <c r="DE17" s="280"/>
      <c r="DF17" s="280"/>
      <c r="DG17" s="348"/>
      <c r="DH17" s="348"/>
      <c r="DI17" s="348"/>
      <c r="DJ17" s="348"/>
      <c r="DK17" s="348"/>
      <c r="DL17" s="348"/>
      <c r="DM17" s="277">
        <v>0</v>
      </c>
      <c r="DN17" s="280"/>
      <c r="DO17" s="280"/>
      <c r="DP17" s="348"/>
      <c r="DQ17" s="348"/>
      <c r="DR17" s="348"/>
      <c r="DS17" s="348"/>
      <c r="DT17" s="348"/>
      <c r="DU17" s="348"/>
      <c r="DV17" s="277">
        <v>0</v>
      </c>
      <c r="DW17" s="280"/>
      <c r="DX17" s="280"/>
      <c r="DY17" s="348"/>
      <c r="DZ17" s="348"/>
      <c r="EA17" s="348"/>
      <c r="EB17" s="348"/>
      <c r="EC17" s="348"/>
      <c r="ED17" s="348"/>
      <c r="EE17" s="348"/>
      <c r="EF17" s="270"/>
      <c r="EG17" s="276">
        <v>0.25</v>
      </c>
      <c r="EH17" s="276">
        <v>0</v>
      </c>
      <c r="EI17" s="277">
        <v>0</v>
      </c>
      <c r="EJ17" s="354"/>
      <c r="EK17" s="354"/>
      <c r="EL17" s="345"/>
      <c r="EM17" s="371"/>
      <c r="EN17" s="354"/>
      <c r="EO17" s="345"/>
      <c r="EP17" s="352"/>
      <c r="EQ17" s="352"/>
      <c r="ER17" s="352"/>
      <c r="ET17" s="311">
        <f t="shared" si="0"/>
        <v>0</v>
      </c>
    </row>
    <row r="18" spans="1:150" s="202" customFormat="1" ht="99.95" customHeight="1" x14ac:dyDescent="0.25">
      <c r="A18" s="285" t="s">
        <v>234</v>
      </c>
      <c r="B18" s="202" t="s">
        <v>2502</v>
      </c>
      <c r="C18" s="202" t="s">
        <v>69</v>
      </c>
      <c r="D18" s="282">
        <v>1</v>
      </c>
      <c r="E18" s="202" t="s">
        <v>2503</v>
      </c>
      <c r="F18" s="282" t="s">
        <v>2504</v>
      </c>
      <c r="G18" s="282">
        <v>440</v>
      </c>
      <c r="H18" s="276">
        <v>1</v>
      </c>
      <c r="I18" s="276">
        <v>0.4</v>
      </c>
      <c r="J18" s="285" t="s">
        <v>2505</v>
      </c>
      <c r="K18" s="218">
        <v>43465</v>
      </c>
      <c r="L18" s="282">
        <v>2</v>
      </c>
      <c r="M18" s="285" t="s">
        <v>71</v>
      </c>
      <c r="N18" s="285" t="s">
        <v>2521</v>
      </c>
      <c r="O18" s="282" t="s">
        <v>2508</v>
      </c>
      <c r="P18" s="276">
        <v>0.2</v>
      </c>
      <c r="Q18" s="282" t="s">
        <v>2311</v>
      </c>
      <c r="R18" s="279">
        <v>118701000</v>
      </c>
      <c r="S18" s="220"/>
      <c r="T18" s="219">
        <v>43101</v>
      </c>
      <c r="U18" s="219">
        <v>43405</v>
      </c>
      <c r="V18" s="285" t="s">
        <v>2531</v>
      </c>
      <c r="W18" s="276">
        <v>0.5</v>
      </c>
      <c r="X18" s="277">
        <v>0</v>
      </c>
      <c r="Y18" s="280"/>
      <c r="Z18" s="282"/>
      <c r="AA18" s="354"/>
      <c r="AB18" s="354"/>
      <c r="AC18" s="373"/>
      <c r="AD18" s="348"/>
      <c r="AE18" s="345"/>
      <c r="AF18" s="345"/>
      <c r="AG18" s="277">
        <v>0</v>
      </c>
      <c r="AH18" s="280"/>
      <c r="AI18" s="280"/>
      <c r="AJ18" s="348"/>
      <c r="AK18" s="348"/>
      <c r="AL18" s="348"/>
      <c r="AM18" s="348"/>
      <c r="AN18" s="345"/>
      <c r="AO18" s="345"/>
      <c r="AP18" s="308">
        <v>0</v>
      </c>
      <c r="AQ18" s="280"/>
      <c r="AR18" s="280"/>
      <c r="AS18" s="348"/>
      <c r="AT18" s="348"/>
      <c r="AU18" s="348"/>
      <c r="AV18" s="348"/>
      <c r="AW18" s="348"/>
      <c r="AX18" s="345"/>
      <c r="AY18" s="345"/>
      <c r="AZ18" s="308">
        <v>0.06</v>
      </c>
      <c r="BA18" s="280"/>
      <c r="BB18" s="280" t="s">
        <v>2532</v>
      </c>
      <c r="BC18" s="354"/>
      <c r="BD18" s="354"/>
      <c r="BE18" s="348"/>
      <c r="BF18" s="348"/>
      <c r="BG18" s="354"/>
      <c r="BH18" s="354"/>
      <c r="BI18" s="308">
        <v>6.25E-2</v>
      </c>
      <c r="BJ18" s="280"/>
      <c r="BK18" s="280" t="s">
        <v>2533</v>
      </c>
      <c r="BL18" s="354"/>
      <c r="BM18" s="354"/>
      <c r="BN18" s="348"/>
      <c r="BO18" s="348"/>
      <c r="BP18" s="354"/>
      <c r="BQ18" s="354"/>
      <c r="BR18" s="308">
        <v>6.25E-2</v>
      </c>
      <c r="BS18" s="280"/>
      <c r="BT18" s="280" t="s">
        <v>2534</v>
      </c>
      <c r="BU18" s="348"/>
      <c r="BV18" s="348"/>
      <c r="BW18" s="348"/>
      <c r="BX18" s="348"/>
      <c r="BY18" s="348"/>
      <c r="BZ18" s="354"/>
      <c r="CA18" s="348"/>
      <c r="CB18" s="308">
        <v>6.25E-2</v>
      </c>
      <c r="CC18" s="280"/>
      <c r="CD18" s="280" t="s">
        <v>2535</v>
      </c>
      <c r="CE18" s="348"/>
      <c r="CF18" s="348"/>
      <c r="CG18" s="348"/>
      <c r="CH18" s="348"/>
      <c r="CI18" s="348"/>
      <c r="CJ18" s="348"/>
      <c r="CK18" s="308">
        <v>6.25E-2</v>
      </c>
      <c r="CL18" s="280"/>
      <c r="CM18" s="280" t="s">
        <v>2536</v>
      </c>
      <c r="CN18" s="348"/>
      <c r="CO18" s="348"/>
      <c r="CP18" s="348"/>
      <c r="CQ18" s="348"/>
      <c r="CR18" s="348"/>
      <c r="CS18" s="348"/>
      <c r="CT18" s="308">
        <v>6.25E-2</v>
      </c>
      <c r="CU18" s="280"/>
      <c r="CV18" s="280" t="s">
        <v>2537</v>
      </c>
      <c r="CW18" s="348"/>
      <c r="CX18" s="348"/>
      <c r="CY18" s="348"/>
      <c r="CZ18" s="348"/>
      <c r="DA18" s="348"/>
      <c r="DB18" s="348"/>
      <c r="DC18" s="348"/>
      <c r="DD18" s="308">
        <v>6.25E-2</v>
      </c>
      <c r="DE18" s="280"/>
      <c r="DF18" s="280" t="s">
        <v>2538</v>
      </c>
      <c r="DG18" s="348"/>
      <c r="DH18" s="348"/>
      <c r="DI18" s="348"/>
      <c r="DJ18" s="348"/>
      <c r="DK18" s="348"/>
      <c r="DL18" s="348"/>
      <c r="DM18" s="308">
        <v>6.25E-2</v>
      </c>
      <c r="DN18" s="280"/>
      <c r="DO18" s="280" t="s">
        <v>2539</v>
      </c>
      <c r="DP18" s="348"/>
      <c r="DQ18" s="348"/>
      <c r="DR18" s="348"/>
      <c r="DS18" s="348"/>
      <c r="DT18" s="348"/>
      <c r="DU18" s="348"/>
      <c r="DV18" s="287">
        <v>0</v>
      </c>
      <c r="DW18" s="280"/>
      <c r="DX18" s="280"/>
      <c r="DY18" s="348"/>
      <c r="DZ18" s="348"/>
      <c r="EA18" s="348"/>
      <c r="EB18" s="348"/>
      <c r="EC18" s="348"/>
      <c r="ED18" s="348"/>
      <c r="EE18" s="348"/>
      <c r="EF18" s="270"/>
      <c r="EG18" s="276">
        <v>0.4975</v>
      </c>
      <c r="EH18" s="276">
        <v>0</v>
      </c>
      <c r="EI18" s="277">
        <v>0</v>
      </c>
      <c r="EJ18" s="354"/>
      <c r="EK18" s="354"/>
      <c r="EL18" s="345"/>
      <c r="EM18" s="371"/>
      <c r="EN18" s="354"/>
      <c r="EO18" s="345"/>
      <c r="EP18" s="352"/>
      <c r="EQ18" s="352"/>
      <c r="ER18" s="352"/>
      <c r="ET18" s="311">
        <f t="shared" si="0"/>
        <v>-2.5000000000000022E-3</v>
      </c>
    </row>
    <row r="19" spans="1:150" s="202" customFormat="1" ht="99.95" customHeight="1" x14ac:dyDescent="0.25">
      <c r="A19" s="285" t="s">
        <v>234</v>
      </c>
      <c r="B19" s="202" t="s">
        <v>72</v>
      </c>
      <c r="C19" s="202" t="s">
        <v>73</v>
      </c>
      <c r="D19" s="282">
        <v>2</v>
      </c>
      <c r="E19" s="202" t="s">
        <v>74</v>
      </c>
      <c r="F19" s="282" t="s">
        <v>70</v>
      </c>
      <c r="G19" s="286">
        <v>0.6</v>
      </c>
      <c r="H19" s="286">
        <v>0.3</v>
      </c>
      <c r="I19" s="286">
        <v>0.6</v>
      </c>
      <c r="J19" s="285" t="s">
        <v>2540</v>
      </c>
      <c r="K19" s="218">
        <v>43465</v>
      </c>
      <c r="L19" s="282">
        <v>3</v>
      </c>
      <c r="M19" s="285" t="s">
        <v>2541</v>
      </c>
      <c r="N19" s="285" t="s">
        <v>2542</v>
      </c>
      <c r="O19" s="202" t="s">
        <v>75</v>
      </c>
      <c r="P19" s="209">
        <v>0.2</v>
      </c>
      <c r="Q19" s="202" t="s">
        <v>2354</v>
      </c>
      <c r="R19" s="279">
        <v>98019000</v>
      </c>
      <c r="S19" s="220"/>
      <c r="T19" s="222">
        <v>43101</v>
      </c>
      <c r="U19" s="222">
        <v>43435</v>
      </c>
      <c r="V19" s="285" t="s">
        <v>2543</v>
      </c>
      <c r="W19" s="276">
        <v>0.05</v>
      </c>
      <c r="X19" s="277">
        <v>0.05</v>
      </c>
      <c r="Y19" s="280"/>
      <c r="Z19" s="282" t="s">
        <v>2523</v>
      </c>
      <c r="AA19" s="354">
        <v>0.05</v>
      </c>
      <c r="AB19" s="354">
        <v>0</v>
      </c>
      <c r="AC19" s="350">
        <v>98019000</v>
      </c>
      <c r="AD19" s="348"/>
      <c r="AE19" s="372">
        <v>1.4999999999999999E-2</v>
      </c>
      <c r="AF19" s="372">
        <v>0</v>
      </c>
      <c r="AG19" s="277">
        <v>0</v>
      </c>
      <c r="AH19" s="280"/>
      <c r="AI19" s="280"/>
      <c r="AJ19" s="348">
        <v>0</v>
      </c>
      <c r="AK19" s="348">
        <v>0</v>
      </c>
      <c r="AL19" s="348"/>
      <c r="AM19" s="348"/>
      <c r="AN19" s="372">
        <v>0</v>
      </c>
      <c r="AO19" s="372">
        <v>0</v>
      </c>
      <c r="AP19" s="277">
        <v>0</v>
      </c>
      <c r="AQ19" s="280"/>
      <c r="AR19" s="280"/>
      <c r="AS19" s="348">
        <v>9.5000000000000001E-2</v>
      </c>
      <c r="AT19" s="348">
        <v>0</v>
      </c>
      <c r="AU19" s="348"/>
      <c r="AV19" s="348"/>
      <c r="AW19" s="348"/>
      <c r="AX19" s="372">
        <v>3.61E-2</v>
      </c>
      <c r="AY19" s="372">
        <v>0</v>
      </c>
      <c r="AZ19" s="277">
        <v>0</v>
      </c>
      <c r="BA19" s="280"/>
      <c r="BB19" s="280"/>
      <c r="BC19" s="354">
        <v>9.5000000000000001E-2</v>
      </c>
      <c r="BD19" s="354">
        <v>0</v>
      </c>
      <c r="BE19" s="348"/>
      <c r="BF19" s="348"/>
      <c r="BG19" s="372">
        <v>3.1099999999999996E-2</v>
      </c>
      <c r="BH19" s="372">
        <v>0</v>
      </c>
      <c r="BI19" s="277">
        <v>0</v>
      </c>
      <c r="BJ19" s="280"/>
      <c r="BK19" s="280"/>
      <c r="BL19" s="348">
        <v>9.5000000000000001E-2</v>
      </c>
      <c r="BM19" s="348">
        <v>0</v>
      </c>
      <c r="BN19" s="348"/>
      <c r="BO19" s="348"/>
      <c r="BP19" s="372">
        <v>2.1099999999999997E-2</v>
      </c>
      <c r="BQ19" s="372">
        <v>0</v>
      </c>
      <c r="BR19" s="277">
        <v>0</v>
      </c>
      <c r="BS19" s="280"/>
      <c r="BT19" s="280"/>
      <c r="BU19" s="348">
        <v>9.5000000000000001E-2</v>
      </c>
      <c r="BV19" s="348">
        <v>0</v>
      </c>
      <c r="BW19" s="348"/>
      <c r="BX19" s="348"/>
      <c r="BY19" s="348" t="s">
        <v>2544</v>
      </c>
      <c r="BZ19" s="372">
        <v>3.9699999999999992E-2</v>
      </c>
      <c r="CA19" s="372">
        <v>0</v>
      </c>
      <c r="CB19" s="277">
        <v>0</v>
      </c>
      <c r="CC19" s="280"/>
      <c r="CD19" s="280"/>
      <c r="CE19" s="348">
        <v>9.5000000000000001E-2</v>
      </c>
      <c r="CF19" s="348">
        <v>0</v>
      </c>
      <c r="CG19" s="348"/>
      <c r="CH19" s="348"/>
      <c r="CI19" s="372">
        <v>2.4699999999999993E-2</v>
      </c>
      <c r="CJ19" s="372">
        <v>0</v>
      </c>
      <c r="CK19" s="277">
        <v>0</v>
      </c>
      <c r="CL19" s="280"/>
      <c r="CM19" s="280"/>
      <c r="CN19" s="348">
        <v>9.5000000000000001E-2</v>
      </c>
      <c r="CO19" s="348">
        <v>0</v>
      </c>
      <c r="CP19" s="348"/>
      <c r="CQ19" s="348"/>
      <c r="CR19" s="372">
        <v>2.4699999999999993E-2</v>
      </c>
      <c r="CS19" s="372">
        <v>0</v>
      </c>
      <c r="CT19" s="277">
        <v>0</v>
      </c>
      <c r="CU19" s="280"/>
      <c r="CV19" s="280"/>
      <c r="CW19" s="348">
        <v>9.5000000000000001E-2</v>
      </c>
      <c r="CX19" s="348">
        <v>0</v>
      </c>
      <c r="CY19" s="348"/>
      <c r="CZ19" s="348"/>
      <c r="DA19" s="348" t="s">
        <v>2545</v>
      </c>
      <c r="DB19" s="372">
        <v>3.9699999999999992E-2</v>
      </c>
      <c r="DC19" s="372">
        <v>0</v>
      </c>
      <c r="DD19" s="277">
        <v>0</v>
      </c>
      <c r="DE19" s="280"/>
      <c r="DF19" s="280"/>
      <c r="DG19" s="348">
        <v>9.5000000000000001E-2</v>
      </c>
      <c r="DH19" s="348">
        <v>0</v>
      </c>
      <c r="DI19" s="348"/>
      <c r="DJ19" s="348"/>
      <c r="DK19" s="372">
        <v>2.4699999999999993E-2</v>
      </c>
      <c r="DL19" s="372">
        <v>0</v>
      </c>
      <c r="DM19" s="277">
        <v>0</v>
      </c>
      <c r="DN19" s="280"/>
      <c r="DO19" s="280"/>
      <c r="DP19" s="348">
        <v>9.5000000000000001E-2</v>
      </c>
      <c r="DQ19" s="348">
        <v>0</v>
      </c>
      <c r="DR19" s="348"/>
      <c r="DS19" s="348"/>
      <c r="DT19" s="372">
        <v>2.4699999999999993E-2</v>
      </c>
      <c r="DU19" s="372">
        <v>0</v>
      </c>
      <c r="DV19" s="277">
        <v>0</v>
      </c>
      <c r="DW19" s="280"/>
      <c r="DX19" s="280"/>
      <c r="DY19" s="348">
        <v>9.5000000000000001E-2</v>
      </c>
      <c r="DZ19" s="348">
        <v>0</v>
      </c>
      <c r="EA19" s="348"/>
      <c r="EB19" s="348"/>
      <c r="EC19" s="348" t="s">
        <v>2546</v>
      </c>
      <c r="ED19" s="372">
        <v>1.8099999999999998E-2</v>
      </c>
      <c r="EE19" s="372">
        <v>0</v>
      </c>
      <c r="EF19" s="270"/>
      <c r="EG19" s="276">
        <v>0.05</v>
      </c>
      <c r="EH19" s="276">
        <v>0</v>
      </c>
      <c r="EI19" s="277">
        <v>0</v>
      </c>
      <c r="EJ19" s="354">
        <v>0.99999999999999989</v>
      </c>
      <c r="EK19" s="354">
        <v>0</v>
      </c>
      <c r="EL19" s="345">
        <v>0</v>
      </c>
      <c r="EM19" s="371">
        <v>0.29959999999999998</v>
      </c>
      <c r="EN19" s="372">
        <v>0</v>
      </c>
      <c r="EO19" s="372">
        <v>0</v>
      </c>
      <c r="EP19" s="352"/>
      <c r="EQ19" s="352"/>
      <c r="ER19" s="352"/>
      <c r="ET19" s="311">
        <f t="shared" si="0"/>
        <v>0</v>
      </c>
    </row>
    <row r="20" spans="1:150" s="202" customFormat="1" ht="99.95" customHeight="1" x14ac:dyDescent="0.25">
      <c r="A20" s="285" t="s">
        <v>234</v>
      </c>
      <c r="B20" s="202" t="s">
        <v>72</v>
      </c>
      <c r="C20" s="202" t="s">
        <v>73</v>
      </c>
      <c r="D20" s="282">
        <v>2</v>
      </c>
      <c r="E20" s="202" t="s">
        <v>74</v>
      </c>
      <c r="F20" s="282" t="s">
        <v>70</v>
      </c>
      <c r="G20" s="286">
        <v>0.6</v>
      </c>
      <c r="H20" s="286">
        <v>0.3</v>
      </c>
      <c r="I20" s="286">
        <v>0.6</v>
      </c>
      <c r="J20" s="285" t="s">
        <v>2540</v>
      </c>
      <c r="K20" s="218">
        <v>43465</v>
      </c>
      <c r="L20" s="282">
        <v>3</v>
      </c>
      <c r="M20" s="285" t="s">
        <v>2541</v>
      </c>
      <c r="N20" s="285" t="s">
        <v>2542</v>
      </c>
      <c r="O20" s="202" t="s">
        <v>75</v>
      </c>
      <c r="P20" s="209">
        <v>0.2</v>
      </c>
      <c r="Q20" s="202" t="s">
        <v>2354</v>
      </c>
      <c r="R20" s="279">
        <v>98019000</v>
      </c>
      <c r="S20" s="220"/>
      <c r="T20" s="222">
        <v>43101</v>
      </c>
      <c r="U20" s="222">
        <v>43435</v>
      </c>
      <c r="V20" s="285" t="s">
        <v>2547</v>
      </c>
      <c r="W20" s="276">
        <v>0.3</v>
      </c>
      <c r="X20" s="277">
        <v>0</v>
      </c>
      <c r="Y20" s="280"/>
      <c r="Z20" s="280"/>
      <c r="AA20" s="354"/>
      <c r="AB20" s="354"/>
      <c r="AC20" s="350"/>
      <c r="AD20" s="348"/>
      <c r="AE20" s="372"/>
      <c r="AF20" s="372"/>
      <c r="AG20" s="308">
        <v>0</v>
      </c>
      <c r="AH20" s="280"/>
      <c r="AI20" s="280"/>
      <c r="AJ20" s="348"/>
      <c r="AK20" s="348"/>
      <c r="AL20" s="348"/>
      <c r="AM20" s="348"/>
      <c r="AN20" s="372"/>
      <c r="AO20" s="372"/>
      <c r="AP20" s="308">
        <v>0.03</v>
      </c>
      <c r="AQ20" s="280"/>
      <c r="AR20" s="280" t="s">
        <v>2548</v>
      </c>
      <c r="AS20" s="348"/>
      <c r="AT20" s="348"/>
      <c r="AU20" s="348"/>
      <c r="AV20" s="348"/>
      <c r="AW20" s="348"/>
      <c r="AX20" s="372"/>
      <c r="AY20" s="372"/>
      <c r="AZ20" s="308">
        <v>0.03</v>
      </c>
      <c r="BA20" s="280"/>
      <c r="BB20" s="280" t="s">
        <v>2549</v>
      </c>
      <c r="BC20" s="354"/>
      <c r="BD20" s="354"/>
      <c r="BE20" s="348"/>
      <c r="BF20" s="348"/>
      <c r="BG20" s="372"/>
      <c r="BH20" s="372"/>
      <c r="BI20" s="308">
        <v>0.03</v>
      </c>
      <c r="BJ20" s="280"/>
      <c r="BK20" s="280" t="s">
        <v>2550</v>
      </c>
      <c r="BL20" s="348"/>
      <c r="BM20" s="348"/>
      <c r="BN20" s="348"/>
      <c r="BO20" s="348"/>
      <c r="BP20" s="372"/>
      <c r="BQ20" s="372"/>
      <c r="BR20" s="308">
        <v>0.03</v>
      </c>
      <c r="BS20" s="280"/>
      <c r="BT20" s="280" t="s">
        <v>2551</v>
      </c>
      <c r="BU20" s="348"/>
      <c r="BV20" s="348"/>
      <c r="BW20" s="348"/>
      <c r="BX20" s="348"/>
      <c r="BY20" s="348"/>
      <c r="BZ20" s="372"/>
      <c r="CA20" s="372"/>
      <c r="CB20" s="308">
        <v>0.03</v>
      </c>
      <c r="CC20" s="280"/>
      <c r="CD20" s="280" t="s">
        <v>2552</v>
      </c>
      <c r="CE20" s="348"/>
      <c r="CF20" s="348"/>
      <c r="CG20" s="348"/>
      <c r="CH20" s="348"/>
      <c r="CI20" s="372"/>
      <c r="CJ20" s="372"/>
      <c r="CK20" s="308">
        <v>0.03</v>
      </c>
      <c r="CL20" s="280"/>
      <c r="CM20" s="280" t="s">
        <v>2553</v>
      </c>
      <c r="CN20" s="348"/>
      <c r="CO20" s="348"/>
      <c r="CP20" s="348"/>
      <c r="CQ20" s="348"/>
      <c r="CR20" s="372"/>
      <c r="CS20" s="372"/>
      <c r="CT20" s="308">
        <v>0.03</v>
      </c>
      <c r="CU20" s="280"/>
      <c r="CV20" s="280" t="s">
        <v>2554</v>
      </c>
      <c r="CW20" s="348"/>
      <c r="CX20" s="348"/>
      <c r="CY20" s="348"/>
      <c r="CZ20" s="348"/>
      <c r="DA20" s="348"/>
      <c r="DB20" s="372"/>
      <c r="DC20" s="372"/>
      <c r="DD20" s="308">
        <v>0.03</v>
      </c>
      <c r="DE20" s="280"/>
      <c r="DF20" s="280" t="s">
        <v>2555</v>
      </c>
      <c r="DG20" s="348"/>
      <c r="DH20" s="348"/>
      <c r="DI20" s="348"/>
      <c r="DJ20" s="348"/>
      <c r="DK20" s="372"/>
      <c r="DL20" s="372"/>
      <c r="DM20" s="308">
        <v>0.03</v>
      </c>
      <c r="DN20" s="280"/>
      <c r="DO20" s="280" t="s">
        <v>2556</v>
      </c>
      <c r="DP20" s="348"/>
      <c r="DQ20" s="348"/>
      <c r="DR20" s="348"/>
      <c r="DS20" s="348"/>
      <c r="DT20" s="372"/>
      <c r="DU20" s="372"/>
      <c r="DV20" s="308">
        <v>0.03</v>
      </c>
      <c r="DW20" s="280"/>
      <c r="DX20" s="280" t="s">
        <v>2557</v>
      </c>
      <c r="DY20" s="348"/>
      <c r="DZ20" s="348"/>
      <c r="EA20" s="348"/>
      <c r="EB20" s="348"/>
      <c r="EC20" s="348"/>
      <c r="ED20" s="372"/>
      <c r="EE20" s="372"/>
      <c r="EF20" s="270"/>
      <c r="EG20" s="276">
        <v>0.30000000000000004</v>
      </c>
      <c r="EH20" s="276">
        <v>0</v>
      </c>
      <c r="EI20" s="277">
        <v>0</v>
      </c>
      <c r="EJ20" s="354"/>
      <c r="EK20" s="354"/>
      <c r="EL20" s="345"/>
      <c r="EM20" s="371"/>
      <c r="EN20" s="372"/>
      <c r="EO20" s="372"/>
      <c r="EP20" s="352"/>
      <c r="EQ20" s="352"/>
      <c r="ER20" s="352"/>
      <c r="ET20" s="311">
        <f t="shared" si="0"/>
        <v>0</v>
      </c>
    </row>
    <row r="21" spans="1:150" s="202" customFormat="1" ht="99.95" customHeight="1" x14ac:dyDescent="0.25">
      <c r="A21" s="285" t="s">
        <v>234</v>
      </c>
      <c r="B21" s="202" t="s">
        <v>72</v>
      </c>
      <c r="C21" s="202" t="s">
        <v>73</v>
      </c>
      <c r="D21" s="282">
        <v>2</v>
      </c>
      <c r="E21" s="202" t="s">
        <v>74</v>
      </c>
      <c r="F21" s="282" t="s">
        <v>70</v>
      </c>
      <c r="G21" s="286">
        <v>0.6</v>
      </c>
      <c r="H21" s="286">
        <v>0.3</v>
      </c>
      <c r="I21" s="286">
        <v>0.6</v>
      </c>
      <c r="J21" s="285" t="s">
        <v>2540</v>
      </c>
      <c r="K21" s="218">
        <v>43465</v>
      </c>
      <c r="L21" s="282">
        <v>3</v>
      </c>
      <c r="M21" s="285" t="s">
        <v>2541</v>
      </c>
      <c r="N21" s="285" t="s">
        <v>2558</v>
      </c>
      <c r="O21" s="202" t="s">
        <v>75</v>
      </c>
      <c r="P21" s="209">
        <v>0.2</v>
      </c>
      <c r="Q21" s="202" t="s">
        <v>2354</v>
      </c>
      <c r="R21" s="279">
        <v>98019000</v>
      </c>
      <c r="S21" s="220"/>
      <c r="T21" s="222">
        <v>43101</v>
      </c>
      <c r="U21" s="222">
        <v>43435</v>
      </c>
      <c r="V21" s="285" t="s">
        <v>2559</v>
      </c>
      <c r="W21" s="276">
        <v>0.3</v>
      </c>
      <c r="X21" s="277">
        <v>0</v>
      </c>
      <c r="Y21" s="280"/>
      <c r="Z21" s="280"/>
      <c r="AA21" s="354"/>
      <c r="AB21" s="354"/>
      <c r="AC21" s="350"/>
      <c r="AD21" s="348"/>
      <c r="AE21" s="372"/>
      <c r="AF21" s="372"/>
      <c r="AG21" s="308">
        <v>0</v>
      </c>
      <c r="AH21" s="280"/>
      <c r="AI21" s="280"/>
      <c r="AJ21" s="348"/>
      <c r="AK21" s="348"/>
      <c r="AL21" s="348"/>
      <c r="AM21" s="348"/>
      <c r="AN21" s="372"/>
      <c r="AO21" s="372"/>
      <c r="AP21" s="308">
        <v>0.03</v>
      </c>
      <c r="AQ21" s="280"/>
      <c r="AR21" s="280" t="s">
        <v>2560</v>
      </c>
      <c r="AS21" s="348"/>
      <c r="AT21" s="348"/>
      <c r="AU21" s="348"/>
      <c r="AV21" s="348"/>
      <c r="AW21" s="348"/>
      <c r="AX21" s="372"/>
      <c r="AY21" s="372"/>
      <c r="AZ21" s="308">
        <v>0.03</v>
      </c>
      <c r="BA21" s="280"/>
      <c r="BB21" s="280" t="s">
        <v>2561</v>
      </c>
      <c r="BC21" s="354"/>
      <c r="BD21" s="354"/>
      <c r="BE21" s="348"/>
      <c r="BF21" s="348"/>
      <c r="BG21" s="372"/>
      <c r="BH21" s="372"/>
      <c r="BI21" s="308">
        <v>0.03</v>
      </c>
      <c r="BJ21" s="280"/>
      <c r="BK21" s="280" t="s">
        <v>2562</v>
      </c>
      <c r="BL21" s="348"/>
      <c r="BM21" s="348"/>
      <c r="BN21" s="348"/>
      <c r="BO21" s="348"/>
      <c r="BP21" s="372"/>
      <c r="BQ21" s="372"/>
      <c r="BR21" s="308">
        <v>0.03</v>
      </c>
      <c r="BS21" s="280"/>
      <c r="BT21" s="280" t="s">
        <v>2563</v>
      </c>
      <c r="BU21" s="348"/>
      <c r="BV21" s="348"/>
      <c r="BW21" s="348"/>
      <c r="BX21" s="348"/>
      <c r="BY21" s="348"/>
      <c r="BZ21" s="372"/>
      <c r="CA21" s="372"/>
      <c r="CB21" s="308">
        <v>0.03</v>
      </c>
      <c r="CC21" s="280"/>
      <c r="CD21" s="280" t="s">
        <v>2564</v>
      </c>
      <c r="CE21" s="348"/>
      <c r="CF21" s="348"/>
      <c r="CG21" s="348"/>
      <c r="CH21" s="348"/>
      <c r="CI21" s="372"/>
      <c r="CJ21" s="372"/>
      <c r="CK21" s="308">
        <v>0.03</v>
      </c>
      <c r="CL21" s="280"/>
      <c r="CM21" s="280" t="s">
        <v>2565</v>
      </c>
      <c r="CN21" s="348"/>
      <c r="CO21" s="348"/>
      <c r="CP21" s="348"/>
      <c r="CQ21" s="348"/>
      <c r="CR21" s="372"/>
      <c r="CS21" s="372"/>
      <c r="CT21" s="308">
        <v>0.03</v>
      </c>
      <c r="CU21" s="280"/>
      <c r="CV21" s="280" t="s">
        <v>2566</v>
      </c>
      <c r="CW21" s="348"/>
      <c r="CX21" s="348"/>
      <c r="CY21" s="348"/>
      <c r="CZ21" s="348"/>
      <c r="DA21" s="348"/>
      <c r="DB21" s="372"/>
      <c r="DC21" s="372"/>
      <c r="DD21" s="308">
        <v>0.03</v>
      </c>
      <c r="DE21" s="280"/>
      <c r="DF21" s="280" t="s">
        <v>2567</v>
      </c>
      <c r="DG21" s="348"/>
      <c r="DH21" s="348"/>
      <c r="DI21" s="348"/>
      <c r="DJ21" s="348"/>
      <c r="DK21" s="372"/>
      <c r="DL21" s="372"/>
      <c r="DM21" s="308">
        <v>0.03</v>
      </c>
      <c r="DN21" s="280"/>
      <c r="DO21" s="280" t="s">
        <v>2568</v>
      </c>
      <c r="DP21" s="348"/>
      <c r="DQ21" s="348"/>
      <c r="DR21" s="348"/>
      <c r="DS21" s="348"/>
      <c r="DT21" s="372"/>
      <c r="DU21" s="372"/>
      <c r="DV21" s="308">
        <v>0.03</v>
      </c>
      <c r="DW21" s="280"/>
      <c r="DX21" s="280" t="s">
        <v>2569</v>
      </c>
      <c r="DY21" s="348"/>
      <c r="DZ21" s="348"/>
      <c r="EA21" s="348"/>
      <c r="EB21" s="348"/>
      <c r="EC21" s="348"/>
      <c r="ED21" s="372"/>
      <c r="EE21" s="372"/>
      <c r="EF21" s="270"/>
      <c r="EG21" s="276">
        <v>0.30000000000000004</v>
      </c>
      <c r="EH21" s="276">
        <v>0</v>
      </c>
      <c r="EI21" s="277">
        <v>0</v>
      </c>
      <c r="EJ21" s="354"/>
      <c r="EK21" s="354"/>
      <c r="EL21" s="345"/>
      <c r="EM21" s="371"/>
      <c r="EN21" s="372"/>
      <c r="EO21" s="372"/>
      <c r="EP21" s="352"/>
      <c r="EQ21" s="352"/>
      <c r="ER21" s="352"/>
      <c r="ET21" s="311">
        <f t="shared" si="0"/>
        <v>0</v>
      </c>
    </row>
    <row r="22" spans="1:150" s="202" customFormat="1" ht="99.95" customHeight="1" x14ac:dyDescent="0.25">
      <c r="A22" s="285" t="s">
        <v>234</v>
      </c>
      <c r="B22" s="202" t="s">
        <v>72</v>
      </c>
      <c r="C22" s="202" t="s">
        <v>73</v>
      </c>
      <c r="D22" s="282">
        <v>2</v>
      </c>
      <c r="E22" s="202" t="s">
        <v>74</v>
      </c>
      <c r="F22" s="282" t="s">
        <v>70</v>
      </c>
      <c r="G22" s="286">
        <v>0.6</v>
      </c>
      <c r="H22" s="286">
        <v>0.3</v>
      </c>
      <c r="I22" s="286">
        <v>0.6</v>
      </c>
      <c r="J22" s="285" t="s">
        <v>2540</v>
      </c>
      <c r="K22" s="218">
        <v>43465</v>
      </c>
      <c r="L22" s="282">
        <v>3</v>
      </c>
      <c r="M22" s="285" t="s">
        <v>2541</v>
      </c>
      <c r="N22" s="285" t="s">
        <v>2570</v>
      </c>
      <c r="O22" s="202" t="s">
        <v>75</v>
      </c>
      <c r="P22" s="209">
        <v>0.2</v>
      </c>
      <c r="Q22" s="202" t="s">
        <v>2354</v>
      </c>
      <c r="R22" s="279">
        <v>98019000</v>
      </c>
      <c r="S22" s="220"/>
      <c r="T22" s="222">
        <v>43101</v>
      </c>
      <c r="U22" s="222">
        <v>43435</v>
      </c>
      <c r="V22" s="285" t="s">
        <v>2571</v>
      </c>
      <c r="W22" s="276">
        <v>0.35</v>
      </c>
      <c r="X22" s="277">
        <v>0</v>
      </c>
      <c r="Y22" s="280"/>
      <c r="Z22" s="280"/>
      <c r="AA22" s="354"/>
      <c r="AB22" s="354"/>
      <c r="AC22" s="350"/>
      <c r="AD22" s="348"/>
      <c r="AE22" s="372"/>
      <c r="AF22" s="372"/>
      <c r="AG22" s="287">
        <v>0</v>
      </c>
      <c r="AH22" s="280"/>
      <c r="AI22" s="280"/>
      <c r="AJ22" s="348"/>
      <c r="AK22" s="348"/>
      <c r="AL22" s="348"/>
      <c r="AM22" s="348"/>
      <c r="AN22" s="372"/>
      <c r="AO22" s="372"/>
      <c r="AP22" s="287">
        <v>3.5000000000000003E-2</v>
      </c>
      <c r="AQ22" s="280"/>
      <c r="AR22" s="280" t="s">
        <v>2572</v>
      </c>
      <c r="AS22" s="348"/>
      <c r="AT22" s="348"/>
      <c r="AU22" s="348"/>
      <c r="AV22" s="348"/>
      <c r="AW22" s="348"/>
      <c r="AX22" s="372"/>
      <c r="AY22" s="372"/>
      <c r="AZ22" s="287">
        <v>3.5000000000000003E-2</v>
      </c>
      <c r="BA22" s="280"/>
      <c r="BB22" s="280" t="s">
        <v>2573</v>
      </c>
      <c r="BC22" s="354"/>
      <c r="BD22" s="354"/>
      <c r="BE22" s="348"/>
      <c r="BF22" s="348"/>
      <c r="BG22" s="372"/>
      <c r="BH22" s="372"/>
      <c r="BI22" s="287">
        <v>3.5000000000000003E-2</v>
      </c>
      <c r="BJ22" s="280"/>
      <c r="BK22" s="280" t="s">
        <v>2574</v>
      </c>
      <c r="BL22" s="348"/>
      <c r="BM22" s="348"/>
      <c r="BN22" s="348"/>
      <c r="BO22" s="348"/>
      <c r="BP22" s="372"/>
      <c r="BQ22" s="372"/>
      <c r="BR22" s="287">
        <v>3.5000000000000003E-2</v>
      </c>
      <c r="BS22" s="280"/>
      <c r="BT22" s="280" t="s">
        <v>2575</v>
      </c>
      <c r="BU22" s="348"/>
      <c r="BV22" s="348"/>
      <c r="BW22" s="348"/>
      <c r="BX22" s="348"/>
      <c r="BY22" s="348"/>
      <c r="BZ22" s="372"/>
      <c r="CA22" s="372"/>
      <c r="CB22" s="287">
        <v>3.5000000000000003E-2</v>
      </c>
      <c r="CC22" s="280"/>
      <c r="CD22" s="280" t="s">
        <v>2576</v>
      </c>
      <c r="CE22" s="348"/>
      <c r="CF22" s="348"/>
      <c r="CG22" s="348"/>
      <c r="CH22" s="348"/>
      <c r="CI22" s="372"/>
      <c r="CJ22" s="372"/>
      <c r="CK22" s="287">
        <v>3.5000000000000003E-2</v>
      </c>
      <c r="CL22" s="280"/>
      <c r="CM22" s="280" t="s">
        <v>2577</v>
      </c>
      <c r="CN22" s="348"/>
      <c r="CO22" s="348"/>
      <c r="CP22" s="348"/>
      <c r="CQ22" s="348"/>
      <c r="CR22" s="372"/>
      <c r="CS22" s="372"/>
      <c r="CT22" s="287">
        <v>3.5000000000000003E-2</v>
      </c>
      <c r="CU22" s="280"/>
      <c r="CV22" s="280" t="s">
        <v>2578</v>
      </c>
      <c r="CW22" s="348"/>
      <c r="CX22" s="348"/>
      <c r="CY22" s="348"/>
      <c r="CZ22" s="348"/>
      <c r="DA22" s="348"/>
      <c r="DB22" s="372"/>
      <c r="DC22" s="372"/>
      <c r="DD22" s="287">
        <v>3.5000000000000003E-2</v>
      </c>
      <c r="DE22" s="280"/>
      <c r="DF22" s="280" t="s">
        <v>2579</v>
      </c>
      <c r="DG22" s="348"/>
      <c r="DH22" s="348"/>
      <c r="DI22" s="348"/>
      <c r="DJ22" s="348"/>
      <c r="DK22" s="372"/>
      <c r="DL22" s="372"/>
      <c r="DM22" s="287">
        <v>3.5000000000000003E-2</v>
      </c>
      <c r="DN22" s="280"/>
      <c r="DO22" s="280" t="s">
        <v>2580</v>
      </c>
      <c r="DP22" s="348"/>
      <c r="DQ22" s="348"/>
      <c r="DR22" s="348"/>
      <c r="DS22" s="348"/>
      <c r="DT22" s="372"/>
      <c r="DU22" s="372"/>
      <c r="DV22" s="287">
        <v>3.5000000000000003E-2</v>
      </c>
      <c r="DW22" s="280"/>
      <c r="DX22" s="280" t="s">
        <v>2581</v>
      </c>
      <c r="DY22" s="348"/>
      <c r="DZ22" s="348"/>
      <c r="EA22" s="348"/>
      <c r="EB22" s="348"/>
      <c r="EC22" s="348"/>
      <c r="ED22" s="372"/>
      <c r="EE22" s="372"/>
      <c r="EF22" s="270"/>
      <c r="EG22" s="276">
        <v>0.35000000000000009</v>
      </c>
      <c r="EH22" s="276">
        <v>0</v>
      </c>
      <c r="EI22" s="277">
        <v>0</v>
      </c>
      <c r="EJ22" s="354"/>
      <c r="EK22" s="354"/>
      <c r="EL22" s="345"/>
      <c r="EM22" s="371"/>
      <c r="EN22" s="372"/>
      <c r="EO22" s="372"/>
      <c r="EP22" s="352"/>
      <c r="EQ22" s="352"/>
      <c r="ER22" s="352"/>
      <c r="ET22" s="311">
        <f t="shared" si="0"/>
        <v>0</v>
      </c>
    </row>
    <row r="23" spans="1:150" s="202" customFormat="1" ht="99.95" customHeight="1" x14ac:dyDescent="0.25">
      <c r="A23" s="285" t="s">
        <v>234</v>
      </c>
      <c r="B23" s="202" t="s">
        <v>72</v>
      </c>
      <c r="C23" s="202" t="s">
        <v>73</v>
      </c>
      <c r="D23" s="282">
        <v>2</v>
      </c>
      <c r="E23" s="202" t="s">
        <v>74</v>
      </c>
      <c r="F23" s="282" t="s">
        <v>70</v>
      </c>
      <c r="G23" s="286">
        <v>0.6</v>
      </c>
      <c r="H23" s="286">
        <v>0.3</v>
      </c>
      <c r="I23" s="286">
        <v>0.6</v>
      </c>
      <c r="J23" s="285" t="s">
        <v>2582</v>
      </c>
      <c r="K23" s="218">
        <v>43465</v>
      </c>
      <c r="L23" s="282">
        <v>4</v>
      </c>
      <c r="M23" s="285" t="s">
        <v>76</v>
      </c>
      <c r="N23" s="285" t="s">
        <v>2583</v>
      </c>
      <c r="O23" s="202" t="s">
        <v>2584</v>
      </c>
      <c r="P23" s="209">
        <v>0.4</v>
      </c>
      <c r="Q23" s="202" t="s">
        <v>2354</v>
      </c>
      <c r="R23" s="279">
        <v>1477758000</v>
      </c>
      <c r="S23" s="220"/>
      <c r="T23" s="222">
        <v>43101</v>
      </c>
      <c r="U23" s="222">
        <v>43435</v>
      </c>
      <c r="V23" s="285" t="s">
        <v>2585</v>
      </c>
      <c r="W23" s="276">
        <v>0.35</v>
      </c>
      <c r="X23" s="277">
        <v>0</v>
      </c>
      <c r="Y23" s="280"/>
      <c r="Z23" s="280"/>
      <c r="AA23" s="354">
        <v>0.05</v>
      </c>
      <c r="AB23" s="354">
        <v>0</v>
      </c>
      <c r="AC23" s="350">
        <v>33600000</v>
      </c>
      <c r="AD23" s="348"/>
      <c r="AE23" s="372"/>
      <c r="AF23" s="372"/>
      <c r="AG23" s="287">
        <v>0</v>
      </c>
      <c r="AH23" s="280"/>
      <c r="AI23" s="280"/>
      <c r="AJ23" s="354">
        <v>0</v>
      </c>
      <c r="AK23" s="348">
        <v>0</v>
      </c>
      <c r="AL23" s="373"/>
      <c r="AM23" s="348"/>
      <c r="AN23" s="372"/>
      <c r="AO23" s="372"/>
      <c r="AP23" s="287">
        <v>2.5000000000000001E-2</v>
      </c>
      <c r="AQ23" s="280"/>
      <c r="AR23" s="280" t="s">
        <v>2586</v>
      </c>
      <c r="AS23" s="354">
        <v>0.13300000000000001</v>
      </c>
      <c r="AT23" s="348">
        <v>0</v>
      </c>
      <c r="AU23" s="373"/>
      <c r="AV23" s="348"/>
      <c r="AW23" s="348"/>
      <c r="AX23" s="372"/>
      <c r="AY23" s="372"/>
      <c r="AZ23" s="277">
        <v>0</v>
      </c>
      <c r="BA23" s="280"/>
      <c r="BB23" s="280"/>
      <c r="BC23" s="354">
        <v>0.108</v>
      </c>
      <c r="BD23" s="354">
        <v>0</v>
      </c>
      <c r="BE23" s="348"/>
      <c r="BF23" s="348"/>
      <c r="BG23" s="372"/>
      <c r="BH23" s="372"/>
      <c r="BI23" s="287">
        <v>2.5000000000000001E-2</v>
      </c>
      <c r="BJ23" s="280"/>
      <c r="BK23" s="280" t="s">
        <v>2587</v>
      </c>
      <c r="BL23" s="354">
        <v>5.8000000000000003E-2</v>
      </c>
      <c r="BM23" s="348">
        <v>0</v>
      </c>
      <c r="BN23" s="373">
        <v>1444158000</v>
      </c>
      <c r="BO23" s="348"/>
      <c r="BP23" s="372"/>
      <c r="BQ23" s="372"/>
      <c r="BR23" s="287">
        <v>4.2999999999999997E-2</v>
      </c>
      <c r="BS23" s="280"/>
      <c r="BT23" s="280" t="s">
        <v>2588</v>
      </c>
      <c r="BU23" s="354">
        <v>0.151</v>
      </c>
      <c r="BV23" s="354">
        <v>0</v>
      </c>
      <c r="BW23" s="373"/>
      <c r="BX23" s="348"/>
      <c r="BY23" s="348"/>
      <c r="BZ23" s="372"/>
      <c r="CA23" s="372"/>
      <c r="CB23" s="287">
        <v>4.2999999999999997E-2</v>
      </c>
      <c r="CC23" s="280"/>
      <c r="CD23" s="280" t="s">
        <v>2589</v>
      </c>
      <c r="CE23" s="354">
        <v>7.5999999999999998E-2</v>
      </c>
      <c r="CF23" s="354">
        <v>0</v>
      </c>
      <c r="CG23" s="309"/>
      <c r="CH23" s="348"/>
      <c r="CI23" s="372"/>
      <c r="CJ23" s="372"/>
      <c r="CK23" s="287">
        <v>4.2999999999999997E-2</v>
      </c>
      <c r="CL23" s="280"/>
      <c r="CM23" s="280" t="s">
        <v>2590</v>
      </c>
      <c r="CN23" s="354">
        <v>7.5999999999999998E-2</v>
      </c>
      <c r="CO23" s="354">
        <v>0</v>
      </c>
      <c r="CP23" s="309"/>
      <c r="CQ23" s="348"/>
      <c r="CR23" s="372"/>
      <c r="CS23" s="372"/>
      <c r="CT23" s="287">
        <v>4.2999999999999997E-2</v>
      </c>
      <c r="CU23" s="280"/>
      <c r="CV23" s="280" t="s">
        <v>2591</v>
      </c>
      <c r="CW23" s="354">
        <v>0.151</v>
      </c>
      <c r="CX23" s="354">
        <v>0</v>
      </c>
      <c r="CY23" s="309"/>
      <c r="CZ23" s="348"/>
      <c r="DA23" s="309"/>
      <c r="DB23" s="372"/>
      <c r="DC23" s="372"/>
      <c r="DD23" s="287">
        <v>4.2999999999999997E-2</v>
      </c>
      <c r="DE23" s="280"/>
      <c r="DF23" s="280" t="s">
        <v>2592</v>
      </c>
      <c r="DG23" s="354">
        <v>7.5999999999999998E-2</v>
      </c>
      <c r="DH23" s="354">
        <v>0</v>
      </c>
      <c r="DI23" s="280"/>
      <c r="DJ23" s="348"/>
      <c r="DK23" s="372"/>
      <c r="DL23" s="372"/>
      <c r="DM23" s="287">
        <v>4.2999999999999997E-2</v>
      </c>
      <c r="DN23" s="280"/>
      <c r="DO23" s="280" t="s">
        <v>2593</v>
      </c>
      <c r="DP23" s="354">
        <v>7.5999999999999998E-2</v>
      </c>
      <c r="DQ23" s="354">
        <v>0</v>
      </c>
      <c r="DR23" s="309"/>
      <c r="DS23" s="348"/>
      <c r="DT23" s="372"/>
      <c r="DU23" s="372"/>
      <c r="DV23" s="287">
        <v>4.2999999999999997E-2</v>
      </c>
      <c r="DW23" s="280"/>
      <c r="DX23" s="280" t="s">
        <v>2594</v>
      </c>
      <c r="DY23" s="354">
        <v>4.2999999999999997E-2</v>
      </c>
      <c r="DZ23" s="354">
        <v>0</v>
      </c>
      <c r="EA23" s="309"/>
      <c r="EB23" s="348"/>
      <c r="EC23" s="280" t="s">
        <v>2583</v>
      </c>
      <c r="ED23" s="372"/>
      <c r="EE23" s="372"/>
      <c r="EF23" s="270"/>
      <c r="EG23" s="276">
        <v>0.35099999999999992</v>
      </c>
      <c r="EH23" s="276">
        <v>0</v>
      </c>
      <c r="EI23" s="277">
        <v>0</v>
      </c>
      <c r="EJ23" s="354">
        <v>0.99799999999999989</v>
      </c>
      <c r="EK23" s="354">
        <v>0</v>
      </c>
      <c r="EL23" s="345">
        <v>0</v>
      </c>
      <c r="EM23" s="371"/>
      <c r="EN23" s="372"/>
      <c r="EO23" s="372"/>
      <c r="EP23" s="352"/>
      <c r="EQ23" s="352"/>
      <c r="ER23" s="352"/>
      <c r="ET23" s="311">
        <f t="shared" si="0"/>
        <v>9.9999999999994538E-4</v>
      </c>
    </row>
    <row r="24" spans="1:150" s="202" customFormat="1" ht="99.95" customHeight="1" x14ac:dyDescent="0.25">
      <c r="A24" s="285" t="s">
        <v>234</v>
      </c>
      <c r="B24" s="202" t="s">
        <v>72</v>
      </c>
      <c r="C24" s="202" t="s">
        <v>73</v>
      </c>
      <c r="D24" s="282">
        <v>2</v>
      </c>
      <c r="E24" s="202" t="s">
        <v>74</v>
      </c>
      <c r="F24" s="282" t="s">
        <v>70</v>
      </c>
      <c r="G24" s="286">
        <v>0.6</v>
      </c>
      <c r="H24" s="286">
        <v>0.3</v>
      </c>
      <c r="I24" s="286">
        <v>0.6</v>
      </c>
      <c r="J24" s="285" t="s">
        <v>2582</v>
      </c>
      <c r="K24" s="218">
        <v>43465</v>
      </c>
      <c r="L24" s="282">
        <v>4</v>
      </c>
      <c r="M24" s="285" t="s">
        <v>76</v>
      </c>
      <c r="N24" s="285" t="s">
        <v>2583</v>
      </c>
      <c r="O24" s="202" t="s">
        <v>2584</v>
      </c>
      <c r="P24" s="209">
        <v>0.4</v>
      </c>
      <c r="Q24" s="202" t="s">
        <v>2354</v>
      </c>
      <c r="R24" s="279">
        <v>1477758000</v>
      </c>
      <c r="S24" s="220"/>
      <c r="T24" s="222">
        <v>43101</v>
      </c>
      <c r="U24" s="222">
        <v>43435</v>
      </c>
      <c r="V24" s="285" t="s">
        <v>2595</v>
      </c>
      <c r="W24" s="276">
        <v>0.05</v>
      </c>
      <c r="X24" s="277">
        <v>0.05</v>
      </c>
      <c r="Y24" s="280"/>
      <c r="Z24" s="280" t="s">
        <v>2510</v>
      </c>
      <c r="AA24" s="354"/>
      <c r="AB24" s="354"/>
      <c r="AC24" s="350"/>
      <c r="AD24" s="348"/>
      <c r="AE24" s="372"/>
      <c r="AF24" s="372"/>
      <c r="AG24" s="287">
        <v>0</v>
      </c>
      <c r="AH24" s="280"/>
      <c r="AI24" s="280"/>
      <c r="AJ24" s="354"/>
      <c r="AK24" s="348"/>
      <c r="AL24" s="373"/>
      <c r="AM24" s="348"/>
      <c r="AN24" s="372"/>
      <c r="AO24" s="372"/>
      <c r="AP24" s="277">
        <v>0</v>
      </c>
      <c r="AQ24" s="280"/>
      <c r="AR24" s="280"/>
      <c r="AS24" s="354"/>
      <c r="AT24" s="348"/>
      <c r="AU24" s="373"/>
      <c r="AV24" s="348"/>
      <c r="AW24" s="348"/>
      <c r="AX24" s="372"/>
      <c r="AY24" s="372"/>
      <c r="AZ24" s="277">
        <v>0</v>
      </c>
      <c r="BA24" s="280"/>
      <c r="BB24" s="280"/>
      <c r="BC24" s="354"/>
      <c r="BD24" s="354"/>
      <c r="BE24" s="348"/>
      <c r="BF24" s="348"/>
      <c r="BG24" s="372"/>
      <c r="BH24" s="372"/>
      <c r="BI24" s="277">
        <v>0</v>
      </c>
      <c r="BJ24" s="280"/>
      <c r="BK24" s="280"/>
      <c r="BL24" s="354"/>
      <c r="BM24" s="348"/>
      <c r="BN24" s="373"/>
      <c r="BO24" s="348"/>
      <c r="BP24" s="372"/>
      <c r="BQ24" s="372"/>
      <c r="BR24" s="287">
        <v>0</v>
      </c>
      <c r="BS24" s="280"/>
      <c r="BT24" s="280"/>
      <c r="BU24" s="354"/>
      <c r="BV24" s="354"/>
      <c r="BW24" s="373"/>
      <c r="BX24" s="348"/>
      <c r="BY24" s="348"/>
      <c r="BZ24" s="372"/>
      <c r="CA24" s="372"/>
      <c r="CB24" s="287">
        <v>0</v>
      </c>
      <c r="CC24" s="280"/>
      <c r="CD24" s="280"/>
      <c r="CE24" s="354"/>
      <c r="CF24" s="354"/>
      <c r="CG24" s="309"/>
      <c r="CH24" s="348"/>
      <c r="CI24" s="372"/>
      <c r="CJ24" s="372"/>
      <c r="CK24" s="287">
        <v>0</v>
      </c>
      <c r="CL24" s="280"/>
      <c r="CM24" s="280"/>
      <c r="CN24" s="354"/>
      <c r="CO24" s="354"/>
      <c r="CP24" s="309"/>
      <c r="CQ24" s="348"/>
      <c r="CR24" s="372"/>
      <c r="CS24" s="372"/>
      <c r="CT24" s="287">
        <v>0</v>
      </c>
      <c r="CU24" s="280"/>
      <c r="CV24" s="280"/>
      <c r="CW24" s="354"/>
      <c r="CX24" s="354"/>
      <c r="CY24" s="309"/>
      <c r="CZ24" s="348"/>
      <c r="DA24" s="309"/>
      <c r="DB24" s="372"/>
      <c r="DC24" s="372"/>
      <c r="DD24" s="287">
        <v>0</v>
      </c>
      <c r="DE24" s="280"/>
      <c r="DF24" s="280"/>
      <c r="DG24" s="354"/>
      <c r="DH24" s="354"/>
      <c r="DI24" s="280"/>
      <c r="DJ24" s="348"/>
      <c r="DK24" s="372"/>
      <c r="DL24" s="372"/>
      <c r="DM24" s="287">
        <v>0</v>
      </c>
      <c r="DN24" s="280"/>
      <c r="DO24" s="280"/>
      <c r="DP24" s="354"/>
      <c r="DQ24" s="354"/>
      <c r="DR24" s="309"/>
      <c r="DS24" s="348"/>
      <c r="DT24" s="372"/>
      <c r="DU24" s="372"/>
      <c r="DV24" s="287">
        <v>0</v>
      </c>
      <c r="DW24" s="280"/>
      <c r="DX24" s="280"/>
      <c r="DY24" s="354"/>
      <c r="DZ24" s="354"/>
      <c r="EA24" s="309"/>
      <c r="EB24" s="348"/>
      <c r="EC24" s="280"/>
      <c r="ED24" s="372"/>
      <c r="EE24" s="372"/>
      <c r="EF24" s="270"/>
      <c r="EG24" s="276">
        <v>0.05</v>
      </c>
      <c r="EH24" s="276"/>
      <c r="EI24" s="277"/>
      <c r="EJ24" s="354"/>
      <c r="EK24" s="354"/>
      <c r="EL24" s="345"/>
      <c r="EM24" s="371"/>
      <c r="EN24" s="372"/>
      <c r="EO24" s="372"/>
      <c r="EP24" s="352"/>
      <c r="EQ24" s="352"/>
      <c r="ER24" s="352"/>
      <c r="ET24" s="311">
        <f t="shared" si="0"/>
        <v>0</v>
      </c>
    </row>
    <row r="25" spans="1:150" s="202" customFormat="1" ht="99.95" customHeight="1" x14ac:dyDescent="0.25">
      <c r="A25" s="285" t="s">
        <v>234</v>
      </c>
      <c r="B25" s="202" t="s">
        <v>72</v>
      </c>
      <c r="C25" s="202" t="s">
        <v>73</v>
      </c>
      <c r="D25" s="282">
        <v>2</v>
      </c>
      <c r="E25" s="202" t="s">
        <v>74</v>
      </c>
      <c r="F25" s="282" t="s">
        <v>70</v>
      </c>
      <c r="G25" s="286">
        <v>0.6</v>
      </c>
      <c r="H25" s="286">
        <v>0.3</v>
      </c>
      <c r="I25" s="286">
        <v>0.6</v>
      </c>
      <c r="J25" s="285" t="s">
        <v>2582</v>
      </c>
      <c r="K25" s="218">
        <v>43465</v>
      </c>
      <c r="L25" s="282">
        <v>4</v>
      </c>
      <c r="M25" s="285" t="s">
        <v>76</v>
      </c>
      <c r="N25" s="285" t="s">
        <v>2596</v>
      </c>
      <c r="O25" s="202" t="s">
        <v>2584</v>
      </c>
      <c r="P25" s="209">
        <v>0.4</v>
      </c>
      <c r="Q25" s="202" t="s">
        <v>2354</v>
      </c>
      <c r="R25" s="279">
        <v>1477758000</v>
      </c>
      <c r="S25" s="220"/>
      <c r="T25" s="222">
        <v>43101</v>
      </c>
      <c r="U25" s="222">
        <v>43435</v>
      </c>
      <c r="V25" s="285" t="s">
        <v>2597</v>
      </c>
      <c r="W25" s="276">
        <v>0.3</v>
      </c>
      <c r="X25" s="277">
        <v>0</v>
      </c>
      <c r="Y25" s="280"/>
      <c r="Z25" s="280"/>
      <c r="AA25" s="354"/>
      <c r="AB25" s="354"/>
      <c r="AC25" s="350"/>
      <c r="AD25" s="348"/>
      <c r="AE25" s="372"/>
      <c r="AF25" s="372"/>
      <c r="AG25" s="277">
        <v>0</v>
      </c>
      <c r="AH25" s="280"/>
      <c r="AI25" s="280"/>
      <c r="AJ25" s="354"/>
      <c r="AK25" s="348"/>
      <c r="AL25" s="373"/>
      <c r="AM25" s="348"/>
      <c r="AN25" s="372"/>
      <c r="AO25" s="372"/>
      <c r="AP25" s="287">
        <v>7.4999999999999997E-2</v>
      </c>
      <c r="AQ25" s="280"/>
      <c r="AR25" s="280" t="s">
        <v>2598</v>
      </c>
      <c r="AS25" s="354"/>
      <c r="AT25" s="348"/>
      <c r="AU25" s="373"/>
      <c r="AV25" s="348"/>
      <c r="AW25" s="348"/>
      <c r="AX25" s="372"/>
      <c r="AY25" s="372"/>
      <c r="AZ25" s="287">
        <v>7.4999999999999997E-2</v>
      </c>
      <c r="BA25" s="280"/>
      <c r="BB25" s="280" t="s">
        <v>2599</v>
      </c>
      <c r="BC25" s="354"/>
      <c r="BD25" s="354"/>
      <c r="BE25" s="348"/>
      <c r="BF25" s="348"/>
      <c r="BG25" s="372"/>
      <c r="BH25" s="372"/>
      <c r="BI25" s="287">
        <v>0</v>
      </c>
      <c r="BJ25" s="280"/>
      <c r="BK25" s="280"/>
      <c r="BL25" s="354"/>
      <c r="BM25" s="348"/>
      <c r="BN25" s="373"/>
      <c r="BO25" s="348"/>
      <c r="BP25" s="372"/>
      <c r="BQ25" s="372"/>
      <c r="BR25" s="287">
        <v>7.4999999999999997E-2</v>
      </c>
      <c r="BS25" s="280"/>
      <c r="BT25" s="280" t="s">
        <v>2600</v>
      </c>
      <c r="BU25" s="354"/>
      <c r="BV25" s="354"/>
      <c r="BW25" s="373"/>
      <c r="BX25" s="348"/>
      <c r="BY25" s="348"/>
      <c r="BZ25" s="372"/>
      <c r="CA25" s="372"/>
      <c r="CB25" s="277">
        <v>0</v>
      </c>
      <c r="CC25" s="280"/>
      <c r="CD25" s="280"/>
      <c r="CE25" s="354"/>
      <c r="CF25" s="354"/>
      <c r="CG25" s="309"/>
      <c r="CH25" s="348"/>
      <c r="CI25" s="372"/>
      <c r="CJ25" s="372"/>
      <c r="CK25" s="287">
        <v>0</v>
      </c>
      <c r="CL25" s="280"/>
      <c r="CM25" s="280"/>
      <c r="CN25" s="354"/>
      <c r="CO25" s="354"/>
      <c r="CP25" s="309"/>
      <c r="CQ25" s="348"/>
      <c r="CR25" s="372"/>
      <c r="CS25" s="372"/>
      <c r="CT25" s="287">
        <v>7.4999999999999997E-2</v>
      </c>
      <c r="CU25" s="280"/>
      <c r="CV25" s="280" t="s">
        <v>2601</v>
      </c>
      <c r="CW25" s="354"/>
      <c r="CX25" s="354"/>
      <c r="CY25" s="309"/>
      <c r="CZ25" s="348"/>
      <c r="DA25" s="280"/>
      <c r="DB25" s="372"/>
      <c r="DC25" s="372"/>
      <c r="DD25" s="287"/>
      <c r="DE25" s="280"/>
      <c r="DF25" s="280"/>
      <c r="DG25" s="354"/>
      <c r="DH25" s="354"/>
      <c r="DI25" s="310"/>
      <c r="DJ25" s="348"/>
      <c r="DK25" s="372"/>
      <c r="DL25" s="372"/>
      <c r="DM25" s="277">
        <v>0</v>
      </c>
      <c r="DN25" s="280"/>
      <c r="DO25" s="280"/>
      <c r="DP25" s="354"/>
      <c r="DQ25" s="354"/>
      <c r="DR25" s="309"/>
      <c r="DS25" s="348"/>
      <c r="DT25" s="372"/>
      <c r="DU25" s="372"/>
      <c r="DV25" s="277">
        <v>0</v>
      </c>
      <c r="DW25" s="280"/>
      <c r="DX25" s="280"/>
      <c r="DY25" s="354"/>
      <c r="DZ25" s="354"/>
      <c r="EA25" s="309"/>
      <c r="EB25" s="348"/>
      <c r="EC25" s="280" t="s">
        <v>2602</v>
      </c>
      <c r="ED25" s="372"/>
      <c r="EE25" s="372"/>
      <c r="EF25" s="270"/>
      <c r="EG25" s="276">
        <v>0.3</v>
      </c>
      <c r="EH25" s="276">
        <v>0</v>
      </c>
      <c r="EI25" s="277">
        <v>0</v>
      </c>
      <c r="EJ25" s="352"/>
      <c r="EK25" s="354"/>
      <c r="EL25" s="345"/>
      <c r="EM25" s="371"/>
      <c r="EN25" s="372"/>
      <c r="EO25" s="372"/>
      <c r="EP25" s="352"/>
      <c r="EQ25" s="352"/>
      <c r="ER25" s="352"/>
      <c r="ET25" s="311">
        <f t="shared" si="0"/>
        <v>0</v>
      </c>
    </row>
    <row r="26" spans="1:150" s="202" customFormat="1" ht="99.95" customHeight="1" x14ac:dyDescent="0.25">
      <c r="A26" s="285" t="s">
        <v>234</v>
      </c>
      <c r="B26" s="202" t="s">
        <v>72</v>
      </c>
      <c r="C26" s="202" t="s">
        <v>73</v>
      </c>
      <c r="D26" s="282">
        <v>2</v>
      </c>
      <c r="E26" s="202" t="s">
        <v>74</v>
      </c>
      <c r="F26" s="282" t="s">
        <v>70</v>
      </c>
      <c r="G26" s="286">
        <v>0.6</v>
      </c>
      <c r="H26" s="286">
        <v>0.3</v>
      </c>
      <c r="I26" s="286">
        <v>0.6</v>
      </c>
      <c r="J26" s="285" t="s">
        <v>2582</v>
      </c>
      <c r="K26" s="218">
        <v>43465</v>
      </c>
      <c r="L26" s="282">
        <v>4</v>
      </c>
      <c r="M26" s="285" t="s">
        <v>76</v>
      </c>
      <c r="N26" s="285" t="s">
        <v>2603</v>
      </c>
      <c r="O26" s="202" t="s">
        <v>2584</v>
      </c>
      <c r="P26" s="209">
        <v>0.4</v>
      </c>
      <c r="Q26" s="202" t="s">
        <v>2354</v>
      </c>
      <c r="R26" s="279">
        <v>1477758000</v>
      </c>
      <c r="S26" s="220"/>
      <c r="T26" s="222">
        <v>43101</v>
      </c>
      <c r="U26" s="222">
        <v>43435</v>
      </c>
      <c r="V26" s="285" t="s">
        <v>2604</v>
      </c>
      <c r="W26" s="276">
        <v>0.3</v>
      </c>
      <c r="X26" s="277">
        <v>0</v>
      </c>
      <c r="Y26" s="280"/>
      <c r="Z26" s="280"/>
      <c r="AA26" s="354"/>
      <c r="AB26" s="354"/>
      <c r="AC26" s="350"/>
      <c r="AD26" s="348"/>
      <c r="AE26" s="372"/>
      <c r="AF26" s="372"/>
      <c r="AG26" s="308">
        <v>0</v>
      </c>
      <c r="AH26" s="280"/>
      <c r="AI26" s="280"/>
      <c r="AJ26" s="354"/>
      <c r="AK26" s="348"/>
      <c r="AL26" s="373"/>
      <c r="AM26" s="348"/>
      <c r="AN26" s="372"/>
      <c r="AO26" s="372"/>
      <c r="AP26" s="287">
        <v>3.3000000000000002E-2</v>
      </c>
      <c r="AQ26" s="280"/>
      <c r="AR26" s="280" t="s">
        <v>2605</v>
      </c>
      <c r="AS26" s="354"/>
      <c r="AT26" s="348"/>
      <c r="AU26" s="373"/>
      <c r="AV26" s="348"/>
      <c r="AW26" s="348"/>
      <c r="AX26" s="372"/>
      <c r="AY26" s="372"/>
      <c r="AZ26" s="287">
        <v>3.3000000000000002E-2</v>
      </c>
      <c r="BA26" s="280"/>
      <c r="BB26" s="280" t="s">
        <v>2606</v>
      </c>
      <c r="BC26" s="354"/>
      <c r="BD26" s="354"/>
      <c r="BE26" s="348"/>
      <c r="BF26" s="348"/>
      <c r="BG26" s="372"/>
      <c r="BH26" s="372"/>
      <c r="BI26" s="287">
        <v>3.3000000000000002E-2</v>
      </c>
      <c r="BJ26" s="280"/>
      <c r="BK26" s="280" t="s">
        <v>2607</v>
      </c>
      <c r="BL26" s="354"/>
      <c r="BM26" s="348"/>
      <c r="BN26" s="373"/>
      <c r="BO26" s="348"/>
      <c r="BP26" s="372"/>
      <c r="BQ26" s="372"/>
      <c r="BR26" s="287">
        <v>3.3000000000000002E-2</v>
      </c>
      <c r="BS26" s="280"/>
      <c r="BT26" s="280" t="s">
        <v>2608</v>
      </c>
      <c r="BU26" s="354"/>
      <c r="BV26" s="354"/>
      <c r="BW26" s="373"/>
      <c r="BX26" s="348"/>
      <c r="BY26" s="348"/>
      <c r="BZ26" s="372"/>
      <c r="CA26" s="372"/>
      <c r="CB26" s="287">
        <v>3.3000000000000002E-2</v>
      </c>
      <c r="CC26" s="280"/>
      <c r="CD26" s="280" t="s">
        <v>2609</v>
      </c>
      <c r="CE26" s="354"/>
      <c r="CF26" s="354"/>
      <c r="CG26" s="309"/>
      <c r="CH26" s="348"/>
      <c r="CI26" s="372"/>
      <c r="CJ26" s="372"/>
      <c r="CK26" s="287">
        <v>3.3000000000000002E-2</v>
      </c>
      <c r="CL26" s="280"/>
      <c r="CM26" s="280" t="s">
        <v>2610</v>
      </c>
      <c r="CN26" s="354"/>
      <c r="CO26" s="354"/>
      <c r="CP26" s="309"/>
      <c r="CQ26" s="348"/>
      <c r="CR26" s="372"/>
      <c r="CS26" s="372"/>
      <c r="CT26" s="287">
        <v>3.3000000000000002E-2</v>
      </c>
      <c r="CU26" s="280"/>
      <c r="CV26" s="280" t="s">
        <v>2611</v>
      </c>
      <c r="CW26" s="354"/>
      <c r="CX26" s="354"/>
      <c r="CY26" s="309"/>
      <c r="CZ26" s="348"/>
      <c r="DA26" s="309"/>
      <c r="DB26" s="372"/>
      <c r="DC26" s="372"/>
      <c r="DD26" s="287">
        <v>3.3000000000000002E-2</v>
      </c>
      <c r="DE26" s="280"/>
      <c r="DF26" s="280" t="s">
        <v>2612</v>
      </c>
      <c r="DG26" s="354"/>
      <c r="DH26" s="354"/>
      <c r="DI26" s="309"/>
      <c r="DJ26" s="348"/>
      <c r="DK26" s="372"/>
      <c r="DL26" s="372"/>
      <c r="DM26" s="287">
        <v>3.3000000000000002E-2</v>
      </c>
      <c r="DN26" s="280"/>
      <c r="DO26" s="280" t="s">
        <v>2613</v>
      </c>
      <c r="DP26" s="354"/>
      <c r="DQ26" s="354"/>
      <c r="DR26" s="309"/>
      <c r="DS26" s="348"/>
      <c r="DT26" s="372"/>
      <c r="DU26" s="372"/>
      <c r="DV26" s="277">
        <v>0</v>
      </c>
      <c r="DW26" s="280"/>
      <c r="DX26" s="280"/>
      <c r="DY26" s="354"/>
      <c r="DZ26" s="354"/>
      <c r="EA26" s="309"/>
      <c r="EB26" s="348"/>
      <c r="EC26" s="280" t="s">
        <v>2603</v>
      </c>
      <c r="ED26" s="372"/>
      <c r="EE26" s="372"/>
      <c r="EF26" s="270"/>
      <c r="EG26" s="276">
        <v>0.29700000000000004</v>
      </c>
      <c r="EH26" s="276">
        <v>0</v>
      </c>
      <c r="EI26" s="277">
        <v>0</v>
      </c>
      <c r="EJ26" s="352"/>
      <c r="EK26" s="354"/>
      <c r="EL26" s="345"/>
      <c r="EM26" s="371"/>
      <c r="EN26" s="372"/>
      <c r="EO26" s="372"/>
      <c r="EP26" s="352"/>
      <c r="EQ26" s="352"/>
      <c r="ER26" s="352"/>
      <c r="ET26" s="311">
        <f t="shared" si="0"/>
        <v>-2.9999999999999472E-3</v>
      </c>
    </row>
    <row r="27" spans="1:150" s="202" customFormat="1" ht="99.95" customHeight="1" x14ac:dyDescent="0.25">
      <c r="A27" s="285" t="s">
        <v>216</v>
      </c>
      <c r="B27" s="202" t="s">
        <v>78</v>
      </c>
      <c r="C27" s="202" t="s">
        <v>79</v>
      </c>
      <c r="D27" s="282">
        <v>1</v>
      </c>
      <c r="E27" s="202" t="s">
        <v>80</v>
      </c>
      <c r="F27" s="276" t="s">
        <v>70</v>
      </c>
      <c r="G27" s="276">
        <v>0.8</v>
      </c>
      <c r="H27" s="286">
        <v>0.47</v>
      </c>
      <c r="I27" s="286">
        <v>0.15</v>
      </c>
      <c r="J27" s="285" t="s">
        <v>1501</v>
      </c>
      <c r="K27" s="282" t="s">
        <v>325</v>
      </c>
      <c r="L27" s="282">
        <v>1</v>
      </c>
      <c r="M27" s="285" t="s">
        <v>1502</v>
      </c>
      <c r="N27" s="285" t="s">
        <v>1503</v>
      </c>
      <c r="O27" s="202" t="s">
        <v>1504</v>
      </c>
      <c r="P27" s="281">
        <v>0.15</v>
      </c>
      <c r="Q27" s="207" t="s">
        <v>1505</v>
      </c>
      <c r="R27" s="279">
        <v>245576000</v>
      </c>
      <c r="S27" s="220"/>
      <c r="T27" s="283">
        <v>43132</v>
      </c>
      <c r="U27" s="283">
        <v>43434</v>
      </c>
      <c r="V27" s="285" t="s">
        <v>1506</v>
      </c>
      <c r="W27" s="281">
        <v>0.2</v>
      </c>
      <c r="X27" s="281">
        <v>0</v>
      </c>
      <c r="Y27" s="280"/>
      <c r="Z27" s="282" t="s">
        <v>77</v>
      </c>
      <c r="AA27" s="364">
        <v>0</v>
      </c>
      <c r="AB27" s="364">
        <v>0</v>
      </c>
      <c r="AC27" s="360">
        <v>144815000</v>
      </c>
      <c r="AD27" s="348"/>
      <c r="AE27" s="364">
        <v>0</v>
      </c>
      <c r="AF27" s="364"/>
      <c r="AG27" s="281">
        <v>1.0000000000000002E-2</v>
      </c>
      <c r="AH27" s="280"/>
      <c r="AI27" s="282" t="s">
        <v>1507</v>
      </c>
      <c r="AJ27" s="364">
        <v>4.5000000000000005E-2</v>
      </c>
      <c r="AK27" s="364">
        <v>0</v>
      </c>
      <c r="AL27" s="373">
        <v>39129000</v>
      </c>
      <c r="AM27" s="348"/>
      <c r="AN27" s="364">
        <v>2.1150000000000002E-2</v>
      </c>
      <c r="AO27" s="348"/>
      <c r="AP27" s="281">
        <v>1.0000000000000002E-2</v>
      </c>
      <c r="AQ27" s="280"/>
      <c r="AR27" s="352" t="s">
        <v>1508</v>
      </c>
      <c r="AS27" s="364">
        <v>5.5000000000000007E-2</v>
      </c>
      <c r="AT27" s="364">
        <v>0</v>
      </c>
      <c r="AU27" s="373">
        <v>0</v>
      </c>
      <c r="AV27" s="348"/>
      <c r="AW27" s="348" t="s">
        <v>1508</v>
      </c>
      <c r="AX27" s="364">
        <v>2.5850000000000001E-2</v>
      </c>
      <c r="AY27" s="348"/>
      <c r="AZ27" s="281">
        <v>2.0000000000000004E-2</v>
      </c>
      <c r="BA27" s="280"/>
      <c r="BB27" s="285" t="s">
        <v>1509</v>
      </c>
      <c r="BC27" s="364">
        <v>8.5000000000000006E-2</v>
      </c>
      <c r="BD27" s="364">
        <v>0</v>
      </c>
      <c r="BE27" s="373">
        <v>0</v>
      </c>
      <c r="BF27" s="348"/>
      <c r="BG27" s="364">
        <v>3.9950000000000006E-2</v>
      </c>
      <c r="BH27" s="348"/>
      <c r="BI27" s="281">
        <v>2.0000000000000004E-2</v>
      </c>
      <c r="BJ27" s="280"/>
      <c r="BK27" s="285" t="s">
        <v>1509</v>
      </c>
      <c r="BL27" s="364">
        <v>8.5000000000000006E-2</v>
      </c>
      <c r="BM27" s="364">
        <v>0</v>
      </c>
      <c r="BN27" s="373">
        <v>0</v>
      </c>
      <c r="BO27" s="348"/>
      <c r="BP27" s="364">
        <v>3.9950000000000006E-2</v>
      </c>
      <c r="BQ27" s="348"/>
      <c r="BR27" s="281">
        <v>2.0000000000000004E-2</v>
      </c>
      <c r="BS27" s="280"/>
      <c r="BT27" s="348" t="s">
        <v>1510</v>
      </c>
      <c r="BU27" s="364">
        <v>0.10000000000000002</v>
      </c>
      <c r="BV27" s="364">
        <v>0</v>
      </c>
      <c r="BW27" s="373">
        <v>61632000</v>
      </c>
      <c r="BX27" s="348"/>
      <c r="BY27" s="348" t="s">
        <v>1510</v>
      </c>
      <c r="BZ27" s="364">
        <v>4.7000000000000007E-2</v>
      </c>
      <c r="CA27" s="348"/>
      <c r="CB27" s="281">
        <v>2.0000000000000004E-2</v>
      </c>
      <c r="CC27" s="280"/>
      <c r="CD27" s="285" t="s">
        <v>1509</v>
      </c>
      <c r="CE27" s="364">
        <v>9.0000000000000011E-2</v>
      </c>
      <c r="CF27" s="364">
        <v>0</v>
      </c>
      <c r="CG27" s="373">
        <v>0</v>
      </c>
      <c r="CH27" s="348"/>
      <c r="CI27" s="364">
        <v>4.2300000000000004E-2</v>
      </c>
      <c r="CJ27" s="348"/>
      <c r="CK27" s="281">
        <v>2.0000000000000004E-2</v>
      </c>
      <c r="CL27" s="280"/>
      <c r="CM27" s="285" t="s">
        <v>1509</v>
      </c>
      <c r="CN27" s="364">
        <v>9.0000000000000011E-2</v>
      </c>
      <c r="CO27" s="364">
        <v>0</v>
      </c>
      <c r="CP27" s="373">
        <v>0</v>
      </c>
      <c r="CQ27" s="348"/>
      <c r="CR27" s="364">
        <v>4.2300000000000004E-2</v>
      </c>
      <c r="CS27" s="348"/>
      <c r="CT27" s="281">
        <v>2.0000000000000004E-2</v>
      </c>
      <c r="CU27" s="280"/>
      <c r="CV27" s="348" t="s">
        <v>1511</v>
      </c>
      <c r="CW27" s="364">
        <v>8.5000000000000006E-2</v>
      </c>
      <c r="CX27" s="364">
        <v>0</v>
      </c>
      <c r="CY27" s="352"/>
      <c r="CZ27" s="348"/>
      <c r="DA27" s="348" t="s">
        <v>1511</v>
      </c>
      <c r="DB27" s="364">
        <v>3.9950000000000006E-2</v>
      </c>
      <c r="DC27" s="348"/>
      <c r="DD27" s="281">
        <v>0.03</v>
      </c>
      <c r="DE27" s="280"/>
      <c r="DF27" s="285" t="s">
        <v>1509</v>
      </c>
      <c r="DG27" s="364">
        <v>0.16500000000000001</v>
      </c>
      <c r="DH27" s="364">
        <v>0</v>
      </c>
      <c r="DI27" s="352"/>
      <c r="DJ27" s="348"/>
      <c r="DK27" s="364">
        <v>7.7550000000000008E-2</v>
      </c>
      <c r="DL27" s="348"/>
      <c r="DM27" s="281">
        <v>0.03</v>
      </c>
      <c r="DN27" s="280"/>
      <c r="DO27" s="224" t="s">
        <v>1512</v>
      </c>
      <c r="DP27" s="364">
        <v>0.17250000000000001</v>
      </c>
      <c r="DQ27" s="364">
        <v>0</v>
      </c>
      <c r="DR27" s="352"/>
      <c r="DS27" s="348"/>
      <c r="DT27" s="364">
        <v>8.1075000000000008E-2</v>
      </c>
      <c r="DU27" s="348"/>
      <c r="DV27" s="281">
        <v>0</v>
      </c>
      <c r="DW27" s="280"/>
      <c r="DX27" s="348" t="s">
        <v>1513</v>
      </c>
      <c r="DY27" s="364">
        <v>2.7500000000000004E-2</v>
      </c>
      <c r="DZ27" s="364">
        <v>0</v>
      </c>
      <c r="EA27" s="352"/>
      <c r="EB27" s="348"/>
      <c r="EC27" s="348" t="s">
        <v>1514</v>
      </c>
      <c r="ED27" s="364">
        <v>1.2925000000000001E-2</v>
      </c>
      <c r="EE27" s="348"/>
      <c r="EF27" s="554"/>
      <c r="EG27" s="281">
        <v>0.2</v>
      </c>
      <c r="EH27" s="281">
        <v>0</v>
      </c>
      <c r="EI27" s="277">
        <v>0</v>
      </c>
      <c r="EJ27" s="378">
        <v>1</v>
      </c>
      <c r="EK27" s="378">
        <v>0</v>
      </c>
      <c r="EL27" s="378">
        <v>0</v>
      </c>
      <c r="EM27" s="371">
        <v>0.47</v>
      </c>
      <c r="EN27" s="364">
        <v>0</v>
      </c>
      <c r="EO27" s="364"/>
      <c r="EP27" s="360">
        <v>245576000</v>
      </c>
      <c r="EQ27" s="360">
        <v>0</v>
      </c>
      <c r="ER27" s="352"/>
      <c r="ET27" s="311">
        <f t="shared" si="0"/>
        <v>0</v>
      </c>
    </row>
    <row r="28" spans="1:150" s="202" customFormat="1" ht="99.95" customHeight="1" x14ac:dyDescent="0.25">
      <c r="A28" s="285" t="s">
        <v>216</v>
      </c>
      <c r="B28" s="202" t="s">
        <v>78</v>
      </c>
      <c r="C28" s="202" t="s">
        <v>79</v>
      </c>
      <c r="D28" s="282">
        <v>1</v>
      </c>
      <c r="E28" s="202" t="s">
        <v>80</v>
      </c>
      <c r="F28" s="276" t="s">
        <v>70</v>
      </c>
      <c r="G28" s="276">
        <v>0.8</v>
      </c>
      <c r="H28" s="286">
        <v>0.47</v>
      </c>
      <c r="I28" s="286">
        <v>0.15</v>
      </c>
      <c r="J28" s="285" t="s">
        <v>1501</v>
      </c>
      <c r="K28" s="282" t="s">
        <v>325</v>
      </c>
      <c r="L28" s="282">
        <v>1</v>
      </c>
      <c r="M28" s="285" t="s">
        <v>1502</v>
      </c>
      <c r="N28" s="285" t="s">
        <v>1503</v>
      </c>
      <c r="O28" s="202" t="s">
        <v>1504</v>
      </c>
      <c r="P28" s="281"/>
      <c r="Q28" s="207" t="s">
        <v>1515</v>
      </c>
      <c r="R28" s="279"/>
      <c r="S28" s="220"/>
      <c r="T28" s="283">
        <v>43101</v>
      </c>
      <c r="U28" s="283">
        <v>43434</v>
      </c>
      <c r="V28" s="285" t="s">
        <v>1516</v>
      </c>
      <c r="W28" s="281">
        <v>0.1</v>
      </c>
      <c r="X28" s="281">
        <v>0</v>
      </c>
      <c r="Y28" s="280"/>
      <c r="Z28" s="282" t="s">
        <v>1517</v>
      </c>
      <c r="AA28" s="364"/>
      <c r="AB28" s="364"/>
      <c r="AC28" s="360"/>
      <c r="AD28" s="348"/>
      <c r="AE28" s="364"/>
      <c r="AF28" s="364"/>
      <c r="AG28" s="281">
        <v>5.000000000000001E-3</v>
      </c>
      <c r="AH28" s="280"/>
      <c r="AI28" s="282" t="s">
        <v>1517</v>
      </c>
      <c r="AJ28" s="364"/>
      <c r="AK28" s="364"/>
      <c r="AL28" s="373"/>
      <c r="AM28" s="348"/>
      <c r="AN28" s="364"/>
      <c r="AO28" s="348"/>
      <c r="AP28" s="281">
        <v>5.000000000000001E-3</v>
      </c>
      <c r="AQ28" s="280"/>
      <c r="AR28" s="352"/>
      <c r="AS28" s="364"/>
      <c r="AT28" s="364"/>
      <c r="AU28" s="373"/>
      <c r="AV28" s="348"/>
      <c r="AW28" s="348"/>
      <c r="AX28" s="364"/>
      <c r="AY28" s="348"/>
      <c r="AZ28" s="281">
        <v>1.0000000000000002E-2</v>
      </c>
      <c r="BA28" s="280"/>
      <c r="BB28" s="285" t="s">
        <v>1517</v>
      </c>
      <c r="BC28" s="364"/>
      <c r="BD28" s="364"/>
      <c r="BE28" s="373"/>
      <c r="BF28" s="348"/>
      <c r="BG28" s="364"/>
      <c r="BH28" s="348"/>
      <c r="BI28" s="281">
        <v>1.0000000000000002E-2</v>
      </c>
      <c r="BJ28" s="280"/>
      <c r="BK28" s="285" t="s">
        <v>1517</v>
      </c>
      <c r="BL28" s="364"/>
      <c r="BM28" s="364"/>
      <c r="BN28" s="373"/>
      <c r="BO28" s="348"/>
      <c r="BP28" s="364"/>
      <c r="BQ28" s="348"/>
      <c r="BR28" s="281">
        <v>1.4999999999999999E-2</v>
      </c>
      <c r="BS28" s="280"/>
      <c r="BT28" s="348"/>
      <c r="BU28" s="364"/>
      <c r="BV28" s="364"/>
      <c r="BW28" s="373"/>
      <c r="BX28" s="348"/>
      <c r="BY28" s="348"/>
      <c r="BZ28" s="364"/>
      <c r="CA28" s="348"/>
      <c r="CB28" s="281">
        <v>1.0000000000000002E-2</v>
      </c>
      <c r="CC28" s="280"/>
      <c r="CD28" s="285" t="s">
        <v>1517</v>
      </c>
      <c r="CE28" s="364"/>
      <c r="CF28" s="364"/>
      <c r="CG28" s="373"/>
      <c r="CH28" s="348"/>
      <c r="CI28" s="364"/>
      <c r="CJ28" s="348"/>
      <c r="CK28" s="281">
        <v>1.0000000000000002E-2</v>
      </c>
      <c r="CL28" s="280"/>
      <c r="CM28" s="285" t="s">
        <v>1517</v>
      </c>
      <c r="CN28" s="364"/>
      <c r="CO28" s="364"/>
      <c r="CP28" s="373"/>
      <c r="CQ28" s="348"/>
      <c r="CR28" s="364"/>
      <c r="CS28" s="348"/>
      <c r="CT28" s="281">
        <v>1.0000000000000002E-2</v>
      </c>
      <c r="CU28" s="280"/>
      <c r="CV28" s="348"/>
      <c r="CW28" s="364"/>
      <c r="CX28" s="364"/>
      <c r="CY28" s="352"/>
      <c r="CZ28" s="348"/>
      <c r="DA28" s="348"/>
      <c r="DB28" s="364"/>
      <c r="DC28" s="348"/>
      <c r="DD28" s="281">
        <v>1.0000000000000002E-2</v>
      </c>
      <c r="DE28" s="280"/>
      <c r="DF28" s="285" t="s">
        <v>1517</v>
      </c>
      <c r="DG28" s="364"/>
      <c r="DH28" s="364"/>
      <c r="DI28" s="352"/>
      <c r="DJ28" s="348"/>
      <c r="DK28" s="364"/>
      <c r="DL28" s="348"/>
      <c r="DM28" s="281">
        <v>1.4999999999999999E-2</v>
      </c>
      <c r="DN28" s="280"/>
      <c r="DO28" s="285" t="s">
        <v>1517</v>
      </c>
      <c r="DP28" s="364"/>
      <c r="DQ28" s="364"/>
      <c r="DR28" s="352"/>
      <c r="DS28" s="348"/>
      <c r="DT28" s="364"/>
      <c r="DU28" s="348"/>
      <c r="DV28" s="281">
        <v>0</v>
      </c>
      <c r="DW28" s="280"/>
      <c r="DX28" s="348"/>
      <c r="DY28" s="364"/>
      <c r="DZ28" s="364"/>
      <c r="EA28" s="352"/>
      <c r="EB28" s="348"/>
      <c r="EC28" s="348"/>
      <c r="ED28" s="364"/>
      <c r="EE28" s="348"/>
      <c r="EF28" s="554"/>
      <c r="EG28" s="281">
        <v>0.10000000000000002</v>
      </c>
      <c r="EH28" s="281">
        <v>0</v>
      </c>
      <c r="EI28" s="277">
        <v>0</v>
      </c>
      <c r="EJ28" s="378"/>
      <c r="EK28" s="378"/>
      <c r="EL28" s="378"/>
      <c r="EM28" s="371"/>
      <c r="EN28" s="364"/>
      <c r="EO28" s="364"/>
      <c r="EP28" s="360"/>
      <c r="EQ28" s="360"/>
      <c r="ER28" s="352"/>
      <c r="ET28" s="311">
        <f t="shared" si="0"/>
        <v>0</v>
      </c>
    </row>
    <row r="29" spans="1:150" s="202" customFormat="1" ht="99.95" customHeight="1" x14ac:dyDescent="0.25">
      <c r="A29" s="285" t="s">
        <v>216</v>
      </c>
      <c r="B29" s="202" t="s">
        <v>78</v>
      </c>
      <c r="C29" s="202" t="s">
        <v>79</v>
      </c>
      <c r="D29" s="282">
        <v>1</v>
      </c>
      <c r="E29" s="202" t="s">
        <v>80</v>
      </c>
      <c r="F29" s="276" t="s">
        <v>70</v>
      </c>
      <c r="G29" s="276">
        <v>0.8</v>
      </c>
      <c r="H29" s="286">
        <v>0.47</v>
      </c>
      <c r="I29" s="286">
        <v>0.15</v>
      </c>
      <c r="J29" s="285" t="s">
        <v>1501</v>
      </c>
      <c r="K29" s="282" t="s">
        <v>325</v>
      </c>
      <c r="L29" s="282">
        <v>1</v>
      </c>
      <c r="M29" s="285" t="s">
        <v>1502</v>
      </c>
      <c r="N29" s="285" t="s">
        <v>1503</v>
      </c>
      <c r="O29" s="202" t="s">
        <v>1504</v>
      </c>
      <c r="P29" s="281"/>
      <c r="Q29" s="207" t="s">
        <v>1515</v>
      </c>
      <c r="R29" s="279"/>
      <c r="S29" s="220"/>
      <c r="T29" s="283">
        <v>43132</v>
      </c>
      <c r="U29" s="283">
        <v>43464</v>
      </c>
      <c r="V29" s="285" t="s">
        <v>1518</v>
      </c>
      <c r="W29" s="281">
        <v>0.1</v>
      </c>
      <c r="X29" s="281">
        <v>0</v>
      </c>
      <c r="Y29" s="280"/>
      <c r="Z29" s="282" t="s">
        <v>77</v>
      </c>
      <c r="AA29" s="364"/>
      <c r="AB29" s="364"/>
      <c r="AC29" s="360"/>
      <c r="AD29" s="348"/>
      <c r="AE29" s="364"/>
      <c r="AF29" s="364"/>
      <c r="AG29" s="281">
        <v>0</v>
      </c>
      <c r="AH29" s="280"/>
      <c r="AI29" s="282" t="s">
        <v>77</v>
      </c>
      <c r="AJ29" s="364"/>
      <c r="AK29" s="364"/>
      <c r="AL29" s="373"/>
      <c r="AM29" s="348"/>
      <c r="AN29" s="364"/>
      <c r="AO29" s="348"/>
      <c r="AP29" s="281">
        <v>5.000000000000001E-3</v>
      </c>
      <c r="AQ29" s="280"/>
      <c r="AR29" s="352"/>
      <c r="AS29" s="364"/>
      <c r="AT29" s="364"/>
      <c r="AU29" s="373"/>
      <c r="AV29" s="348"/>
      <c r="AW29" s="348"/>
      <c r="AX29" s="364"/>
      <c r="AY29" s="348"/>
      <c r="AZ29" s="281">
        <v>1.0000000000000002E-2</v>
      </c>
      <c r="BA29" s="280"/>
      <c r="BB29" s="285" t="s">
        <v>1519</v>
      </c>
      <c r="BC29" s="364"/>
      <c r="BD29" s="364"/>
      <c r="BE29" s="373"/>
      <c r="BF29" s="348"/>
      <c r="BG29" s="364"/>
      <c r="BH29" s="348"/>
      <c r="BI29" s="281">
        <v>1.0000000000000002E-2</v>
      </c>
      <c r="BJ29" s="280"/>
      <c r="BK29" s="285" t="s">
        <v>1519</v>
      </c>
      <c r="BL29" s="364"/>
      <c r="BM29" s="364"/>
      <c r="BN29" s="373"/>
      <c r="BO29" s="348"/>
      <c r="BP29" s="364"/>
      <c r="BQ29" s="348"/>
      <c r="BR29" s="281">
        <v>2.0000000000000004E-2</v>
      </c>
      <c r="BS29" s="280"/>
      <c r="BT29" s="348"/>
      <c r="BU29" s="364"/>
      <c r="BV29" s="364"/>
      <c r="BW29" s="373"/>
      <c r="BX29" s="348"/>
      <c r="BY29" s="348"/>
      <c r="BZ29" s="364"/>
      <c r="CA29" s="348"/>
      <c r="CB29" s="281">
        <v>1.4999999999999999E-2</v>
      </c>
      <c r="CC29" s="280"/>
      <c r="CD29" s="285" t="s">
        <v>1520</v>
      </c>
      <c r="CE29" s="364"/>
      <c r="CF29" s="364"/>
      <c r="CG29" s="373"/>
      <c r="CH29" s="348"/>
      <c r="CI29" s="364"/>
      <c r="CJ29" s="348"/>
      <c r="CK29" s="281">
        <v>1.4999999999999999E-2</v>
      </c>
      <c r="CL29" s="280"/>
      <c r="CM29" s="285" t="s">
        <v>1519</v>
      </c>
      <c r="CN29" s="364"/>
      <c r="CO29" s="364"/>
      <c r="CP29" s="373"/>
      <c r="CQ29" s="348"/>
      <c r="CR29" s="364"/>
      <c r="CS29" s="348"/>
      <c r="CT29" s="281">
        <v>1.0000000000000002E-2</v>
      </c>
      <c r="CU29" s="280"/>
      <c r="CV29" s="348"/>
      <c r="CW29" s="364"/>
      <c r="CX29" s="364"/>
      <c r="CY29" s="352"/>
      <c r="CZ29" s="348"/>
      <c r="DA29" s="348"/>
      <c r="DB29" s="364"/>
      <c r="DC29" s="348"/>
      <c r="DD29" s="281">
        <v>5.000000000000001E-3</v>
      </c>
      <c r="DE29" s="280"/>
      <c r="DF29" s="285" t="s">
        <v>1519</v>
      </c>
      <c r="DG29" s="364"/>
      <c r="DH29" s="364"/>
      <c r="DI29" s="352"/>
      <c r="DJ29" s="348"/>
      <c r="DK29" s="364"/>
      <c r="DL29" s="348"/>
      <c r="DM29" s="281">
        <v>5.000000000000001E-3</v>
      </c>
      <c r="DN29" s="280"/>
      <c r="DO29" s="285" t="s">
        <v>1519</v>
      </c>
      <c r="DP29" s="364"/>
      <c r="DQ29" s="364"/>
      <c r="DR29" s="352"/>
      <c r="DS29" s="348"/>
      <c r="DT29" s="364"/>
      <c r="DU29" s="348"/>
      <c r="DV29" s="281">
        <v>5.000000000000001E-3</v>
      </c>
      <c r="DW29" s="280"/>
      <c r="DX29" s="348"/>
      <c r="DY29" s="364"/>
      <c r="DZ29" s="364"/>
      <c r="EA29" s="352"/>
      <c r="EB29" s="348"/>
      <c r="EC29" s="348"/>
      <c r="ED29" s="364"/>
      <c r="EE29" s="348"/>
      <c r="EF29" s="554"/>
      <c r="EG29" s="281">
        <v>0.10000000000000003</v>
      </c>
      <c r="EH29" s="281">
        <v>0</v>
      </c>
      <c r="EI29" s="277">
        <v>0</v>
      </c>
      <c r="EJ29" s="378"/>
      <c r="EK29" s="378"/>
      <c r="EL29" s="378"/>
      <c r="EM29" s="371"/>
      <c r="EN29" s="364"/>
      <c r="EO29" s="364"/>
      <c r="EP29" s="360"/>
      <c r="EQ29" s="360"/>
      <c r="ER29" s="352"/>
      <c r="ET29" s="311">
        <f t="shared" si="0"/>
        <v>0</v>
      </c>
    </row>
    <row r="30" spans="1:150" s="202" customFormat="1" ht="99.95" customHeight="1" x14ac:dyDescent="0.25">
      <c r="A30" s="285" t="s">
        <v>216</v>
      </c>
      <c r="B30" s="202" t="s">
        <v>78</v>
      </c>
      <c r="C30" s="202" t="s">
        <v>79</v>
      </c>
      <c r="D30" s="282">
        <v>1</v>
      </c>
      <c r="E30" s="202" t="s">
        <v>80</v>
      </c>
      <c r="F30" s="276" t="s">
        <v>70</v>
      </c>
      <c r="G30" s="276">
        <v>0.8</v>
      </c>
      <c r="H30" s="286">
        <v>0.47</v>
      </c>
      <c r="I30" s="286">
        <v>0.15</v>
      </c>
      <c r="J30" s="285" t="s">
        <v>1501</v>
      </c>
      <c r="K30" s="282" t="s">
        <v>325</v>
      </c>
      <c r="L30" s="282">
        <v>1</v>
      </c>
      <c r="M30" s="285" t="s">
        <v>1502</v>
      </c>
      <c r="N30" s="285" t="s">
        <v>1503</v>
      </c>
      <c r="O30" s="202" t="s">
        <v>1504</v>
      </c>
      <c r="P30" s="281"/>
      <c r="Q30" s="207" t="s">
        <v>1521</v>
      </c>
      <c r="R30" s="279"/>
      <c r="S30" s="220"/>
      <c r="T30" s="283">
        <v>43101</v>
      </c>
      <c r="U30" s="283">
        <v>43464</v>
      </c>
      <c r="V30" s="285" t="s">
        <v>1522</v>
      </c>
      <c r="W30" s="281">
        <v>0.15</v>
      </c>
      <c r="X30" s="281">
        <v>0</v>
      </c>
      <c r="Y30" s="280"/>
      <c r="Z30" s="282" t="s">
        <v>77</v>
      </c>
      <c r="AA30" s="364"/>
      <c r="AB30" s="364"/>
      <c r="AC30" s="360"/>
      <c r="AD30" s="348"/>
      <c r="AE30" s="364"/>
      <c r="AF30" s="364"/>
      <c r="AG30" s="281">
        <v>1.4999999999999999E-2</v>
      </c>
      <c r="AH30" s="280"/>
      <c r="AI30" s="282" t="s">
        <v>1523</v>
      </c>
      <c r="AJ30" s="364"/>
      <c r="AK30" s="364"/>
      <c r="AL30" s="373"/>
      <c r="AM30" s="348"/>
      <c r="AN30" s="364"/>
      <c r="AO30" s="348"/>
      <c r="AP30" s="281">
        <v>1.4999999999999999E-2</v>
      </c>
      <c r="AQ30" s="280"/>
      <c r="AR30" s="352"/>
      <c r="AS30" s="364"/>
      <c r="AT30" s="364"/>
      <c r="AU30" s="373"/>
      <c r="AV30" s="348"/>
      <c r="AW30" s="348"/>
      <c r="AX30" s="364"/>
      <c r="AY30" s="348"/>
      <c r="AZ30" s="281">
        <v>1.4999999999999999E-2</v>
      </c>
      <c r="BA30" s="280"/>
      <c r="BB30" s="285" t="s">
        <v>1523</v>
      </c>
      <c r="BC30" s="364"/>
      <c r="BD30" s="364"/>
      <c r="BE30" s="373"/>
      <c r="BF30" s="348"/>
      <c r="BG30" s="364"/>
      <c r="BH30" s="348"/>
      <c r="BI30" s="281">
        <v>1.4999999999999999E-2</v>
      </c>
      <c r="BJ30" s="280"/>
      <c r="BK30" s="285" t="s">
        <v>1523</v>
      </c>
      <c r="BL30" s="364"/>
      <c r="BM30" s="364"/>
      <c r="BN30" s="373"/>
      <c r="BO30" s="348"/>
      <c r="BP30" s="364"/>
      <c r="BQ30" s="348"/>
      <c r="BR30" s="281">
        <v>1.4999999999999999E-2</v>
      </c>
      <c r="BS30" s="280"/>
      <c r="BT30" s="348"/>
      <c r="BU30" s="364"/>
      <c r="BV30" s="364"/>
      <c r="BW30" s="373"/>
      <c r="BX30" s="348"/>
      <c r="BY30" s="348"/>
      <c r="BZ30" s="364"/>
      <c r="CA30" s="348"/>
      <c r="CB30" s="281">
        <v>1.4999999999999999E-2</v>
      </c>
      <c r="CC30" s="280"/>
      <c r="CD30" s="285" t="s">
        <v>1524</v>
      </c>
      <c r="CE30" s="364"/>
      <c r="CF30" s="364"/>
      <c r="CG30" s="373"/>
      <c r="CH30" s="348"/>
      <c r="CI30" s="364"/>
      <c r="CJ30" s="348"/>
      <c r="CK30" s="281">
        <v>1.4999999999999999E-2</v>
      </c>
      <c r="CL30" s="280"/>
      <c r="CM30" s="285" t="s">
        <v>1523</v>
      </c>
      <c r="CN30" s="364"/>
      <c r="CO30" s="364"/>
      <c r="CP30" s="373"/>
      <c r="CQ30" s="348"/>
      <c r="CR30" s="364"/>
      <c r="CS30" s="348"/>
      <c r="CT30" s="281">
        <v>1.4999999999999999E-2</v>
      </c>
      <c r="CU30" s="280"/>
      <c r="CV30" s="348"/>
      <c r="CW30" s="364"/>
      <c r="CX30" s="364"/>
      <c r="CY30" s="352"/>
      <c r="CZ30" s="348"/>
      <c r="DA30" s="348"/>
      <c r="DB30" s="364"/>
      <c r="DC30" s="348"/>
      <c r="DD30" s="281">
        <v>1.4999999999999999E-2</v>
      </c>
      <c r="DE30" s="280"/>
      <c r="DF30" s="285" t="s">
        <v>1523</v>
      </c>
      <c r="DG30" s="364"/>
      <c r="DH30" s="364"/>
      <c r="DI30" s="352"/>
      <c r="DJ30" s="348"/>
      <c r="DK30" s="364"/>
      <c r="DL30" s="348"/>
      <c r="DM30" s="281">
        <v>1.4999999999999999E-2</v>
      </c>
      <c r="DN30" s="280"/>
      <c r="DO30" s="285" t="s">
        <v>1523</v>
      </c>
      <c r="DP30" s="364"/>
      <c r="DQ30" s="364"/>
      <c r="DR30" s="352"/>
      <c r="DS30" s="348"/>
      <c r="DT30" s="364"/>
      <c r="DU30" s="348"/>
      <c r="DV30" s="281">
        <v>0</v>
      </c>
      <c r="DW30" s="280"/>
      <c r="DX30" s="348"/>
      <c r="DY30" s="364"/>
      <c r="DZ30" s="364"/>
      <c r="EA30" s="352"/>
      <c r="EB30" s="348"/>
      <c r="EC30" s="348"/>
      <c r="ED30" s="364"/>
      <c r="EE30" s="348"/>
      <c r="EF30" s="554"/>
      <c r="EG30" s="281">
        <v>0.15000000000000002</v>
      </c>
      <c r="EH30" s="281">
        <v>0</v>
      </c>
      <c r="EI30" s="277">
        <v>0</v>
      </c>
      <c r="EJ30" s="378"/>
      <c r="EK30" s="378"/>
      <c r="EL30" s="378"/>
      <c r="EM30" s="371"/>
      <c r="EN30" s="364"/>
      <c r="EO30" s="364"/>
      <c r="EP30" s="360"/>
      <c r="EQ30" s="360"/>
      <c r="ER30" s="352"/>
      <c r="ET30" s="311">
        <f t="shared" si="0"/>
        <v>0</v>
      </c>
    </row>
    <row r="31" spans="1:150" s="202" customFormat="1" ht="99.95" customHeight="1" x14ac:dyDescent="0.25">
      <c r="A31" s="285" t="s">
        <v>216</v>
      </c>
      <c r="B31" s="202" t="s">
        <v>78</v>
      </c>
      <c r="C31" s="202" t="s">
        <v>79</v>
      </c>
      <c r="D31" s="282">
        <v>1</v>
      </c>
      <c r="E31" s="202" t="s">
        <v>80</v>
      </c>
      <c r="F31" s="276" t="s">
        <v>70</v>
      </c>
      <c r="G31" s="276">
        <v>0.8</v>
      </c>
      <c r="H31" s="286">
        <v>0.47</v>
      </c>
      <c r="I31" s="286">
        <v>0.15</v>
      </c>
      <c r="J31" s="285" t="s">
        <v>1501</v>
      </c>
      <c r="K31" s="282" t="s">
        <v>325</v>
      </c>
      <c r="L31" s="282">
        <v>1</v>
      </c>
      <c r="M31" s="285" t="s">
        <v>1502</v>
      </c>
      <c r="N31" s="285" t="s">
        <v>1503</v>
      </c>
      <c r="O31" s="202" t="s">
        <v>1504</v>
      </c>
      <c r="P31" s="281"/>
      <c r="Q31" s="207" t="s">
        <v>1525</v>
      </c>
      <c r="R31" s="279"/>
      <c r="S31" s="220"/>
      <c r="T31" s="283">
        <v>43101</v>
      </c>
      <c r="U31" s="283">
        <v>43189</v>
      </c>
      <c r="V31" s="285" t="s">
        <v>1526</v>
      </c>
      <c r="W31" s="281">
        <v>0.1</v>
      </c>
      <c r="X31" s="281">
        <v>0</v>
      </c>
      <c r="Y31" s="280"/>
      <c r="Z31" s="282" t="s">
        <v>77</v>
      </c>
      <c r="AA31" s="364"/>
      <c r="AB31" s="364"/>
      <c r="AC31" s="360"/>
      <c r="AD31" s="348"/>
      <c r="AE31" s="364"/>
      <c r="AF31" s="364"/>
      <c r="AG31" s="281">
        <v>5.000000000000001E-3</v>
      </c>
      <c r="AH31" s="280"/>
      <c r="AI31" s="282" t="s">
        <v>1527</v>
      </c>
      <c r="AJ31" s="364"/>
      <c r="AK31" s="364"/>
      <c r="AL31" s="373"/>
      <c r="AM31" s="348"/>
      <c r="AN31" s="364"/>
      <c r="AO31" s="348"/>
      <c r="AP31" s="281">
        <v>1.0000000000000002E-2</v>
      </c>
      <c r="AQ31" s="280"/>
      <c r="AR31" s="352" t="s">
        <v>1528</v>
      </c>
      <c r="AS31" s="364"/>
      <c r="AT31" s="364"/>
      <c r="AU31" s="373"/>
      <c r="AV31" s="348"/>
      <c r="AW31" s="348" t="s">
        <v>1528</v>
      </c>
      <c r="AX31" s="364"/>
      <c r="AY31" s="348"/>
      <c r="AZ31" s="281">
        <v>1.0000000000000002E-2</v>
      </c>
      <c r="BA31" s="280"/>
      <c r="BB31" s="285" t="s">
        <v>1527</v>
      </c>
      <c r="BC31" s="364"/>
      <c r="BD31" s="364"/>
      <c r="BE31" s="373"/>
      <c r="BF31" s="348"/>
      <c r="BG31" s="364"/>
      <c r="BH31" s="348"/>
      <c r="BI31" s="281">
        <v>1.0000000000000002E-2</v>
      </c>
      <c r="BJ31" s="280"/>
      <c r="BK31" s="285" t="s">
        <v>1527</v>
      </c>
      <c r="BL31" s="364"/>
      <c r="BM31" s="364"/>
      <c r="BN31" s="373"/>
      <c r="BO31" s="348"/>
      <c r="BP31" s="364"/>
      <c r="BQ31" s="348"/>
      <c r="BR31" s="281">
        <v>1.0000000000000002E-2</v>
      </c>
      <c r="BS31" s="280"/>
      <c r="BT31" s="348" t="s">
        <v>1529</v>
      </c>
      <c r="BU31" s="364"/>
      <c r="BV31" s="364"/>
      <c r="BW31" s="373"/>
      <c r="BX31" s="348"/>
      <c r="BY31" s="348" t="s">
        <v>1530</v>
      </c>
      <c r="BZ31" s="364"/>
      <c r="CA31" s="348"/>
      <c r="CB31" s="281">
        <v>1.0000000000000002E-2</v>
      </c>
      <c r="CC31" s="280"/>
      <c r="CD31" s="285" t="s">
        <v>1527</v>
      </c>
      <c r="CE31" s="364"/>
      <c r="CF31" s="364"/>
      <c r="CG31" s="373"/>
      <c r="CH31" s="348"/>
      <c r="CI31" s="364"/>
      <c r="CJ31" s="348"/>
      <c r="CK31" s="281">
        <v>1.0000000000000002E-2</v>
      </c>
      <c r="CL31" s="280"/>
      <c r="CM31" s="285" t="s">
        <v>1527</v>
      </c>
      <c r="CN31" s="364"/>
      <c r="CO31" s="364"/>
      <c r="CP31" s="373"/>
      <c r="CQ31" s="348"/>
      <c r="CR31" s="364"/>
      <c r="CS31" s="348"/>
      <c r="CT31" s="281">
        <v>1.0000000000000002E-2</v>
      </c>
      <c r="CU31" s="280"/>
      <c r="CV31" s="348" t="s">
        <v>1531</v>
      </c>
      <c r="CW31" s="364"/>
      <c r="CX31" s="364"/>
      <c r="CY31" s="352"/>
      <c r="CZ31" s="348"/>
      <c r="DA31" s="348" t="s">
        <v>1531</v>
      </c>
      <c r="DB31" s="364"/>
      <c r="DC31" s="348"/>
      <c r="DD31" s="281">
        <v>1.0000000000000002E-2</v>
      </c>
      <c r="DE31" s="280"/>
      <c r="DF31" s="285" t="s">
        <v>1527</v>
      </c>
      <c r="DG31" s="364"/>
      <c r="DH31" s="364"/>
      <c r="DI31" s="352"/>
      <c r="DJ31" s="348"/>
      <c r="DK31" s="364"/>
      <c r="DL31" s="348"/>
      <c r="DM31" s="281">
        <v>1.0000000000000002E-2</v>
      </c>
      <c r="DN31" s="280"/>
      <c r="DO31" s="285" t="s">
        <v>1527</v>
      </c>
      <c r="DP31" s="364"/>
      <c r="DQ31" s="364"/>
      <c r="DR31" s="352"/>
      <c r="DS31" s="348"/>
      <c r="DT31" s="364"/>
      <c r="DU31" s="348"/>
      <c r="DV31" s="281">
        <v>5.000000000000001E-3</v>
      </c>
      <c r="DW31" s="280"/>
      <c r="DX31" s="348"/>
      <c r="DY31" s="364"/>
      <c r="DZ31" s="364"/>
      <c r="EA31" s="352"/>
      <c r="EB31" s="348"/>
      <c r="EC31" s="348"/>
      <c r="ED31" s="364"/>
      <c r="EE31" s="348"/>
      <c r="EF31" s="554"/>
      <c r="EG31" s="281">
        <v>0.10000000000000003</v>
      </c>
      <c r="EH31" s="281">
        <v>0</v>
      </c>
      <c r="EI31" s="277">
        <v>0</v>
      </c>
      <c r="EJ31" s="378"/>
      <c r="EK31" s="378"/>
      <c r="EL31" s="378"/>
      <c r="EM31" s="371"/>
      <c r="EN31" s="364"/>
      <c r="EO31" s="364"/>
      <c r="EP31" s="360"/>
      <c r="EQ31" s="360"/>
      <c r="ER31" s="352"/>
      <c r="ET31" s="311">
        <f t="shared" si="0"/>
        <v>0</v>
      </c>
    </row>
    <row r="32" spans="1:150" s="202" customFormat="1" ht="99.95" customHeight="1" x14ac:dyDescent="0.25">
      <c r="A32" s="285" t="s">
        <v>216</v>
      </c>
      <c r="B32" s="202" t="s">
        <v>78</v>
      </c>
      <c r="C32" s="202" t="s">
        <v>79</v>
      </c>
      <c r="D32" s="282">
        <v>1</v>
      </c>
      <c r="E32" s="202" t="s">
        <v>80</v>
      </c>
      <c r="F32" s="276" t="s">
        <v>70</v>
      </c>
      <c r="G32" s="276">
        <v>0.8</v>
      </c>
      <c r="H32" s="286">
        <v>0.47</v>
      </c>
      <c r="I32" s="286">
        <v>0.15</v>
      </c>
      <c r="J32" s="285" t="s">
        <v>1501</v>
      </c>
      <c r="K32" s="282" t="s">
        <v>325</v>
      </c>
      <c r="L32" s="282">
        <v>1</v>
      </c>
      <c r="M32" s="285" t="s">
        <v>1502</v>
      </c>
      <c r="N32" s="285" t="s">
        <v>1503</v>
      </c>
      <c r="O32" s="202" t="s">
        <v>1504</v>
      </c>
      <c r="P32" s="281"/>
      <c r="Q32" s="207" t="s">
        <v>1532</v>
      </c>
      <c r="R32" s="279"/>
      <c r="S32" s="220"/>
      <c r="T32" s="283">
        <v>43101</v>
      </c>
      <c r="U32" s="283">
        <v>43403</v>
      </c>
      <c r="V32" s="285" t="s">
        <v>1533</v>
      </c>
      <c r="W32" s="281">
        <v>0.2</v>
      </c>
      <c r="X32" s="281">
        <v>0</v>
      </c>
      <c r="Y32" s="280"/>
      <c r="Z32" s="282" t="s">
        <v>77</v>
      </c>
      <c r="AA32" s="364"/>
      <c r="AB32" s="364"/>
      <c r="AC32" s="360"/>
      <c r="AD32" s="348"/>
      <c r="AE32" s="364"/>
      <c r="AF32" s="364"/>
      <c r="AG32" s="281">
        <v>1.0000000000000002E-2</v>
      </c>
      <c r="AH32" s="280"/>
      <c r="AI32" s="282" t="s">
        <v>1527</v>
      </c>
      <c r="AJ32" s="364"/>
      <c r="AK32" s="364"/>
      <c r="AL32" s="373"/>
      <c r="AM32" s="348"/>
      <c r="AN32" s="364"/>
      <c r="AO32" s="348"/>
      <c r="AP32" s="281">
        <v>1.0000000000000002E-2</v>
      </c>
      <c r="AQ32" s="280"/>
      <c r="AR32" s="352"/>
      <c r="AS32" s="364"/>
      <c r="AT32" s="364"/>
      <c r="AU32" s="373"/>
      <c r="AV32" s="348"/>
      <c r="AW32" s="348"/>
      <c r="AX32" s="364"/>
      <c r="AY32" s="348"/>
      <c r="AZ32" s="281">
        <v>2.0000000000000004E-2</v>
      </c>
      <c r="BA32" s="280"/>
      <c r="BB32" s="285" t="s">
        <v>1527</v>
      </c>
      <c r="BC32" s="364"/>
      <c r="BD32" s="364"/>
      <c r="BE32" s="373"/>
      <c r="BF32" s="348"/>
      <c r="BG32" s="364"/>
      <c r="BH32" s="348"/>
      <c r="BI32" s="281">
        <v>2.0000000000000004E-2</v>
      </c>
      <c r="BJ32" s="280"/>
      <c r="BK32" s="285" t="s">
        <v>1527</v>
      </c>
      <c r="BL32" s="364"/>
      <c r="BM32" s="364"/>
      <c r="BN32" s="373"/>
      <c r="BO32" s="348"/>
      <c r="BP32" s="364"/>
      <c r="BQ32" s="348"/>
      <c r="BR32" s="281">
        <v>2.0000000000000004E-2</v>
      </c>
      <c r="BS32" s="280"/>
      <c r="BT32" s="348"/>
      <c r="BU32" s="364"/>
      <c r="BV32" s="364"/>
      <c r="BW32" s="373"/>
      <c r="BX32" s="348"/>
      <c r="BY32" s="348"/>
      <c r="BZ32" s="364"/>
      <c r="CA32" s="348"/>
      <c r="CB32" s="281">
        <v>2.0000000000000004E-2</v>
      </c>
      <c r="CC32" s="280"/>
      <c r="CD32" s="285" t="s">
        <v>1527</v>
      </c>
      <c r="CE32" s="364"/>
      <c r="CF32" s="364"/>
      <c r="CG32" s="373"/>
      <c r="CH32" s="348"/>
      <c r="CI32" s="364"/>
      <c r="CJ32" s="348"/>
      <c r="CK32" s="281">
        <v>2.0000000000000004E-2</v>
      </c>
      <c r="CL32" s="280"/>
      <c r="CM32" s="285" t="s">
        <v>1527</v>
      </c>
      <c r="CN32" s="364"/>
      <c r="CO32" s="364"/>
      <c r="CP32" s="373"/>
      <c r="CQ32" s="348"/>
      <c r="CR32" s="364"/>
      <c r="CS32" s="348"/>
      <c r="CT32" s="281">
        <v>2.0000000000000004E-2</v>
      </c>
      <c r="CU32" s="280"/>
      <c r="CV32" s="348"/>
      <c r="CW32" s="364"/>
      <c r="CX32" s="364"/>
      <c r="CY32" s="352"/>
      <c r="CZ32" s="348"/>
      <c r="DA32" s="348"/>
      <c r="DB32" s="364"/>
      <c r="DC32" s="348"/>
      <c r="DD32" s="281">
        <v>2.0000000000000004E-2</v>
      </c>
      <c r="DE32" s="280"/>
      <c r="DF32" s="285" t="s">
        <v>1534</v>
      </c>
      <c r="DG32" s="364"/>
      <c r="DH32" s="364"/>
      <c r="DI32" s="352"/>
      <c r="DJ32" s="348"/>
      <c r="DK32" s="364"/>
      <c r="DL32" s="348"/>
      <c r="DM32" s="281">
        <v>0.03</v>
      </c>
      <c r="DN32" s="280"/>
      <c r="DO32" s="285" t="s">
        <v>1527</v>
      </c>
      <c r="DP32" s="364"/>
      <c r="DQ32" s="364"/>
      <c r="DR32" s="352"/>
      <c r="DS32" s="348"/>
      <c r="DT32" s="364"/>
      <c r="DU32" s="348"/>
      <c r="DV32" s="281">
        <v>1.0000000000000002E-2</v>
      </c>
      <c r="DW32" s="280"/>
      <c r="DX32" s="348"/>
      <c r="DY32" s="364"/>
      <c r="DZ32" s="364"/>
      <c r="EA32" s="352"/>
      <c r="EB32" s="348"/>
      <c r="EC32" s="348"/>
      <c r="ED32" s="364"/>
      <c r="EE32" s="348"/>
      <c r="EF32" s="554"/>
      <c r="EG32" s="281">
        <v>0.20000000000000004</v>
      </c>
      <c r="EH32" s="281">
        <v>0</v>
      </c>
      <c r="EI32" s="277">
        <v>0</v>
      </c>
      <c r="EJ32" s="378"/>
      <c r="EK32" s="378"/>
      <c r="EL32" s="378"/>
      <c r="EM32" s="371"/>
      <c r="EN32" s="364"/>
      <c r="EO32" s="364"/>
      <c r="EP32" s="360"/>
      <c r="EQ32" s="360"/>
      <c r="ER32" s="352"/>
      <c r="ET32" s="311">
        <f t="shared" si="0"/>
        <v>0</v>
      </c>
    </row>
    <row r="33" spans="1:150" s="202" customFormat="1" ht="99.95" customHeight="1" x14ac:dyDescent="0.25">
      <c r="A33" s="285" t="s">
        <v>216</v>
      </c>
      <c r="B33" s="202" t="s">
        <v>78</v>
      </c>
      <c r="C33" s="202" t="s">
        <v>79</v>
      </c>
      <c r="D33" s="282">
        <v>1</v>
      </c>
      <c r="E33" s="202" t="s">
        <v>80</v>
      </c>
      <c r="F33" s="276" t="s">
        <v>70</v>
      </c>
      <c r="G33" s="276">
        <v>0.8</v>
      </c>
      <c r="H33" s="286">
        <v>0.47</v>
      </c>
      <c r="I33" s="286">
        <v>0.15</v>
      </c>
      <c r="J33" s="285" t="s">
        <v>1501</v>
      </c>
      <c r="K33" s="282" t="s">
        <v>325</v>
      </c>
      <c r="L33" s="282">
        <v>1</v>
      </c>
      <c r="M33" s="285" t="s">
        <v>1502</v>
      </c>
      <c r="N33" s="285" t="s">
        <v>1503</v>
      </c>
      <c r="O33" s="202" t="s">
        <v>1504</v>
      </c>
      <c r="P33" s="281"/>
      <c r="Q33" s="207" t="s">
        <v>1535</v>
      </c>
      <c r="R33" s="279"/>
      <c r="S33" s="220"/>
      <c r="T33" s="283">
        <v>43313</v>
      </c>
      <c r="U33" s="283">
        <v>43464</v>
      </c>
      <c r="V33" s="285" t="s">
        <v>1536</v>
      </c>
      <c r="W33" s="281">
        <v>0.15</v>
      </c>
      <c r="X33" s="281">
        <v>0</v>
      </c>
      <c r="Y33" s="280"/>
      <c r="Z33" s="282" t="s">
        <v>77</v>
      </c>
      <c r="AA33" s="364"/>
      <c r="AB33" s="364"/>
      <c r="AC33" s="360"/>
      <c r="AD33" s="348"/>
      <c r="AE33" s="364"/>
      <c r="AF33" s="364"/>
      <c r="AG33" s="281">
        <v>0</v>
      </c>
      <c r="AH33" s="280"/>
      <c r="AI33" s="282" t="s">
        <v>77</v>
      </c>
      <c r="AJ33" s="364"/>
      <c r="AK33" s="364"/>
      <c r="AL33" s="373"/>
      <c r="AM33" s="348"/>
      <c r="AN33" s="364"/>
      <c r="AO33" s="348"/>
      <c r="AP33" s="281">
        <v>0</v>
      </c>
      <c r="AQ33" s="280"/>
      <c r="AR33" s="352"/>
      <c r="AS33" s="364"/>
      <c r="AT33" s="364"/>
      <c r="AU33" s="373"/>
      <c r="AV33" s="348"/>
      <c r="AW33" s="348"/>
      <c r="AX33" s="364"/>
      <c r="AY33" s="348"/>
      <c r="AZ33" s="281">
        <v>0</v>
      </c>
      <c r="BA33" s="280"/>
      <c r="BB33" s="285" t="s">
        <v>77</v>
      </c>
      <c r="BC33" s="364"/>
      <c r="BD33" s="364"/>
      <c r="BE33" s="373"/>
      <c r="BF33" s="348"/>
      <c r="BG33" s="364"/>
      <c r="BH33" s="348"/>
      <c r="BI33" s="281">
        <v>0</v>
      </c>
      <c r="BJ33" s="280"/>
      <c r="BK33" s="285" t="s">
        <v>77</v>
      </c>
      <c r="BL33" s="364"/>
      <c r="BM33" s="364"/>
      <c r="BN33" s="373"/>
      <c r="BO33" s="348"/>
      <c r="BP33" s="364"/>
      <c r="BQ33" s="348"/>
      <c r="BR33" s="281">
        <v>0</v>
      </c>
      <c r="BS33" s="280"/>
      <c r="BT33" s="348"/>
      <c r="BU33" s="364"/>
      <c r="BV33" s="364"/>
      <c r="BW33" s="373"/>
      <c r="BX33" s="348"/>
      <c r="BY33" s="348"/>
      <c r="BZ33" s="364"/>
      <c r="CA33" s="348"/>
      <c r="CB33" s="281">
        <v>0</v>
      </c>
      <c r="CC33" s="280"/>
      <c r="CD33" s="285" t="s">
        <v>77</v>
      </c>
      <c r="CE33" s="364"/>
      <c r="CF33" s="364"/>
      <c r="CG33" s="373"/>
      <c r="CH33" s="348"/>
      <c r="CI33" s="364"/>
      <c r="CJ33" s="348"/>
      <c r="CK33" s="281">
        <v>0</v>
      </c>
      <c r="CL33" s="280"/>
      <c r="CM33" s="285" t="s">
        <v>77</v>
      </c>
      <c r="CN33" s="364"/>
      <c r="CO33" s="364"/>
      <c r="CP33" s="373"/>
      <c r="CQ33" s="348"/>
      <c r="CR33" s="364"/>
      <c r="CS33" s="348"/>
      <c r="CT33" s="281">
        <v>0</v>
      </c>
      <c r="CU33" s="280"/>
      <c r="CV33" s="348"/>
      <c r="CW33" s="364"/>
      <c r="CX33" s="364"/>
      <c r="CY33" s="352"/>
      <c r="CZ33" s="348"/>
      <c r="DA33" s="348"/>
      <c r="DB33" s="364"/>
      <c r="DC33" s="348"/>
      <c r="DD33" s="281">
        <v>7.4999999999999997E-2</v>
      </c>
      <c r="DE33" s="280"/>
      <c r="DF33" s="285" t="s">
        <v>1537</v>
      </c>
      <c r="DG33" s="364"/>
      <c r="DH33" s="364"/>
      <c r="DI33" s="352"/>
      <c r="DJ33" s="348"/>
      <c r="DK33" s="364"/>
      <c r="DL33" s="348"/>
      <c r="DM33" s="281">
        <v>6.7500000000000004E-2</v>
      </c>
      <c r="DN33" s="280"/>
      <c r="DO33" s="285" t="s">
        <v>1537</v>
      </c>
      <c r="DP33" s="364"/>
      <c r="DQ33" s="364"/>
      <c r="DR33" s="352"/>
      <c r="DS33" s="348"/>
      <c r="DT33" s="364"/>
      <c r="DU33" s="348"/>
      <c r="DV33" s="281">
        <v>7.4999999999999997E-3</v>
      </c>
      <c r="DW33" s="280"/>
      <c r="DX33" s="348"/>
      <c r="DY33" s="364"/>
      <c r="DZ33" s="364"/>
      <c r="EA33" s="352"/>
      <c r="EB33" s="348"/>
      <c r="EC33" s="348"/>
      <c r="ED33" s="364"/>
      <c r="EE33" s="348"/>
      <c r="EF33" s="554"/>
      <c r="EG33" s="281">
        <v>0.15000000000000002</v>
      </c>
      <c r="EH33" s="281">
        <v>0</v>
      </c>
      <c r="EI33" s="277">
        <v>0</v>
      </c>
      <c r="EJ33" s="378"/>
      <c r="EK33" s="378"/>
      <c r="EL33" s="378"/>
      <c r="EM33" s="371"/>
      <c r="EN33" s="364"/>
      <c r="EO33" s="364"/>
      <c r="EP33" s="360"/>
      <c r="EQ33" s="360"/>
      <c r="ER33" s="352"/>
      <c r="ET33" s="311">
        <f t="shared" si="0"/>
        <v>0</v>
      </c>
    </row>
    <row r="34" spans="1:150" s="202" customFormat="1" ht="99.95" customHeight="1" x14ac:dyDescent="0.25">
      <c r="A34" s="285" t="s">
        <v>216</v>
      </c>
      <c r="B34" s="202" t="s">
        <v>78</v>
      </c>
      <c r="C34" s="202" t="s">
        <v>81</v>
      </c>
      <c r="D34" s="282">
        <v>2</v>
      </c>
      <c r="E34" s="202" t="s">
        <v>82</v>
      </c>
      <c r="F34" s="276" t="s">
        <v>70</v>
      </c>
      <c r="G34" s="276">
        <v>0.8</v>
      </c>
      <c r="H34" s="286">
        <v>0.3</v>
      </c>
      <c r="I34" s="286">
        <v>0.1</v>
      </c>
      <c r="J34" s="285" t="s">
        <v>1538</v>
      </c>
      <c r="K34" s="282" t="s">
        <v>325</v>
      </c>
      <c r="L34" s="282">
        <v>2</v>
      </c>
      <c r="M34" s="285" t="s">
        <v>1539</v>
      </c>
      <c r="N34" s="285" t="s">
        <v>1540</v>
      </c>
      <c r="O34" s="202" t="s">
        <v>1541</v>
      </c>
      <c r="P34" s="281">
        <v>0.1</v>
      </c>
      <c r="Q34" s="202" t="s">
        <v>1542</v>
      </c>
      <c r="R34" s="279">
        <v>3623290000</v>
      </c>
      <c r="T34" s="213">
        <v>43132</v>
      </c>
      <c r="U34" s="213">
        <v>43434</v>
      </c>
      <c r="V34" s="285" t="s">
        <v>1543</v>
      </c>
      <c r="W34" s="281">
        <v>0.4</v>
      </c>
      <c r="X34" s="281">
        <v>0</v>
      </c>
      <c r="Y34" s="280"/>
      <c r="Z34" s="280" t="s">
        <v>77</v>
      </c>
      <c r="AA34" s="364">
        <v>0</v>
      </c>
      <c r="AB34" s="364">
        <v>0</v>
      </c>
      <c r="AC34" s="360">
        <v>3623290000</v>
      </c>
      <c r="AD34" s="348"/>
      <c r="AE34" s="377">
        <v>0</v>
      </c>
      <c r="AF34" s="351"/>
      <c r="AG34" s="281">
        <v>4.0000000000000008E-2</v>
      </c>
      <c r="AH34" s="280"/>
      <c r="AI34" s="280" t="s">
        <v>1544</v>
      </c>
      <c r="AJ34" s="364">
        <v>7.0000000000000007E-2</v>
      </c>
      <c r="AK34" s="364">
        <v>0</v>
      </c>
      <c r="AL34" s="348"/>
      <c r="AM34" s="348"/>
      <c r="AN34" s="377">
        <v>2.1000000000000001E-2</v>
      </c>
      <c r="AO34" s="348"/>
      <c r="AP34" s="281">
        <v>8.0000000000000016E-2</v>
      </c>
      <c r="AQ34" s="280"/>
      <c r="AR34" s="280" t="s">
        <v>1545</v>
      </c>
      <c r="AS34" s="364">
        <v>8.0000000000000016E-2</v>
      </c>
      <c r="AT34" s="364">
        <v>0</v>
      </c>
      <c r="AU34" s="348"/>
      <c r="AV34" s="348"/>
      <c r="AW34" s="348" t="s">
        <v>1545</v>
      </c>
      <c r="AX34" s="377">
        <v>2.4000000000000004E-2</v>
      </c>
      <c r="AY34" s="348"/>
      <c r="AZ34" s="281">
        <v>8.0000000000000016E-2</v>
      </c>
      <c r="BA34" s="280"/>
      <c r="BB34" s="280" t="s">
        <v>1546</v>
      </c>
      <c r="BC34" s="364">
        <v>0.11000000000000001</v>
      </c>
      <c r="BD34" s="364">
        <v>0</v>
      </c>
      <c r="BE34" s="348"/>
      <c r="BF34" s="348"/>
      <c r="BG34" s="377">
        <v>3.3000000000000008E-2</v>
      </c>
      <c r="BH34" s="348"/>
      <c r="BI34" s="281">
        <v>8.0000000000000016E-2</v>
      </c>
      <c r="BJ34" s="280"/>
      <c r="BK34" s="280" t="s">
        <v>1547</v>
      </c>
      <c r="BL34" s="364">
        <v>0.14000000000000001</v>
      </c>
      <c r="BM34" s="364">
        <v>0</v>
      </c>
      <c r="BN34" s="348"/>
      <c r="BO34" s="348"/>
      <c r="BP34" s="377">
        <v>4.2000000000000003E-2</v>
      </c>
      <c r="BQ34" s="348"/>
      <c r="BR34" s="281">
        <v>0.12</v>
      </c>
      <c r="BS34" s="280"/>
      <c r="BT34" s="282" t="s">
        <v>1548</v>
      </c>
      <c r="BU34" s="364">
        <v>0.18</v>
      </c>
      <c r="BV34" s="364">
        <v>0</v>
      </c>
      <c r="BW34" s="348"/>
      <c r="BX34" s="348"/>
      <c r="BY34" s="282" t="s">
        <v>1548</v>
      </c>
      <c r="BZ34" s="377">
        <v>5.3999999999999992E-2</v>
      </c>
      <c r="CA34" s="348"/>
      <c r="CB34" s="281">
        <v>0</v>
      </c>
      <c r="CC34" s="280"/>
      <c r="CD34" s="280" t="s">
        <v>77</v>
      </c>
      <c r="CE34" s="364">
        <v>0.06</v>
      </c>
      <c r="CF34" s="364">
        <v>0</v>
      </c>
      <c r="CG34" s="348"/>
      <c r="CH34" s="348"/>
      <c r="CI34" s="377">
        <v>1.7999999999999999E-2</v>
      </c>
      <c r="CJ34" s="348"/>
      <c r="CK34" s="281">
        <v>0</v>
      </c>
      <c r="CL34" s="280"/>
      <c r="CM34" s="280" t="s">
        <v>77</v>
      </c>
      <c r="CN34" s="364">
        <v>0.06</v>
      </c>
      <c r="CO34" s="364">
        <v>0</v>
      </c>
      <c r="CP34" s="348"/>
      <c r="CQ34" s="348"/>
      <c r="CR34" s="377">
        <v>1.7999999999999999E-2</v>
      </c>
      <c r="CS34" s="348"/>
      <c r="CT34" s="281">
        <v>0</v>
      </c>
      <c r="CU34" s="280"/>
      <c r="CV34" s="280" t="s">
        <v>77</v>
      </c>
      <c r="CW34" s="364">
        <v>0.06</v>
      </c>
      <c r="CX34" s="364">
        <v>0</v>
      </c>
      <c r="CY34" s="348"/>
      <c r="CZ34" s="348"/>
      <c r="DA34" s="348" t="s">
        <v>1549</v>
      </c>
      <c r="DB34" s="377">
        <v>1.7999999999999999E-2</v>
      </c>
      <c r="DC34" s="348"/>
      <c r="DD34" s="281">
        <v>0</v>
      </c>
      <c r="DE34" s="280"/>
      <c r="DF34" s="280" t="s">
        <v>77</v>
      </c>
      <c r="DG34" s="364">
        <v>0.12</v>
      </c>
      <c r="DH34" s="364">
        <v>0</v>
      </c>
      <c r="DI34" s="348"/>
      <c r="DJ34" s="348"/>
      <c r="DK34" s="377">
        <v>3.5999999999999997E-2</v>
      </c>
      <c r="DL34" s="348"/>
      <c r="DM34" s="281">
        <v>0</v>
      </c>
      <c r="DN34" s="280"/>
      <c r="DO34" s="280" t="s">
        <v>77</v>
      </c>
      <c r="DP34" s="364">
        <v>0.12</v>
      </c>
      <c r="DQ34" s="364">
        <v>0</v>
      </c>
      <c r="DR34" s="348"/>
      <c r="DS34" s="348"/>
      <c r="DT34" s="377">
        <v>3.5999999999999997E-2</v>
      </c>
      <c r="DU34" s="348"/>
      <c r="DV34" s="281">
        <v>0</v>
      </c>
      <c r="DW34" s="280"/>
      <c r="DX34" s="280" t="s">
        <v>77</v>
      </c>
      <c r="DY34" s="364">
        <v>0</v>
      </c>
      <c r="DZ34" s="364">
        <v>0</v>
      </c>
      <c r="EA34" s="348"/>
      <c r="EB34" s="348"/>
      <c r="EC34" s="348" t="s">
        <v>1550</v>
      </c>
      <c r="ED34" s="377">
        <v>0</v>
      </c>
      <c r="EE34" s="348"/>
      <c r="EF34" s="555"/>
      <c r="EG34" s="281">
        <v>0.4</v>
      </c>
      <c r="EH34" s="281">
        <v>0</v>
      </c>
      <c r="EI34" s="277">
        <v>0</v>
      </c>
      <c r="EJ34" s="378">
        <v>1</v>
      </c>
      <c r="EK34" s="378">
        <v>0</v>
      </c>
      <c r="EL34" s="378">
        <v>0</v>
      </c>
      <c r="EM34" s="371">
        <v>0.30000000000000004</v>
      </c>
      <c r="EN34" s="364">
        <v>0</v>
      </c>
      <c r="EO34" s="364"/>
      <c r="EP34" s="360">
        <v>3623290000</v>
      </c>
      <c r="EQ34" s="360">
        <v>0</v>
      </c>
      <c r="ER34" s="352"/>
      <c r="ET34" s="311">
        <f t="shared" si="0"/>
        <v>0</v>
      </c>
    </row>
    <row r="35" spans="1:150" s="202" customFormat="1" ht="99.95" customHeight="1" x14ac:dyDescent="0.25">
      <c r="A35" s="285" t="s">
        <v>216</v>
      </c>
      <c r="B35" s="202" t="s">
        <v>78</v>
      </c>
      <c r="C35" s="202" t="s">
        <v>81</v>
      </c>
      <c r="D35" s="282">
        <v>2</v>
      </c>
      <c r="E35" s="202" t="s">
        <v>82</v>
      </c>
      <c r="F35" s="276" t="s">
        <v>70</v>
      </c>
      <c r="G35" s="276">
        <v>0.8</v>
      </c>
      <c r="H35" s="286">
        <v>0.3</v>
      </c>
      <c r="I35" s="286">
        <v>0.1</v>
      </c>
      <c r="J35" s="285" t="s">
        <v>1538</v>
      </c>
      <c r="K35" s="282" t="s">
        <v>325</v>
      </c>
      <c r="L35" s="282">
        <v>2</v>
      </c>
      <c r="M35" s="285" t="s">
        <v>1539</v>
      </c>
      <c r="N35" s="285" t="s">
        <v>1540</v>
      </c>
      <c r="O35" s="202" t="s">
        <v>1541</v>
      </c>
      <c r="P35" s="281"/>
      <c r="Q35" s="202" t="s">
        <v>1551</v>
      </c>
      <c r="R35" s="279"/>
      <c r="T35" s="213">
        <v>43132</v>
      </c>
      <c r="U35" s="213">
        <v>43434</v>
      </c>
      <c r="V35" s="285" t="s">
        <v>1552</v>
      </c>
      <c r="W35" s="281">
        <v>0.6</v>
      </c>
      <c r="X35" s="281">
        <v>0</v>
      </c>
      <c r="Y35" s="280"/>
      <c r="Z35" s="280" t="s">
        <v>77</v>
      </c>
      <c r="AA35" s="364"/>
      <c r="AB35" s="364"/>
      <c r="AC35" s="360"/>
      <c r="AD35" s="348"/>
      <c r="AE35" s="377"/>
      <c r="AF35" s="351"/>
      <c r="AG35" s="281">
        <v>0.03</v>
      </c>
      <c r="AH35" s="280"/>
      <c r="AI35" s="280" t="s">
        <v>1553</v>
      </c>
      <c r="AJ35" s="364"/>
      <c r="AK35" s="364"/>
      <c r="AL35" s="348"/>
      <c r="AM35" s="348"/>
      <c r="AN35" s="377"/>
      <c r="AO35" s="348"/>
      <c r="AP35" s="281">
        <v>0</v>
      </c>
      <c r="AQ35" s="280"/>
      <c r="AR35" s="280" t="s">
        <v>77</v>
      </c>
      <c r="AS35" s="364"/>
      <c r="AT35" s="364"/>
      <c r="AU35" s="348"/>
      <c r="AV35" s="348"/>
      <c r="AW35" s="348"/>
      <c r="AX35" s="377"/>
      <c r="AY35" s="348"/>
      <c r="AZ35" s="281">
        <v>0.03</v>
      </c>
      <c r="BA35" s="280"/>
      <c r="BB35" s="280" t="s">
        <v>1554</v>
      </c>
      <c r="BC35" s="364"/>
      <c r="BD35" s="364"/>
      <c r="BE35" s="348"/>
      <c r="BF35" s="348"/>
      <c r="BG35" s="377"/>
      <c r="BH35" s="348"/>
      <c r="BI35" s="281">
        <v>0.06</v>
      </c>
      <c r="BJ35" s="280"/>
      <c r="BK35" s="280" t="s">
        <v>1555</v>
      </c>
      <c r="BL35" s="364"/>
      <c r="BM35" s="364"/>
      <c r="BN35" s="348"/>
      <c r="BO35" s="348"/>
      <c r="BP35" s="377"/>
      <c r="BQ35" s="348"/>
      <c r="BR35" s="281">
        <v>0.06</v>
      </c>
      <c r="BS35" s="280"/>
      <c r="BT35" s="280" t="s">
        <v>1556</v>
      </c>
      <c r="BU35" s="364"/>
      <c r="BV35" s="364"/>
      <c r="BW35" s="348"/>
      <c r="BX35" s="348"/>
      <c r="BY35" s="282" t="s">
        <v>1556</v>
      </c>
      <c r="BZ35" s="377"/>
      <c r="CA35" s="348"/>
      <c r="CB35" s="281">
        <v>0.06</v>
      </c>
      <c r="CC35" s="280"/>
      <c r="CD35" s="280" t="s">
        <v>1557</v>
      </c>
      <c r="CE35" s="364"/>
      <c r="CF35" s="364"/>
      <c r="CG35" s="348"/>
      <c r="CH35" s="348"/>
      <c r="CI35" s="377"/>
      <c r="CJ35" s="348"/>
      <c r="CK35" s="281">
        <v>0.06</v>
      </c>
      <c r="CL35" s="280"/>
      <c r="CM35" s="280" t="s">
        <v>1558</v>
      </c>
      <c r="CN35" s="364"/>
      <c r="CO35" s="364"/>
      <c r="CP35" s="348"/>
      <c r="CQ35" s="348"/>
      <c r="CR35" s="377"/>
      <c r="CS35" s="348"/>
      <c r="CT35" s="281">
        <v>0.06</v>
      </c>
      <c r="CU35" s="280"/>
      <c r="CV35" s="280" t="s">
        <v>1549</v>
      </c>
      <c r="CW35" s="364"/>
      <c r="CX35" s="364"/>
      <c r="CY35" s="348"/>
      <c r="CZ35" s="348"/>
      <c r="DA35" s="348"/>
      <c r="DB35" s="377"/>
      <c r="DC35" s="348"/>
      <c r="DD35" s="281">
        <v>0.12</v>
      </c>
      <c r="DE35" s="280"/>
      <c r="DF35" s="280" t="s">
        <v>1559</v>
      </c>
      <c r="DG35" s="364"/>
      <c r="DH35" s="364"/>
      <c r="DI35" s="348"/>
      <c r="DJ35" s="348"/>
      <c r="DK35" s="377"/>
      <c r="DL35" s="348"/>
      <c r="DM35" s="281">
        <v>0.12</v>
      </c>
      <c r="DN35" s="280"/>
      <c r="DO35" s="280" t="s">
        <v>1540</v>
      </c>
      <c r="DP35" s="364"/>
      <c r="DQ35" s="364"/>
      <c r="DR35" s="348"/>
      <c r="DS35" s="348"/>
      <c r="DT35" s="377"/>
      <c r="DU35" s="348"/>
      <c r="DV35" s="281">
        <v>0</v>
      </c>
      <c r="DW35" s="280"/>
      <c r="DX35" s="280" t="s">
        <v>77</v>
      </c>
      <c r="DY35" s="364"/>
      <c r="DZ35" s="364"/>
      <c r="EA35" s="348"/>
      <c r="EB35" s="348"/>
      <c r="EC35" s="348"/>
      <c r="ED35" s="377"/>
      <c r="EE35" s="348"/>
      <c r="EF35" s="555"/>
      <c r="EG35" s="281">
        <v>0.6</v>
      </c>
      <c r="EH35" s="281">
        <v>0</v>
      </c>
      <c r="EI35" s="277">
        <v>0</v>
      </c>
      <c r="EJ35" s="378"/>
      <c r="EK35" s="378"/>
      <c r="EL35" s="378"/>
      <c r="EM35" s="371"/>
      <c r="EN35" s="364"/>
      <c r="EO35" s="364"/>
      <c r="EP35" s="360"/>
      <c r="EQ35" s="360"/>
      <c r="ER35" s="352"/>
      <c r="ET35" s="311">
        <f t="shared" si="0"/>
        <v>0</v>
      </c>
    </row>
    <row r="36" spans="1:150" s="202" customFormat="1" ht="99.95" customHeight="1" x14ac:dyDescent="0.25">
      <c r="A36" s="285" t="s">
        <v>216</v>
      </c>
      <c r="B36" s="202" t="s">
        <v>1560</v>
      </c>
      <c r="C36" s="202" t="s">
        <v>1561</v>
      </c>
      <c r="D36" s="282">
        <v>3</v>
      </c>
      <c r="E36" s="202" t="s">
        <v>1562</v>
      </c>
      <c r="F36" s="276" t="s">
        <v>70</v>
      </c>
      <c r="G36" s="276">
        <v>0.8</v>
      </c>
      <c r="H36" s="286">
        <v>0.8</v>
      </c>
      <c r="I36" s="286">
        <v>0.1</v>
      </c>
      <c r="J36" s="285" t="s">
        <v>1563</v>
      </c>
      <c r="K36" s="282" t="s">
        <v>325</v>
      </c>
      <c r="L36" s="282">
        <v>3</v>
      </c>
      <c r="M36" s="285" t="s">
        <v>1564</v>
      </c>
      <c r="N36" s="285" t="s">
        <v>1565</v>
      </c>
      <c r="O36" s="202" t="s">
        <v>1566</v>
      </c>
      <c r="P36" s="281">
        <v>0.1</v>
      </c>
      <c r="Q36" s="220" t="s">
        <v>1521</v>
      </c>
      <c r="R36" s="279">
        <v>291240000</v>
      </c>
      <c r="S36" s="220"/>
      <c r="T36" s="225">
        <v>43101</v>
      </c>
      <c r="U36" s="225">
        <v>43465</v>
      </c>
      <c r="V36" s="285" t="s">
        <v>1567</v>
      </c>
      <c r="W36" s="280">
        <v>0.1</v>
      </c>
      <c r="X36" s="280">
        <v>0.05</v>
      </c>
      <c r="Y36" s="280"/>
      <c r="Z36" s="280" t="s">
        <v>1568</v>
      </c>
      <c r="AA36" s="364">
        <v>0.09</v>
      </c>
      <c r="AB36" s="364">
        <v>0</v>
      </c>
      <c r="AC36" s="372">
        <v>291240000</v>
      </c>
      <c r="AD36" s="348"/>
      <c r="AE36" s="348">
        <v>7.1999999999999995E-2</v>
      </c>
      <c r="AF36" s="348"/>
      <c r="AG36" s="280">
        <v>0.05</v>
      </c>
      <c r="AH36" s="280"/>
      <c r="AI36" s="280" t="s">
        <v>1569</v>
      </c>
      <c r="AJ36" s="364">
        <v>0.09</v>
      </c>
      <c r="AK36" s="364">
        <v>0</v>
      </c>
      <c r="AL36" s="372">
        <v>0</v>
      </c>
      <c r="AM36" s="348"/>
      <c r="AN36" s="348">
        <v>7.1999999999999995E-2</v>
      </c>
      <c r="AO36" s="348"/>
      <c r="AP36" s="280">
        <v>0</v>
      </c>
      <c r="AQ36" s="280"/>
      <c r="AR36" s="280" t="s">
        <v>77</v>
      </c>
      <c r="AS36" s="364">
        <v>0.04</v>
      </c>
      <c r="AT36" s="364">
        <v>0</v>
      </c>
      <c r="AU36" s="372">
        <v>0</v>
      </c>
      <c r="AV36" s="348"/>
      <c r="AW36" s="348" t="s">
        <v>1570</v>
      </c>
      <c r="AX36" s="348">
        <v>3.2000000000000001E-2</v>
      </c>
      <c r="AY36" s="348"/>
      <c r="AZ36" s="280">
        <v>0</v>
      </c>
      <c r="BA36" s="280"/>
      <c r="BB36" s="280" t="s">
        <v>77</v>
      </c>
      <c r="BC36" s="364">
        <v>7.0000000000000007E-2</v>
      </c>
      <c r="BD36" s="364">
        <v>0</v>
      </c>
      <c r="BE36" s="372">
        <v>0</v>
      </c>
      <c r="BF36" s="348"/>
      <c r="BG36" s="348">
        <v>5.6000000000000008E-2</v>
      </c>
      <c r="BH36" s="348"/>
      <c r="BI36" s="280">
        <v>0</v>
      </c>
      <c r="BJ36" s="280"/>
      <c r="BK36" s="280" t="s">
        <v>77</v>
      </c>
      <c r="BL36" s="364">
        <v>0.08</v>
      </c>
      <c r="BM36" s="364">
        <v>0</v>
      </c>
      <c r="BN36" s="372">
        <v>0</v>
      </c>
      <c r="BO36" s="348"/>
      <c r="BP36" s="348">
        <v>6.4000000000000001E-2</v>
      </c>
      <c r="BQ36" s="348"/>
      <c r="BR36" s="280">
        <v>0</v>
      </c>
      <c r="BS36" s="280"/>
      <c r="BT36" s="280" t="s">
        <v>77</v>
      </c>
      <c r="BU36" s="364">
        <v>0.08</v>
      </c>
      <c r="BV36" s="364">
        <v>0</v>
      </c>
      <c r="BW36" s="372">
        <v>0</v>
      </c>
      <c r="BX36" s="348"/>
      <c r="BY36" s="356" t="s">
        <v>1571</v>
      </c>
      <c r="BZ36" s="348">
        <v>6.4000000000000001E-2</v>
      </c>
      <c r="CA36" s="348"/>
      <c r="CB36" s="280">
        <v>0</v>
      </c>
      <c r="CC36" s="280"/>
      <c r="CD36" s="280" t="s">
        <v>77</v>
      </c>
      <c r="CE36" s="364">
        <v>0.08</v>
      </c>
      <c r="CF36" s="364">
        <v>0</v>
      </c>
      <c r="CG36" s="372">
        <v>0</v>
      </c>
      <c r="CH36" s="348"/>
      <c r="CI36" s="348">
        <v>6.4000000000000001E-2</v>
      </c>
      <c r="CJ36" s="348"/>
      <c r="CK36" s="280">
        <v>0</v>
      </c>
      <c r="CL36" s="280"/>
      <c r="CM36" s="280" t="s">
        <v>77</v>
      </c>
      <c r="CN36" s="364">
        <v>0.1</v>
      </c>
      <c r="CO36" s="364">
        <v>0</v>
      </c>
      <c r="CP36" s="372">
        <v>0</v>
      </c>
      <c r="CQ36" s="348"/>
      <c r="CR36" s="348">
        <v>8.0000000000000016E-2</v>
      </c>
      <c r="CS36" s="348"/>
      <c r="CT36" s="280">
        <v>0</v>
      </c>
      <c r="CU36" s="280"/>
      <c r="CV36" s="280" t="s">
        <v>77</v>
      </c>
      <c r="CW36" s="364">
        <v>0.1</v>
      </c>
      <c r="CX36" s="364">
        <v>0</v>
      </c>
      <c r="CY36" s="348"/>
      <c r="CZ36" s="348"/>
      <c r="DA36" s="348" t="s">
        <v>1572</v>
      </c>
      <c r="DB36" s="348">
        <v>8.0000000000000016E-2</v>
      </c>
      <c r="DC36" s="348"/>
      <c r="DD36" s="280">
        <v>0</v>
      </c>
      <c r="DE36" s="280"/>
      <c r="DF36" s="280" t="s">
        <v>77</v>
      </c>
      <c r="DG36" s="364">
        <v>0.1</v>
      </c>
      <c r="DH36" s="364">
        <v>0</v>
      </c>
      <c r="DI36" s="348"/>
      <c r="DJ36" s="348"/>
      <c r="DK36" s="348">
        <v>8.0000000000000016E-2</v>
      </c>
      <c r="DL36" s="348"/>
      <c r="DM36" s="280">
        <v>0</v>
      </c>
      <c r="DN36" s="280"/>
      <c r="DO36" s="280" t="s">
        <v>77</v>
      </c>
      <c r="DP36" s="364">
        <v>0.1</v>
      </c>
      <c r="DQ36" s="364">
        <v>0</v>
      </c>
      <c r="DR36" s="348"/>
      <c r="DS36" s="348"/>
      <c r="DT36" s="348">
        <v>8.0000000000000016E-2</v>
      </c>
      <c r="DU36" s="348"/>
      <c r="DV36" s="280">
        <v>0</v>
      </c>
      <c r="DW36" s="280"/>
      <c r="DX36" s="280" t="s">
        <v>77</v>
      </c>
      <c r="DY36" s="364">
        <v>7.0000000000000007E-2</v>
      </c>
      <c r="DZ36" s="364">
        <v>0</v>
      </c>
      <c r="EA36" s="348"/>
      <c r="EB36" s="348"/>
      <c r="EC36" s="348" t="s">
        <v>1573</v>
      </c>
      <c r="ED36" s="348">
        <v>5.6000000000000008E-2</v>
      </c>
      <c r="EE36" s="348"/>
      <c r="EF36" s="555"/>
      <c r="EG36" s="281">
        <v>0.1</v>
      </c>
      <c r="EH36" s="281">
        <v>0</v>
      </c>
      <c r="EI36" s="281">
        <v>0</v>
      </c>
      <c r="EJ36" s="378">
        <v>1</v>
      </c>
      <c r="EK36" s="378">
        <v>0</v>
      </c>
      <c r="EL36" s="378">
        <v>0</v>
      </c>
      <c r="EM36" s="371">
        <v>0.8</v>
      </c>
      <c r="EN36" s="364">
        <v>0</v>
      </c>
      <c r="EO36" s="364"/>
      <c r="EP36" s="360">
        <v>291240000</v>
      </c>
      <c r="EQ36" s="360">
        <v>0</v>
      </c>
      <c r="ER36" s="348"/>
      <c r="ET36" s="311">
        <f t="shared" si="0"/>
        <v>0</v>
      </c>
    </row>
    <row r="37" spans="1:150" s="202" customFormat="1" ht="99.95" customHeight="1" x14ac:dyDescent="0.25">
      <c r="A37" s="285" t="s">
        <v>216</v>
      </c>
      <c r="B37" s="202" t="s">
        <v>1560</v>
      </c>
      <c r="C37" s="202" t="s">
        <v>1561</v>
      </c>
      <c r="D37" s="282">
        <v>3</v>
      </c>
      <c r="E37" s="202" t="s">
        <v>1562</v>
      </c>
      <c r="F37" s="276" t="s">
        <v>70</v>
      </c>
      <c r="G37" s="276">
        <v>0.8</v>
      </c>
      <c r="H37" s="286">
        <v>0.8</v>
      </c>
      <c r="I37" s="286">
        <v>0.1</v>
      </c>
      <c r="J37" s="285" t="s">
        <v>1563</v>
      </c>
      <c r="K37" s="282" t="s">
        <v>325</v>
      </c>
      <c r="L37" s="282">
        <v>3</v>
      </c>
      <c r="M37" s="285" t="s">
        <v>1564</v>
      </c>
      <c r="N37" s="285" t="s">
        <v>1565</v>
      </c>
      <c r="O37" s="202" t="s">
        <v>1566</v>
      </c>
      <c r="P37" s="281"/>
      <c r="Q37" s="220" t="s">
        <v>1521</v>
      </c>
      <c r="R37" s="279"/>
      <c r="S37" s="220"/>
      <c r="T37" s="225">
        <v>43101</v>
      </c>
      <c r="U37" s="225">
        <v>43465</v>
      </c>
      <c r="V37" s="285" t="s">
        <v>1574</v>
      </c>
      <c r="W37" s="280">
        <v>0.6</v>
      </c>
      <c r="X37" s="280">
        <v>0.03</v>
      </c>
      <c r="Y37" s="280"/>
      <c r="Z37" s="280" t="s">
        <v>1575</v>
      </c>
      <c r="AA37" s="364"/>
      <c r="AB37" s="364"/>
      <c r="AC37" s="372"/>
      <c r="AD37" s="348"/>
      <c r="AE37" s="348"/>
      <c r="AF37" s="348"/>
      <c r="AG37" s="280">
        <v>0.03</v>
      </c>
      <c r="AH37" s="280"/>
      <c r="AI37" s="280" t="s">
        <v>1576</v>
      </c>
      <c r="AJ37" s="364"/>
      <c r="AK37" s="364"/>
      <c r="AL37" s="372"/>
      <c r="AM37" s="348"/>
      <c r="AN37" s="348"/>
      <c r="AO37" s="348"/>
      <c r="AP37" s="280">
        <v>0.03</v>
      </c>
      <c r="AQ37" s="280"/>
      <c r="AR37" s="280" t="s">
        <v>1577</v>
      </c>
      <c r="AS37" s="364"/>
      <c r="AT37" s="364"/>
      <c r="AU37" s="372"/>
      <c r="AV37" s="348"/>
      <c r="AW37" s="348"/>
      <c r="AX37" s="348"/>
      <c r="AY37" s="348"/>
      <c r="AZ37" s="280">
        <v>0.06</v>
      </c>
      <c r="BA37" s="280"/>
      <c r="BB37" s="280" t="s">
        <v>1578</v>
      </c>
      <c r="BC37" s="364"/>
      <c r="BD37" s="364"/>
      <c r="BE37" s="372"/>
      <c r="BF37" s="348"/>
      <c r="BG37" s="348"/>
      <c r="BH37" s="348"/>
      <c r="BI37" s="280">
        <v>0.06</v>
      </c>
      <c r="BJ37" s="280"/>
      <c r="BK37" s="280" t="s">
        <v>1579</v>
      </c>
      <c r="BL37" s="364"/>
      <c r="BM37" s="364"/>
      <c r="BN37" s="372"/>
      <c r="BO37" s="348"/>
      <c r="BP37" s="348"/>
      <c r="BQ37" s="348"/>
      <c r="BR37" s="280">
        <v>0.06</v>
      </c>
      <c r="BS37" s="280"/>
      <c r="BT37" s="280" t="s">
        <v>1580</v>
      </c>
      <c r="BU37" s="364"/>
      <c r="BV37" s="364"/>
      <c r="BW37" s="372"/>
      <c r="BX37" s="348"/>
      <c r="BY37" s="356"/>
      <c r="BZ37" s="348"/>
      <c r="CA37" s="348"/>
      <c r="CB37" s="280">
        <v>0.06</v>
      </c>
      <c r="CC37" s="280"/>
      <c r="CD37" s="280" t="s">
        <v>1581</v>
      </c>
      <c r="CE37" s="364"/>
      <c r="CF37" s="364"/>
      <c r="CG37" s="372"/>
      <c r="CH37" s="348"/>
      <c r="CI37" s="348"/>
      <c r="CJ37" s="348"/>
      <c r="CK37" s="280">
        <v>0.06</v>
      </c>
      <c r="CL37" s="280"/>
      <c r="CM37" s="280" t="s">
        <v>1582</v>
      </c>
      <c r="CN37" s="364"/>
      <c r="CO37" s="364"/>
      <c r="CP37" s="372"/>
      <c r="CQ37" s="348"/>
      <c r="CR37" s="348"/>
      <c r="CS37" s="348"/>
      <c r="CT37" s="280">
        <v>0.06</v>
      </c>
      <c r="CU37" s="280"/>
      <c r="CV37" s="280" t="s">
        <v>1583</v>
      </c>
      <c r="CW37" s="364"/>
      <c r="CX37" s="364"/>
      <c r="CY37" s="348"/>
      <c r="CZ37" s="348"/>
      <c r="DA37" s="348"/>
      <c r="DB37" s="348"/>
      <c r="DC37" s="348"/>
      <c r="DD37" s="280">
        <v>0.06</v>
      </c>
      <c r="DE37" s="280"/>
      <c r="DF37" s="280" t="s">
        <v>1584</v>
      </c>
      <c r="DG37" s="364"/>
      <c r="DH37" s="364"/>
      <c r="DI37" s="348"/>
      <c r="DJ37" s="348"/>
      <c r="DK37" s="348"/>
      <c r="DL37" s="348"/>
      <c r="DM37" s="280">
        <v>0.06</v>
      </c>
      <c r="DN37" s="280"/>
      <c r="DO37" s="280" t="s">
        <v>1585</v>
      </c>
      <c r="DP37" s="364"/>
      <c r="DQ37" s="364"/>
      <c r="DR37" s="348"/>
      <c r="DS37" s="348"/>
      <c r="DT37" s="348"/>
      <c r="DU37" s="348"/>
      <c r="DV37" s="280">
        <v>0.03</v>
      </c>
      <c r="DW37" s="280"/>
      <c r="DX37" s="280" t="s">
        <v>1586</v>
      </c>
      <c r="DY37" s="364"/>
      <c r="DZ37" s="364"/>
      <c r="EA37" s="348"/>
      <c r="EB37" s="348"/>
      <c r="EC37" s="348"/>
      <c r="ED37" s="348"/>
      <c r="EE37" s="348"/>
      <c r="EF37" s="555"/>
      <c r="EG37" s="281">
        <v>0.60000000000000009</v>
      </c>
      <c r="EH37" s="281">
        <v>0</v>
      </c>
      <c r="EI37" s="281">
        <v>0</v>
      </c>
      <c r="EJ37" s="378"/>
      <c r="EK37" s="378"/>
      <c r="EL37" s="378"/>
      <c r="EM37" s="371"/>
      <c r="EN37" s="364"/>
      <c r="EO37" s="364"/>
      <c r="EP37" s="360"/>
      <c r="EQ37" s="360"/>
      <c r="ER37" s="348"/>
      <c r="ET37" s="311">
        <f t="shared" si="0"/>
        <v>0</v>
      </c>
    </row>
    <row r="38" spans="1:150" s="202" customFormat="1" ht="99.95" customHeight="1" x14ac:dyDescent="0.25">
      <c r="A38" s="285" t="s">
        <v>216</v>
      </c>
      <c r="B38" s="202" t="s">
        <v>1560</v>
      </c>
      <c r="C38" s="202" t="s">
        <v>1561</v>
      </c>
      <c r="D38" s="282">
        <v>3</v>
      </c>
      <c r="E38" s="202" t="s">
        <v>1562</v>
      </c>
      <c r="F38" s="276" t="s">
        <v>70</v>
      </c>
      <c r="G38" s="276">
        <v>0.8</v>
      </c>
      <c r="H38" s="286">
        <v>0.8</v>
      </c>
      <c r="I38" s="286">
        <v>0.1</v>
      </c>
      <c r="J38" s="285" t="s">
        <v>1563</v>
      </c>
      <c r="K38" s="282" t="s">
        <v>325</v>
      </c>
      <c r="L38" s="282">
        <v>3</v>
      </c>
      <c r="M38" s="285" t="s">
        <v>1564</v>
      </c>
      <c r="N38" s="285" t="s">
        <v>1565</v>
      </c>
      <c r="O38" s="202" t="s">
        <v>1566</v>
      </c>
      <c r="P38" s="281"/>
      <c r="Q38" s="220" t="s">
        <v>1521</v>
      </c>
      <c r="R38" s="279"/>
      <c r="S38" s="220"/>
      <c r="T38" s="225">
        <v>43101</v>
      </c>
      <c r="U38" s="225">
        <v>43465</v>
      </c>
      <c r="V38" s="285" t="s">
        <v>1587</v>
      </c>
      <c r="W38" s="280">
        <v>0.2</v>
      </c>
      <c r="X38" s="280">
        <v>1.0000000000000002E-2</v>
      </c>
      <c r="Y38" s="280"/>
      <c r="Z38" s="280" t="s">
        <v>1588</v>
      </c>
      <c r="AA38" s="364"/>
      <c r="AB38" s="364"/>
      <c r="AC38" s="372"/>
      <c r="AD38" s="348"/>
      <c r="AE38" s="348"/>
      <c r="AF38" s="348"/>
      <c r="AG38" s="280">
        <v>1.0000000000000002E-2</v>
      </c>
      <c r="AH38" s="280"/>
      <c r="AI38" s="280" t="s">
        <v>1589</v>
      </c>
      <c r="AJ38" s="364"/>
      <c r="AK38" s="364"/>
      <c r="AL38" s="372"/>
      <c r="AM38" s="348"/>
      <c r="AN38" s="348"/>
      <c r="AO38" s="348"/>
      <c r="AP38" s="280">
        <v>1.0000000000000002E-2</v>
      </c>
      <c r="AQ38" s="280"/>
      <c r="AR38" s="280" t="s">
        <v>1590</v>
      </c>
      <c r="AS38" s="364"/>
      <c r="AT38" s="364"/>
      <c r="AU38" s="372"/>
      <c r="AV38" s="348"/>
      <c r="AW38" s="348"/>
      <c r="AX38" s="348"/>
      <c r="AY38" s="348"/>
      <c r="AZ38" s="280">
        <v>1.0000000000000002E-2</v>
      </c>
      <c r="BA38" s="280"/>
      <c r="BB38" s="280" t="s">
        <v>1591</v>
      </c>
      <c r="BC38" s="364"/>
      <c r="BD38" s="364"/>
      <c r="BE38" s="372"/>
      <c r="BF38" s="348"/>
      <c r="BG38" s="348"/>
      <c r="BH38" s="348"/>
      <c r="BI38" s="280">
        <v>2.0000000000000004E-2</v>
      </c>
      <c r="BJ38" s="280"/>
      <c r="BK38" s="280" t="s">
        <v>1592</v>
      </c>
      <c r="BL38" s="364"/>
      <c r="BM38" s="364"/>
      <c r="BN38" s="372"/>
      <c r="BO38" s="348"/>
      <c r="BP38" s="348"/>
      <c r="BQ38" s="348"/>
      <c r="BR38" s="280">
        <v>2.0000000000000004E-2</v>
      </c>
      <c r="BS38" s="280"/>
      <c r="BT38" s="280" t="s">
        <v>1593</v>
      </c>
      <c r="BU38" s="364"/>
      <c r="BV38" s="364"/>
      <c r="BW38" s="372"/>
      <c r="BX38" s="348"/>
      <c r="BY38" s="356"/>
      <c r="BZ38" s="348"/>
      <c r="CA38" s="348"/>
      <c r="CB38" s="280">
        <v>2.0000000000000004E-2</v>
      </c>
      <c r="CC38" s="280"/>
      <c r="CD38" s="280" t="s">
        <v>1594</v>
      </c>
      <c r="CE38" s="364"/>
      <c r="CF38" s="364"/>
      <c r="CG38" s="372"/>
      <c r="CH38" s="348"/>
      <c r="CI38" s="348"/>
      <c r="CJ38" s="348"/>
      <c r="CK38" s="280">
        <v>2.0000000000000004E-2</v>
      </c>
      <c r="CL38" s="280"/>
      <c r="CM38" s="280" t="s">
        <v>1595</v>
      </c>
      <c r="CN38" s="364"/>
      <c r="CO38" s="364"/>
      <c r="CP38" s="372"/>
      <c r="CQ38" s="348"/>
      <c r="CR38" s="348"/>
      <c r="CS38" s="348"/>
      <c r="CT38" s="280">
        <v>2.0000000000000004E-2</v>
      </c>
      <c r="CU38" s="280"/>
      <c r="CV38" s="280" t="s">
        <v>1596</v>
      </c>
      <c r="CW38" s="364"/>
      <c r="CX38" s="364"/>
      <c r="CY38" s="348"/>
      <c r="CZ38" s="348"/>
      <c r="DA38" s="348"/>
      <c r="DB38" s="348"/>
      <c r="DC38" s="348"/>
      <c r="DD38" s="280">
        <v>2.0000000000000004E-2</v>
      </c>
      <c r="DE38" s="280"/>
      <c r="DF38" s="280" t="s">
        <v>1597</v>
      </c>
      <c r="DG38" s="364"/>
      <c r="DH38" s="364"/>
      <c r="DI38" s="348"/>
      <c r="DJ38" s="348"/>
      <c r="DK38" s="348"/>
      <c r="DL38" s="348"/>
      <c r="DM38" s="280">
        <v>2.0000000000000004E-2</v>
      </c>
      <c r="DN38" s="280"/>
      <c r="DO38" s="280" t="s">
        <v>1598</v>
      </c>
      <c r="DP38" s="364"/>
      <c r="DQ38" s="364"/>
      <c r="DR38" s="348"/>
      <c r="DS38" s="348"/>
      <c r="DT38" s="348"/>
      <c r="DU38" s="348"/>
      <c r="DV38" s="280">
        <v>2.0000000000000004E-2</v>
      </c>
      <c r="DW38" s="280"/>
      <c r="DX38" s="280" t="s">
        <v>1599</v>
      </c>
      <c r="DY38" s="364"/>
      <c r="DZ38" s="364"/>
      <c r="EA38" s="348"/>
      <c r="EB38" s="348"/>
      <c r="EC38" s="348"/>
      <c r="ED38" s="348"/>
      <c r="EE38" s="348"/>
      <c r="EF38" s="555"/>
      <c r="EG38" s="281">
        <v>0.20000000000000007</v>
      </c>
      <c r="EH38" s="281">
        <v>0</v>
      </c>
      <c r="EI38" s="281">
        <v>0</v>
      </c>
      <c r="EJ38" s="378"/>
      <c r="EK38" s="378"/>
      <c r="EL38" s="378"/>
      <c r="EM38" s="371"/>
      <c r="EN38" s="364"/>
      <c r="EO38" s="364"/>
      <c r="EP38" s="360"/>
      <c r="EQ38" s="360"/>
      <c r="ER38" s="348"/>
      <c r="ET38" s="311">
        <f t="shared" si="0"/>
        <v>0</v>
      </c>
    </row>
    <row r="39" spans="1:150" s="202" customFormat="1" ht="99.95" customHeight="1" x14ac:dyDescent="0.25">
      <c r="A39" s="285" t="s">
        <v>216</v>
      </c>
      <c r="B39" s="202" t="s">
        <v>1560</v>
      </c>
      <c r="C39" s="202" t="s">
        <v>1561</v>
      </c>
      <c r="D39" s="282">
        <v>3</v>
      </c>
      <c r="E39" s="202" t="s">
        <v>1562</v>
      </c>
      <c r="F39" s="276" t="s">
        <v>70</v>
      </c>
      <c r="G39" s="276">
        <v>0.8</v>
      </c>
      <c r="H39" s="286">
        <v>0.8</v>
      </c>
      <c r="I39" s="286">
        <v>0.1</v>
      </c>
      <c r="J39" s="285" t="s">
        <v>1563</v>
      </c>
      <c r="K39" s="282" t="s">
        <v>325</v>
      </c>
      <c r="L39" s="282">
        <v>3</v>
      </c>
      <c r="M39" s="285" t="s">
        <v>1564</v>
      </c>
      <c r="N39" s="285" t="s">
        <v>1565</v>
      </c>
      <c r="O39" s="202" t="s">
        <v>1566</v>
      </c>
      <c r="P39" s="281"/>
      <c r="Q39" s="220" t="s">
        <v>1521</v>
      </c>
      <c r="R39" s="279"/>
      <c r="S39" s="220"/>
      <c r="T39" s="225">
        <v>43101</v>
      </c>
      <c r="U39" s="225">
        <v>43465</v>
      </c>
      <c r="V39" s="285" t="s">
        <v>1600</v>
      </c>
      <c r="W39" s="280">
        <v>0.1</v>
      </c>
      <c r="X39" s="280">
        <v>0</v>
      </c>
      <c r="Y39" s="280"/>
      <c r="Z39" s="280" t="s">
        <v>260</v>
      </c>
      <c r="AA39" s="364"/>
      <c r="AB39" s="364"/>
      <c r="AC39" s="372"/>
      <c r="AD39" s="348"/>
      <c r="AE39" s="348"/>
      <c r="AF39" s="348"/>
      <c r="AG39" s="280">
        <v>0</v>
      </c>
      <c r="AH39" s="280"/>
      <c r="AI39" s="280" t="s">
        <v>77</v>
      </c>
      <c r="AJ39" s="364"/>
      <c r="AK39" s="364"/>
      <c r="AL39" s="372"/>
      <c r="AM39" s="348"/>
      <c r="AN39" s="348"/>
      <c r="AO39" s="348"/>
      <c r="AP39" s="280">
        <v>0</v>
      </c>
      <c r="AQ39" s="280"/>
      <c r="AR39" s="280" t="s">
        <v>77</v>
      </c>
      <c r="AS39" s="364"/>
      <c r="AT39" s="364"/>
      <c r="AU39" s="372"/>
      <c r="AV39" s="348"/>
      <c r="AW39" s="348"/>
      <c r="AX39" s="348"/>
      <c r="AY39" s="348"/>
      <c r="AZ39" s="280">
        <v>0</v>
      </c>
      <c r="BA39" s="280"/>
      <c r="BB39" s="280" t="s">
        <v>77</v>
      </c>
      <c r="BC39" s="364"/>
      <c r="BD39" s="364"/>
      <c r="BE39" s="372"/>
      <c r="BF39" s="348"/>
      <c r="BG39" s="348"/>
      <c r="BH39" s="348"/>
      <c r="BI39" s="280">
        <v>0</v>
      </c>
      <c r="BJ39" s="280"/>
      <c r="BK39" s="280" t="s">
        <v>77</v>
      </c>
      <c r="BL39" s="364"/>
      <c r="BM39" s="364"/>
      <c r="BN39" s="372"/>
      <c r="BO39" s="348"/>
      <c r="BP39" s="348"/>
      <c r="BQ39" s="348"/>
      <c r="BR39" s="280">
        <v>0</v>
      </c>
      <c r="BS39" s="280"/>
      <c r="BT39" s="280" t="s">
        <v>77</v>
      </c>
      <c r="BU39" s="364"/>
      <c r="BV39" s="364"/>
      <c r="BW39" s="372"/>
      <c r="BX39" s="348"/>
      <c r="BY39" s="356"/>
      <c r="BZ39" s="348"/>
      <c r="CA39" s="348"/>
      <c r="CB39" s="280">
        <v>0</v>
      </c>
      <c r="CC39" s="280"/>
      <c r="CD39" s="280" t="s">
        <v>77</v>
      </c>
      <c r="CE39" s="364"/>
      <c r="CF39" s="364"/>
      <c r="CG39" s="372"/>
      <c r="CH39" s="348"/>
      <c r="CI39" s="348"/>
      <c r="CJ39" s="348"/>
      <c r="CK39" s="280">
        <v>2.0000000000000004E-2</v>
      </c>
      <c r="CL39" s="280"/>
      <c r="CM39" s="280" t="s">
        <v>1601</v>
      </c>
      <c r="CN39" s="364"/>
      <c r="CO39" s="364"/>
      <c r="CP39" s="372"/>
      <c r="CQ39" s="348"/>
      <c r="CR39" s="348"/>
      <c r="CS39" s="348"/>
      <c r="CT39" s="280">
        <v>2.0000000000000004E-2</v>
      </c>
      <c r="CU39" s="280"/>
      <c r="CV39" s="280" t="s">
        <v>1602</v>
      </c>
      <c r="CW39" s="364"/>
      <c r="CX39" s="364"/>
      <c r="CY39" s="348"/>
      <c r="CZ39" s="348"/>
      <c r="DA39" s="348"/>
      <c r="DB39" s="348"/>
      <c r="DC39" s="348"/>
      <c r="DD39" s="280">
        <v>2.0000000000000004E-2</v>
      </c>
      <c r="DE39" s="280"/>
      <c r="DF39" s="280" t="s">
        <v>1603</v>
      </c>
      <c r="DG39" s="364"/>
      <c r="DH39" s="364"/>
      <c r="DI39" s="348"/>
      <c r="DJ39" s="348"/>
      <c r="DK39" s="348"/>
      <c r="DL39" s="348"/>
      <c r="DM39" s="280">
        <v>2.0000000000000004E-2</v>
      </c>
      <c r="DN39" s="280"/>
      <c r="DO39" s="280" t="s">
        <v>1604</v>
      </c>
      <c r="DP39" s="364"/>
      <c r="DQ39" s="364"/>
      <c r="DR39" s="348"/>
      <c r="DS39" s="348"/>
      <c r="DT39" s="348"/>
      <c r="DU39" s="348"/>
      <c r="DV39" s="280">
        <v>2.0000000000000004E-2</v>
      </c>
      <c r="DW39" s="280"/>
      <c r="DX39" s="280" t="s">
        <v>1605</v>
      </c>
      <c r="DY39" s="364"/>
      <c r="DZ39" s="364"/>
      <c r="EA39" s="348"/>
      <c r="EB39" s="348"/>
      <c r="EC39" s="348"/>
      <c r="ED39" s="348"/>
      <c r="EE39" s="348"/>
      <c r="EF39" s="555"/>
      <c r="EG39" s="281">
        <v>0.10000000000000002</v>
      </c>
      <c r="EH39" s="281">
        <v>0</v>
      </c>
      <c r="EI39" s="281">
        <v>0</v>
      </c>
      <c r="EJ39" s="378"/>
      <c r="EK39" s="378"/>
      <c r="EL39" s="378"/>
      <c r="EM39" s="371"/>
      <c r="EN39" s="364"/>
      <c r="EO39" s="364"/>
      <c r="EP39" s="360"/>
      <c r="EQ39" s="360"/>
      <c r="ER39" s="348"/>
      <c r="ET39" s="311">
        <f t="shared" si="0"/>
        <v>0</v>
      </c>
    </row>
    <row r="40" spans="1:150" s="202" customFormat="1" ht="99.95" customHeight="1" x14ac:dyDescent="0.25">
      <c r="A40" s="285" t="s">
        <v>216</v>
      </c>
      <c r="B40" s="202" t="s">
        <v>78</v>
      </c>
      <c r="C40" s="202" t="s">
        <v>83</v>
      </c>
      <c r="D40" s="282">
        <v>4</v>
      </c>
      <c r="E40" s="202" t="s">
        <v>1606</v>
      </c>
      <c r="F40" s="276" t="s">
        <v>70</v>
      </c>
      <c r="G40" s="272">
        <v>58501</v>
      </c>
      <c r="H40" s="286">
        <v>1</v>
      </c>
      <c r="I40" s="286">
        <v>0.15</v>
      </c>
      <c r="J40" s="285" t="s">
        <v>1607</v>
      </c>
      <c r="K40" s="282" t="s">
        <v>325</v>
      </c>
      <c r="L40" s="282">
        <v>4</v>
      </c>
      <c r="M40" s="285" t="s">
        <v>85</v>
      </c>
      <c r="N40" s="285" t="s">
        <v>1608</v>
      </c>
      <c r="O40" s="202" t="s">
        <v>1609</v>
      </c>
      <c r="P40" s="281">
        <v>7.0000000000000007E-2</v>
      </c>
      <c r="Q40" s="282" t="s">
        <v>1542</v>
      </c>
      <c r="R40" s="279">
        <v>1844652000</v>
      </c>
      <c r="S40" s="282"/>
      <c r="T40" s="226">
        <v>43132</v>
      </c>
      <c r="U40" s="226">
        <v>43434</v>
      </c>
      <c r="V40" s="285" t="s">
        <v>1610</v>
      </c>
      <c r="W40" s="280">
        <v>1</v>
      </c>
      <c r="X40" s="281">
        <v>0</v>
      </c>
      <c r="Y40" s="280"/>
      <c r="Z40" s="282" t="s">
        <v>77</v>
      </c>
      <c r="AA40" s="281">
        <v>0</v>
      </c>
      <c r="AB40" s="281">
        <v>0</v>
      </c>
      <c r="AC40" s="298">
        <v>1759223000</v>
      </c>
      <c r="AE40" s="364">
        <v>0</v>
      </c>
      <c r="AF40" s="352"/>
      <c r="AG40" s="281">
        <v>0.1</v>
      </c>
      <c r="AH40" s="280"/>
      <c r="AI40" s="282" t="s">
        <v>1611</v>
      </c>
      <c r="AJ40" s="281">
        <v>0.1</v>
      </c>
      <c r="AK40" s="227">
        <v>0</v>
      </c>
      <c r="AL40" s="202">
        <v>0</v>
      </c>
      <c r="AN40" s="364">
        <v>9.9999999999999978E-2</v>
      </c>
      <c r="AO40" s="352"/>
      <c r="AP40" s="281">
        <v>0.1</v>
      </c>
      <c r="AQ40" s="280"/>
      <c r="AR40" s="282" t="s">
        <v>1612</v>
      </c>
      <c r="AS40" s="281">
        <v>0.1</v>
      </c>
      <c r="AT40" s="281">
        <v>0</v>
      </c>
      <c r="AU40" s="310">
        <v>20496667</v>
      </c>
      <c r="AW40" s="282" t="s">
        <v>1612</v>
      </c>
      <c r="AX40" s="364">
        <v>9.9999999999999978E-2</v>
      </c>
      <c r="AY40" s="352"/>
      <c r="AZ40" s="281">
        <v>0.1</v>
      </c>
      <c r="BA40" s="280"/>
      <c r="BB40" s="282" t="s">
        <v>1613</v>
      </c>
      <c r="BC40" s="281">
        <v>0.1</v>
      </c>
      <c r="BD40" s="281">
        <v>0</v>
      </c>
      <c r="BE40" s="310">
        <v>10506000</v>
      </c>
      <c r="BG40" s="364">
        <v>9.9999999999999978E-2</v>
      </c>
      <c r="BH40" s="352"/>
      <c r="BI40" s="281">
        <v>0.1</v>
      </c>
      <c r="BJ40" s="280"/>
      <c r="BK40" s="282" t="s">
        <v>1614</v>
      </c>
      <c r="BL40" s="281">
        <v>0.1</v>
      </c>
      <c r="BM40" s="281">
        <v>0</v>
      </c>
      <c r="BN40" s="313">
        <v>0</v>
      </c>
      <c r="BP40" s="364">
        <v>9.9999999999999978E-2</v>
      </c>
      <c r="BQ40" s="352"/>
      <c r="BR40" s="281">
        <v>0.1</v>
      </c>
      <c r="BS40" s="280"/>
      <c r="BT40" s="282" t="s">
        <v>1615</v>
      </c>
      <c r="BU40" s="281">
        <v>0.1</v>
      </c>
      <c r="BV40" s="281">
        <v>0</v>
      </c>
      <c r="BW40" s="310">
        <v>54426333</v>
      </c>
      <c r="BY40" s="285" t="s">
        <v>1615</v>
      </c>
      <c r="BZ40" s="364">
        <v>9.9999999999999978E-2</v>
      </c>
      <c r="CA40" s="352"/>
      <c r="CB40" s="281">
        <v>0.1</v>
      </c>
      <c r="CC40" s="280"/>
      <c r="CD40" s="282" t="s">
        <v>1616</v>
      </c>
      <c r="CE40" s="281">
        <v>0.1</v>
      </c>
      <c r="CF40" s="227">
        <v>0</v>
      </c>
      <c r="CI40" s="364">
        <v>9.9999999999999978E-2</v>
      </c>
      <c r="CJ40" s="352"/>
      <c r="CK40" s="281">
        <v>0.1</v>
      </c>
      <c r="CL40" s="280"/>
      <c r="CM40" s="282" t="s">
        <v>1617</v>
      </c>
      <c r="CN40" s="281">
        <v>0.1</v>
      </c>
      <c r="CO40" s="227">
        <v>0</v>
      </c>
      <c r="CR40" s="364">
        <v>9.9999999999999978E-2</v>
      </c>
      <c r="CS40" s="352"/>
      <c r="CT40" s="281">
        <v>0.1</v>
      </c>
      <c r="CU40" s="280"/>
      <c r="CV40" s="282" t="s">
        <v>1618</v>
      </c>
      <c r="CW40" s="281">
        <v>0.1</v>
      </c>
      <c r="CX40" s="281">
        <v>0</v>
      </c>
      <c r="DA40" s="282" t="s">
        <v>1619</v>
      </c>
      <c r="DB40" s="364">
        <v>9.9999999999999978E-2</v>
      </c>
      <c r="DC40" s="352"/>
      <c r="DD40" s="281">
        <v>0.1</v>
      </c>
      <c r="DE40" s="280"/>
      <c r="DF40" s="282" t="s">
        <v>1620</v>
      </c>
      <c r="DG40" s="281">
        <v>0.1</v>
      </c>
      <c r="DH40" s="281">
        <v>0</v>
      </c>
      <c r="DK40" s="364">
        <v>9.9999999999999978E-2</v>
      </c>
      <c r="DL40" s="352"/>
      <c r="DM40" s="281">
        <v>0.1</v>
      </c>
      <c r="DN40" s="280"/>
      <c r="DO40" s="282" t="s">
        <v>1621</v>
      </c>
      <c r="DP40" s="281">
        <v>0.1</v>
      </c>
      <c r="DQ40" s="281">
        <v>0</v>
      </c>
      <c r="DT40" s="364">
        <v>9.9999999999999978E-2</v>
      </c>
      <c r="DU40" s="352"/>
      <c r="DV40" s="281">
        <v>0</v>
      </c>
      <c r="DW40" s="280"/>
      <c r="DX40" s="282" t="s">
        <v>77</v>
      </c>
      <c r="DY40" s="281">
        <v>0</v>
      </c>
      <c r="DZ40" s="281">
        <v>0</v>
      </c>
      <c r="EC40" s="352" t="s">
        <v>1607</v>
      </c>
      <c r="ED40" s="364">
        <v>0</v>
      </c>
      <c r="EE40" s="352"/>
      <c r="EF40" s="556"/>
      <c r="EG40" s="281">
        <v>0.99999999999999989</v>
      </c>
      <c r="EH40" s="281">
        <v>0</v>
      </c>
      <c r="EI40" s="277">
        <v>0</v>
      </c>
      <c r="EJ40" s="308">
        <v>0.99999999999999989</v>
      </c>
      <c r="EK40" s="308">
        <v>0</v>
      </c>
      <c r="EL40" s="276">
        <v>0</v>
      </c>
      <c r="EM40" s="371">
        <v>0.99999999999999978</v>
      </c>
      <c r="EN40" s="364">
        <v>0</v>
      </c>
      <c r="EO40" s="364"/>
      <c r="EP40" s="288">
        <v>1844652000</v>
      </c>
      <c r="EQ40" s="288">
        <v>0</v>
      </c>
      <c r="ER40" s="282"/>
      <c r="ET40" s="311">
        <f t="shared" si="0"/>
        <v>0</v>
      </c>
    </row>
    <row r="41" spans="1:150" s="202" customFormat="1" ht="99.95" customHeight="1" x14ac:dyDescent="0.25">
      <c r="A41" s="285" t="s">
        <v>216</v>
      </c>
      <c r="B41" s="202" t="s">
        <v>78</v>
      </c>
      <c r="C41" s="202" t="s">
        <v>83</v>
      </c>
      <c r="D41" s="282">
        <v>4</v>
      </c>
      <c r="E41" s="202" t="s">
        <v>1606</v>
      </c>
      <c r="F41" s="276" t="s">
        <v>70</v>
      </c>
      <c r="G41" s="272">
        <v>58501</v>
      </c>
      <c r="H41" s="286">
        <v>1</v>
      </c>
      <c r="I41" s="286">
        <v>0.15</v>
      </c>
      <c r="J41" s="285" t="s">
        <v>1607</v>
      </c>
      <c r="K41" s="282" t="s">
        <v>325</v>
      </c>
      <c r="L41" s="282">
        <v>5</v>
      </c>
      <c r="M41" s="285" t="s">
        <v>1622</v>
      </c>
      <c r="N41" s="285" t="s">
        <v>1623</v>
      </c>
      <c r="O41" s="202" t="s">
        <v>1609</v>
      </c>
      <c r="P41" s="281">
        <v>2.6666666666666665E-2</v>
      </c>
      <c r="Q41" s="282" t="s">
        <v>1624</v>
      </c>
      <c r="R41" s="279">
        <v>35637000000</v>
      </c>
      <c r="T41" s="226">
        <v>43132</v>
      </c>
      <c r="U41" s="226">
        <v>43434</v>
      </c>
      <c r="V41" s="285" t="s">
        <v>1625</v>
      </c>
      <c r="W41" s="280">
        <v>1</v>
      </c>
      <c r="X41" s="281">
        <v>0</v>
      </c>
      <c r="Y41" s="280"/>
      <c r="Z41" s="282" t="s">
        <v>77</v>
      </c>
      <c r="AA41" s="281">
        <v>0</v>
      </c>
      <c r="AB41" s="281">
        <v>0</v>
      </c>
      <c r="AC41" s="298">
        <v>0</v>
      </c>
      <c r="AE41" s="364"/>
      <c r="AF41" s="352"/>
      <c r="AG41" s="281">
        <v>0.1</v>
      </c>
      <c r="AH41" s="280"/>
      <c r="AI41" s="352" t="s">
        <v>1626</v>
      </c>
      <c r="AJ41" s="281">
        <v>0.1</v>
      </c>
      <c r="AK41" s="281">
        <v>0</v>
      </c>
      <c r="AL41" s="313">
        <v>7568961638</v>
      </c>
      <c r="AN41" s="364"/>
      <c r="AO41" s="352"/>
      <c r="AP41" s="281">
        <v>0.1</v>
      </c>
      <c r="AQ41" s="280"/>
      <c r="AR41" s="352" t="s">
        <v>1627</v>
      </c>
      <c r="AS41" s="281">
        <v>0.1</v>
      </c>
      <c r="AT41" s="281">
        <v>0</v>
      </c>
      <c r="AU41" s="313">
        <v>7568961638</v>
      </c>
      <c r="AW41" s="352" t="s">
        <v>1627</v>
      </c>
      <c r="AX41" s="364"/>
      <c r="AY41" s="352"/>
      <c r="AZ41" s="281">
        <v>0.1</v>
      </c>
      <c r="BA41" s="280"/>
      <c r="BB41" s="352" t="s">
        <v>1628</v>
      </c>
      <c r="BC41" s="281">
        <v>0.1</v>
      </c>
      <c r="BD41" s="281">
        <v>0</v>
      </c>
      <c r="BE41" s="313">
        <v>0</v>
      </c>
      <c r="BG41" s="364"/>
      <c r="BH41" s="352"/>
      <c r="BI41" s="281">
        <v>0.1</v>
      </c>
      <c r="BJ41" s="280"/>
      <c r="BK41" s="352" t="s">
        <v>1629</v>
      </c>
      <c r="BL41" s="281">
        <v>0.1</v>
      </c>
      <c r="BM41" s="281">
        <v>0</v>
      </c>
      <c r="BN41" s="313">
        <v>0</v>
      </c>
      <c r="BP41" s="364"/>
      <c r="BQ41" s="352"/>
      <c r="BR41" s="281">
        <v>0.1</v>
      </c>
      <c r="BS41" s="280"/>
      <c r="BT41" s="352" t="s">
        <v>1630</v>
      </c>
      <c r="BU41" s="281">
        <v>0.1</v>
      </c>
      <c r="BV41" s="281">
        <v>0</v>
      </c>
      <c r="BW41" s="310">
        <v>20499076724</v>
      </c>
      <c r="BY41" s="352" t="s">
        <v>1630</v>
      </c>
      <c r="BZ41" s="364"/>
      <c r="CA41" s="352"/>
      <c r="CB41" s="281">
        <v>0.1</v>
      </c>
      <c r="CC41" s="280"/>
      <c r="CD41" s="352" t="s">
        <v>1631</v>
      </c>
      <c r="CE41" s="281">
        <v>0.1</v>
      </c>
      <c r="CF41" s="281">
        <v>0</v>
      </c>
      <c r="CI41" s="364"/>
      <c r="CJ41" s="352"/>
      <c r="CK41" s="281">
        <v>0.1</v>
      </c>
      <c r="CL41" s="280"/>
      <c r="CM41" s="352" t="s">
        <v>1632</v>
      </c>
      <c r="CN41" s="281">
        <v>0.1</v>
      </c>
      <c r="CO41" s="281">
        <v>0</v>
      </c>
      <c r="CR41" s="364"/>
      <c r="CS41" s="352"/>
      <c r="CT41" s="281">
        <v>0.1</v>
      </c>
      <c r="CU41" s="280"/>
      <c r="CV41" s="352" t="s">
        <v>1633</v>
      </c>
      <c r="CW41" s="281">
        <v>0.1</v>
      </c>
      <c r="CX41" s="281">
        <v>0</v>
      </c>
      <c r="DA41" s="352" t="s">
        <v>1633</v>
      </c>
      <c r="DB41" s="364"/>
      <c r="DC41" s="352"/>
      <c r="DD41" s="281">
        <v>0.1</v>
      </c>
      <c r="DE41" s="280"/>
      <c r="DF41" s="352" t="s">
        <v>1634</v>
      </c>
      <c r="DG41" s="281">
        <v>0.1</v>
      </c>
      <c r="DH41" s="281">
        <v>0</v>
      </c>
      <c r="DK41" s="364"/>
      <c r="DL41" s="352"/>
      <c r="DM41" s="281">
        <v>0.1</v>
      </c>
      <c r="DN41" s="280"/>
      <c r="DO41" s="352" t="s">
        <v>1635</v>
      </c>
      <c r="DP41" s="281">
        <v>0.1</v>
      </c>
      <c r="DQ41" s="281">
        <v>0</v>
      </c>
      <c r="DT41" s="364"/>
      <c r="DU41" s="352"/>
      <c r="DV41" s="281">
        <v>0</v>
      </c>
      <c r="DW41" s="280"/>
      <c r="DX41" s="352" t="s">
        <v>77</v>
      </c>
      <c r="DY41" s="281">
        <v>0</v>
      </c>
      <c r="DZ41" s="281">
        <v>0</v>
      </c>
      <c r="EC41" s="352"/>
      <c r="ED41" s="364"/>
      <c r="EE41" s="352"/>
      <c r="EF41" s="556"/>
      <c r="EG41" s="281">
        <v>0.99999999999999989</v>
      </c>
      <c r="EH41" s="281">
        <v>0</v>
      </c>
      <c r="EI41" s="277">
        <v>0</v>
      </c>
      <c r="EJ41" s="308">
        <v>0.99999999999999989</v>
      </c>
      <c r="EK41" s="308">
        <v>0</v>
      </c>
      <c r="EL41" s="276">
        <v>0</v>
      </c>
      <c r="EM41" s="371"/>
      <c r="EN41" s="364"/>
      <c r="EO41" s="364"/>
      <c r="EP41" s="288">
        <v>35637000000</v>
      </c>
      <c r="EQ41" s="288">
        <v>0</v>
      </c>
      <c r="ER41" s="282"/>
      <c r="ET41" s="311">
        <f t="shared" si="0"/>
        <v>0</v>
      </c>
    </row>
    <row r="42" spans="1:150" s="202" customFormat="1" ht="99.95" customHeight="1" x14ac:dyDescent="0.25">
      <c r="A42" s="285" t="s">
        <v>216</v>
      </c>
      <c r="B42" s="202" t="s">
        <v>78</v>
      </c>
      <c r="C42" s="202" t="s">
        <v>83</v>
      </c>
      <c r="D42" s="282">
        <v>4</v>
      </c>
      <c r="E42" s="202" t="s">
        <v>1606</v>
      </c>
      <c r="F42" s="276" t="s">
        <v>70</v>
      </c>
      <c r="G42" s="272">
        <v>58501</v>
      </c>
      <c r="H42" s="286">
        <v>1</v>
      </c>
      <c r="I42" s="286">
        <v>0.15</v>
      </c>
      <c r="J42" s="285" t="s">
        <v>1607</v>
      </c>
      <c r="K42" s="282" t="s">
        <v>325</v>
      </c>
      <c r="L42" s="282">
        <v>6</v>
      </c>
      <c r="M42" s="285" t="s">
        <v>1636</v>
      </c>
      <c r="N42" s="285" t="s">
        <v>1623</v>
      </c>
      <c r="O42" s="202" t="s">
        <v>1609</v>
      </c>
      <c r="P42" s="281">
        <v>2.6666666666666665E-2</v>
      </c>
      <c r="Q42" s="282" t="s">
        <v>1542</v>
      </c>
      <c r="R42" s="279">
        <v>72300487000</v>
      </c>
      <c r="T42" s="226">
        <v>43132</v>
      </c>
      <c r="U42" s="226">
        <v>43434</v>
      </c>
      <c r="V42" s="285" t="s">
        <v>1637</v>
      </c>
      <c r="W42" s="280">
        <v>1</v>
      </c>
      <c r="X42" s="281">
        <v>0</v>
      </c>
      <c r="Y42" s="280"/>
      <c r="Z42" s="282" t="s">
        <v>77</v>
      </c>
      <c r="AA42" s="281">
        <v>0</v>
      </c>
      <c r="AB42" s="281">
        <v>0</v>
      </c>
      <c r="AC42" s="298">
        <v>42176122000</v>
      </c>
      <c r="AE42" s="364"/>
      <c r="AF42" s="352"/>
      <c r="AG42" s="281">
        <v>0.1</v>
      </c>
      <c r="AH42" s="280"/>
      <c r="AI42" s="352"/>
      <c r="AJ42" s="281">
        <v>0.1</v>
      </c>
      <c r="AK42" s="227">
        <v>0</v>
      </c>
      <c r="AL42" s="310">
        <v>2392993699</v>
      </c>
      <c r="AN42" s="364"/>
      <c r="AO42" s="352"/>
      <c r="AP42" s="281">
        <v>0.1</v>
      </c>
      <c r="AQ42" s="280"/>
      <c r="AR42" s="352"/>
      <c r="AS42" s="281">
        <v>0.1</v>
      </c>
      <c r="AT42" s="281">
        <v>0</v>
      </c>
      <c r="AU42" s="310">
        <v>2244606635</v>
      </c>
      <c r="AW42" s="352"/>
      <c r="AX42" s="364"/>
      <c r="AY42" s="352"/>
      <c r="AZ42" s="281">
        <v>0.1</v>
      </c>
      <c r="BA42" s="280"/>
      <c r="BB42" s="352"/>
      <c r="BC42" s="281">
        <v>0.1</v>
      </c>
      <c r="BD42" s="281">
        <v>0</v>
      </c>
      <c r="BE42" s="310">
        <v>3107154800</v>
      </c>
      <c r="BG42" s="364"/>
      <c r="BH42" s="352"/>
      <c r="BI42" s="281">
        <v>0.1</v>
      </c>
      <c r="BJ42" s="280"/>
      <c r="BK42" s="352"/>
      <c r="BL42" s="281">
        <v>0.1</v>
      </c>
      <c r="BM42" s="227">
        <v>0</v>
      </c>
      <c r="BN42" s="310">
        <v>2692518430</v>
      </c>
      <c r="BP42" s="364"/>
      <c r="BQ42" s="352"/>
      <c r="BR42" s="281">
        <v>0.1</v>
      </c>
      <c r="BS42" s="280"/>
      <c r="BT42" s="352"/>
      <c r="BU42" s="281">
        <v>0.1</v>
      </c>
      <c r="BV42" s="281">
        <v>0</v>
      </c>
      <c r="BW42" s="310">
        <v>17590888025</v>
      </c>
      <c r="BY42" s="352"/>
      <c r="BZ42" s="364"/>
      <c r="CA42" s="352"/>
      <c r="CB42" s="281">
        <v>0.1</v>
      </c>
      <c r="CC42" s="280"/>
      <c r="CD42" s="352"/>
      <c r="CE42" s="281">
        <v>0.1</v>
      </c>
      <c r="CF42" s="227">
        <v>0</v>
      </c>
      <c r="CG42" s="310">
        <v>2071147411</v>
      </c>
      <c r="CI42" s="364"/>
      <c r="CJ42" s="352"/>
      <c r="CK42" s="281">
        <v>0.1</v>
      </c>
      <c r="CL42" s="280"/>
      <c r="CM42" s="352"/>
      <c r="CN42" s="281">
        <v>0.1</v>
      </c>
      <c r="CO42" s="281">
        <v>0</v>
      </c>
      <c r="CP42" s="310">
        <v>25056000</v>
      </c>
      <c r="CR42" s="364"/>
      <c r="CS42" s="352"/>
      <c r="CT42" s="281">
        <v>0.1</v>
      </c>
      <c r="CU42" s="280"/>
      <c r="CV42" s="352"/>
      <c r="CW42" s="281">
        <v>0.1</v>
      </c>
      <c r="CX42" s="281"/>
      <c r="DA42" s="352"/>
      <c r="DB42" s="364"/>
      <c r="DC42" s="352"/>
      <c r="DD42" s="281">
        <v>0.1</v>
      </c>
      <c r="DE42" s="280"/>
      <c r="DF42" s="352"/>
      <c r="DG42" s="281">
        <v>0.1</v>
      </c>
      <c r="DH42" s="281">
        <v>0</v>
      </c>
      <c r="DK42" s="364"/>
      <c r="DL42" s="352"/>
      <c r="DM42" s="281">
        <v>0.1</v>
      </c>
      <c r="DN42" s="280"/>
      <c r="DO42" s="352"/>
      <c r="DP42" s="227">
        <v>0.1</v>
      </c>
      <c r="DQ42" s="227">
        <v>0</v>
      </c>
      <c r="DT42" s="364"/>
      <c r="DU42" s="352"/>
      <c r="DV42" s="281">
        <v>0</v>
      </c>
      <c r="DW42" s="280"/>
      <c r="DX42" s="352"/>
      <c r="DY42" s="281">
        <v>0</v>
      </c>
      <c r="DZ42" s="281">
        <v>0</v>
      </c>
      <c r="EC42" s="352"/>
      <c r="ED42" s="364"/>
      <c r="EE42" s="352"/>
      <c r="EF42" s="556"/>
      <c r="EG42" s="281">
        <v>0.99999999999999989</v>
      </c>
      <c r="EH42" s="281">
        <v>0</v>
      </c>
      <c r="EI42" s="277">
        <v>0</v>
      </c>
      <c r="EJ42" s="308">
        <v>0.99999999999999989</v>
      </c>
      <c r="EK42" s="308">
        <v>0</v>
      </c>
      <c r="EL42" s="276">
        <v>0</v>
      </c>
      <c r="EM42" s="371"/>
      <c r="EN42" s="364"/>
      <c r="EO42" s="364"/>
      <c r="EP42" s="288">
        <v>72300487000</v>
      </c>
      <c r="EQ42" s="288">
        <v>0</v>
      </c>
      <c r="ER42" s="282"/>
      <c r="ET42" s="311">
        <f t="shared" si="0"/>
        <v>0</v>
      </c>
    </row>
    <row r="43" spans="1:150" s="202" customFormat="1" ht="99.95" customHeight="1" x14ac:dyDescent="0.25">
      <c r="A43" s="285" t="s">
        <v>216</v>
      </c>
      <c r="B43" s="202" t="s">
        <v>78</v>
      </c>
      <c r="C43" s="202" t="s">
        <v>83</v>
      </c>
      <c r="D43" s="282">
        <v>4</v>
      </c>
      <c r="E43" s="202" t="s">
        <v>1606</v>
      </c>
      <c r="F43" s="276" t="s">
        <v>70</v>
      </c>
      <c r="G43" s="272">
        <v>58501</v>
      </c>
      <c r="H43" s="286">
        <v>1</v>
      </c>
      <c r="I43" s="286">
        <v>0.15</v>
      </c>
      <c r="J43" s="285" t="s">
        <v>1607</v>
      </c>
      <c r="K43" s="282" t="s">
        <v>325</v>
      </c>
      <c r="L43" s="282">
        <v>7</v>
      </c>
      <c r="M43" s="285" t="s">
        <v>1638</v>
      </c>
      <c r="N43" s="285" t="s">
        <v>1623</v>
      </c>
      <c r="O43" s="202" t="s">
        <v>1609</v>
      </c>
      <c r="P43" s="281">
        <v>2.6666666666666665E-2</v>
      </c>
      <c r="Q43" s="282" t="s">
        <v>1542</v>
      </c>
      <c r="R43" s="279">
        <v>4676892000</v>
      </c>
      <c r="T43" s="226">
        <v>43132</v>
      </c>
      <c r="U43" s="226">
        <v>43434</v>
      </c>
      <c r="V43" s="285" t="s">
        <v>1639</v>
      </c>
      <c r="W43" s="280">
        <v>1</v>
      </c>
      <c r="X43" s="281">
        <v>0</v>
      </c>
      <c r="Y43" s="280"/>
      <c r="Z43" s="282" t="s">
        <v>77</v>
      </c>
      <c r="AA43" s="281">
        <v>0</v>
      </c>
      <c r="AB43" s="281">
        <v>0</v>
      </c>
      <c r="AC43" s="298">
        <v>855918232</v>
      </c>
      <c r="AE43" s="364"/>
      <c r="AF43" s="352"/>
      <c r="AG43" s="281">
        <v>0.1</v>
      </c>
      <c r="AH43" s="280"/>
      <c r="AI43" s="352"/>
      <c r="AJ43" s="281">
        <v>0.1</v>
      </c>
      <c r="AK43" s="227">
        <v>0</v>
      </c>
      <c r="AL43" s="310">
        <v>835109768</v>
      </c>
      <c r="AN43" s="364"/>
      <c r="AO43" s="352"/>
      <c r="AP43" s="281">
        <v>0.1</v>
      </c>
      <c r="AQ43" s="280"/>
      <c r="AR43" s="352"/>
      <c r="AS43" s="281">
        <v>0.1</v>
      </c>
      <c r="AT43" s="281">
        <v>0</v>
      </c>
      <c r="AU43" s="313">
        <v>0</v>
      </c>
      <c r="AW43" s="352"/>
      <c r="AX43" s="364"/>
      <c r="AY43" s="352"/>
      <c r="AZ43" s="281">
        <v>0.1</v>
      </c>
      <c r="BA43" s="280"/>
      <c r="BB43" s="352"/>
      <c r="BC43" s="281">
        <v>0.1</v>
      </c>
      <c r="BD43" s="281">
        <v>0</v>
      </c>
      <c r="BE43" s="313">
        <v>0</v>
      </c>
      <c r="BG43" s="364"/>
      <c r="BH43" s="352"/>
      <c r="BI43" s="281">
        <v>0.1</v>
      </c>
      <c r="BJ43" s="280"/>
      <c r="BK43" s="352"/>
      <c r="BL43" s="281">
        <v>0.1</v>
      </c>
      <c r="BM43" s="227">
        <v>0</v>
      </c>
      <c r="BN43" s="313">
        <v>0</v>
      </c>
      <c r="BP43" s="364"/>
      <c r="BQ43" s="352"/>
      <c r="BR43" s="281">
        <v>0.1</v>
      </c>
      <c r="BS43" s="280"/>
      <c r="BT43" s="352"/>
      <c r="BU43" s="281">
        <v>0.1</v>
      </c>
      <c r="BV43" s="281">
        <v>0</v>
      </c>
      <c r="BW43" s="310">
        <v>2985864000</v>
      </c>
      <c r="BY43" s="352"/>
      <c r="BZ43" s="364"/>
      <c r="CA43" s="352"/>
      <c r="CB43" s="281">
        <v>0.1</v>
      </c>
      <c r="CC43" s="280"/>
      <c r="CD43" s="352"/>
      <c r="CE43" s="281">
        <v>0.1</v>
      </c>
      <c r="CF43" s="227">
        <v>0</v>
      </c>
      <c r="CI43" s="364"/>
      <c r="CJ43" s="352"/>
      <c r="CK43" s="281">
        <v>0.1</v>
      </c>
      <c r="CL43" s="280"/>
      <c r="CM43" s="352"/>
      <c r="CN43" s="281">
        <v>0.1</v>
      </c>
      <c r="CO43" s="281">
        <v>0</v>
      </c>
      <c r="CR43" s="364"/>
      <c r="CS43" s="352"/>
      <c r="CT43" s="281">
        <v>0.1</v>
      </c>
      <c r="CU43" s="280"/>
      <c r="CV43" s="352"/>
      <c r="CW43" s="281">
        <v>0.1</v>
      </c>
      <c r="CX43" s="281">
        <v>0</v>
      </c>
      <c r="DA43" s="352"/>
      <c r="DB43" s="364"/>
      <c r="DC43" s="352"/>
      <c r="DD43" s="281">
        <v>0.1</v>
      </c>
      <c r="DE43" s="280"/>
      <c r="DF43" s="352"/>
      <c r="DG43" s="281">
        <v>0.1</v>
      </c>
      <c r="DH43" s="281">
        <v>0</v>
      </c>
      <c r="DK43" s="364"/>
      <c r="DL43" s="352"/>
      <c r="DM43" s="281">
        <v>0.1</v>
      </c>
      <c r="DN43" s="280"/>
      <c r="DO43" s="352"/>
      <c r="DP43" s="227">
        <v>0.1</v>
      </c>
      <c r="DQ43" s="227">
        <v>0</v>
      </c>
      <c r="DT43" s="364"/>
      <c r="DU43" s="352"/>
      <c r="DV43" s="281">
        <v>0</v>
      </c>
      <c r="DW43" s="280"/>
      <c r="DX43" s="352"/>
      <c r="DY43" s="281">
        <v>0</v>
      </c>
      <c r="DZ43" s="281">
        <v>0</v>
      </c>
      <c r="EC43" s="352"/>
      <c r="ED43" s="364"/>
      <c r="EE43" s="352"/>
      <c r="EF43" s="556"/>
      <c r="EG43" s="281">
        <v>0.99999999999999989</v>
      </c>
      <c r="EH43" s="281">
        <v>0</v>
      </c>
      <c r="EI43" s="277">
        <v>0</v>
      </c>
      <c r="EJ43" s="308">
        <v>0.99999999999999989</v>
      </c>
      <c r="EK43" s="308">
        <v>0</v>
      </c>
      <c r="EL43" s="276">
        <v>0</v>
      </c>
      <c r="EM43" s="371"/>
      <c r="EN43" s="364"/>
      <c r="EO43" s="364"/>
      <c r="EP43" s="288">
        <v>4676892000</v>
      </c>
      <c r="EQ43" s="288">
        <v>0</v>
      </c>
      <c r="ER43" s="282"/>
      <c r="ET43" s="311">
        <f t="shared" si="0"/>
        <v>0</v>
      </c>
    </row>
    <row r="44" spans="1:150" s="202" customFormat="1" ht="99.95" customHeight="1" x14ac:dyDescent="0.25">
      <c r="A44" s="285" t="s">
        <v>216</v>
      </c>
      <c r="B44" s="202" t="s">
        <v>78</v>
      </c>
      <c r="C44" s="202" t="s">
        <v>83</v>
      </c>
      <c r="D44" s="282">
        <v>5</v>
      </c>
      <c r="E44" s="202" t="s">
        <v>84</v>
      </c>
      <c r="F44" s="276" t="s">
        <v>70</v>
      </c>
      <c r="G44" s="273">
        <v>15000</v>
      </c>
      <c r="H44" s="286">
        <v>1</v>
      </c>
      <c r="I44" s="286">
        <v>0.15</v>
      </c>
      <c r="J44" s="285" t="s">
        <v>1640</v>
      </c>
      <c r="K44" s="282" t="s">
        <v>325</v>
      </c>
      <c r="L44" s="282">
        <v>8</v>
      </c>
      <c r="M44" s="285" t="s">
        <v>85</v>
      </c>
      <c r="N44" s="285" t="s">
        <v>1641</v>
      </c>
      <c r="O44" s="202" t="s">
        <v>1642</v>
      </c>
      <c r="P44" s="281">
        <v>0.05</v>
      </c>
      <c r="Q44" s="220" t="s">
        <v>1643</v>
      </c>
      <c r="R44" s="279">
        <v>1736425000</v>
      </c>
      <c r="S44" s="284"/>
      <c r="T44" s="283">
        <v>43132</v>
      </c>
      <c r="U44" s="283">
        <v>43434</v>
      </c>
      <c r="V44" s="285" t="s">
        <v>1644</v>
      </c>
      <c r="W44" s="281">
        <v>0.3</v>
      </c>
      <c r="X44" s="281">
        <v>0</v>
      </c>
      <c r="Y44" s="280"/>
      <c r="Z44" s="282" t="s">
        <v>77</v>
      </c>
      <c r="AA44" s="364">
        <v>6.0319999999999999E-2</v>
      </c>
      <c r="AB44" s="364">
        <v>0</v>
      </c>
      <c r="AC44" s="372">
        <v>1578340600</v>
      </c>
      <c r="AD44" s="352"/>
      <c r="AE44" s="364">
        <v>7.5639999999999985E-2</v>
      </c>
      <c r="AF44" s="352"/>
      <c r="AG44" s="281">
        <v>0.03</v>
      </c>
      <c r="AH44" s="280"/>
      <c r="AI44" s="282" t="s">
        <v>1645</v>
      </c>
      <c r="AJ44" s="364">
        <v>9.0620000000000006E-2</v>
      </c>
      <c r="AK44" s="364">
        <v>0</v>
      </c>
      <c r="AL44" s="373">
        <v>133117200</v>
      </c>
      <c r="AM44" s="352"/>
      <c r="AN44" s="364">
        <v>8.5739999999999997E-2</v>
      </c>
      <c r="AO44" s="352"/>
      <c r="AP44" s="281">
        <v>0.03</v>
      </c>
      <c r="AQ44" s="280"/>
      <c r="AR44" s="282" t="s">
        <v>1646</v>
      </c>
      <c r="AS44" s="364">
        <v>9.0620000000000006E-2</v>
      </c>
      <c r="AT44" s="364">
        <v>0</v>
      </c>
      <c r="AU44" s="373">
        <v>24967200</v>
      </c>
      <c r="AV44" s="352"/>
      <c r="AW44" s="352" t="s">
        <v>1647</v>
      </c>
      <c r="AX44" s="364">
        <v>8.5739999999999997E-2</v>
      </c>
      <c r="AY44" s="352"/>
      <c r="AZ44" s="281">
        <v>0.03</v>
      </c>
      <c r="BA44" s="280"/>
      <c r="BB44" s="282" t="s">
        <v>1648</v>
      </c>
      <c r="BC44" s="364">
        <v>9.0620000000000006E-2</v>
      </c>
      <c r="BD44" s="364">
        <v>0</v>
      </c>
      <c r="BE44" s="352"/>
      <c r="BF44" s="352"/>
      <c r="BG44" s="364">
        <v>8.5739999999999997E-2</v>
      </c>
      <c r="BH44" s="352"/>
      <c r="BI44" s="281">
        <v>0.03</v>
      </c>
      <c r="BJ44" s="280"/>
      <c r="BK44" s="282" t="s">
        <v>1649</v>
      </c>
      <c r="BL44" s="364">
        <v>9.0620000000000006E-2</v>
      </c>
      <c r="BM44" s="364">
        <v>0</v>
      </c>
      <c r="BN44" s="352"/>
      <c r="BO44" s="352"/>
      <c r="BP44" s="364">
        <v>8.5739999999999997E-2</v>
      </c>
      <c r="BQ44" s="352"/>
      <c r="BR44" s="281">
        <v>0.03</v>
      </c>
      <c r="BS44" s="280"/>
      <c r="BT44" s="282" t="s">
        <v>1650</v>
      </c>
      <c r="BU44" s="364">
        <v>9.0620000000000006E-2</v>
      </c>
      <c r="BV44" s="364">
        <v>0</v>
      </c>
      <c r="BW44" s="352"/>
      <c r="BX44" s="352"/>
      <c r="BY44" s="355" t="s">
        <v>1651</v>
      </c>
      <c r="BZ44" s="364">
        <v>8.5739999999999997E-2</v>
      </c>
      <c r="CA44" s="352"/>
      <c r="CB44" s="281">
        <v>0.03</v>
      </c>
      <c r="CC44" s="280"/>
      <c r="CD44" s="282" t="s">
        <v>1652</v>
      </c>
      <c r="CE44" s="364">
        <v>9.0620000000000006E-2</v>
      </c>
      <c r="CF44" s="364">
        <v>0</v>
      </c>
      <c r="CG44" s="352"/>
      <c r="CH44" s="352"/>
      <c r="CI44" s="364">
        <v>8.5739999999999997E-2</v>
      </c>
      <c r="CJ44" s="352"/>
      <c r="CK44" s="281">
        <v>0.03</v>
      </c>
      <c r="CL44" s="280"/>
      <c r="CM44" s="282" t="s">
        <v>1653</v>
      </c>
      <c r="CN44" s="364">
        <v>9.0620000000000006E-2</v>
      </c>
      <c r="CO44" s="364">
        <v>0</v>
      </c>
      <c r="CP44" s="352"/>
      <c r="CQ44" s="352"/>
      <c r="CR44" s="364">
        <v>8.5739999999999997E-2</v>
      </c>
      <c r="CS44" s="352"/>
      <c r="CT44" s="281">
        <v>0.03</v>
      </c>
      <c r="CU44" s="280"/>
      <c r="CV44" s="282" t="s">
        <v>1654</v>
      </c>
      <c r="CW44" s="364">
        <v>9.0620000000000006E-2</v>
      </c>
      <c r="CX44" s="364">
        <v>0</v>
      </c>
      <c r="CY44" s="352"/>
      <c r="CZ44" s="352"/>
      <c r="DA44" s="352" t="s">
        <v>1655</v>
      </c>
      <c r="DB44" s="364">
        <v>8.5739999999999997E-2</v>
      </c>
      <c r="DC44" s="352"/>
      <c r="DD44" s="281">
        <v>0.03</v>
      </c>
      <c r="DE44" s="280"/>
      <c r="DF44" s="282" t="s">
        <v>1656</v>
      </c>
      <c r="DG44" s="364">
        <v>9.0620000000000006E-2</v>
      </c>
      <c r="DH44" s="364">
        <v>0</v>
      </c>
      <c r="DI44" s="352"/>
      <c r="DJ44" s="352"/>
      <c r="DK44" s="364">
        <v>8.5739999999999997E-2</v>
      </c>
      <c r="DL44" s="352"/>
      <c r="DM44" s="281">
        <v>0.03</v>
      </c>
      <c r="DN44" s="280"/>
      <c r="DO44" s="282" t="s">
        <v>1657</v>
      </c>
      <c r="DP44" s="364">
        <v>9.0620000000000006E-2</v>
      </c>
      <c r="DQ44" s="364">
        <v>0</v>
      </c>
      <c r="DR44" s="352"/>
      <c r="DS44" s="352"/>
      <c r="DT44" s="364">
        <v>8.5739999999999997E-2</v>
      </c>
      <c r="DU44" s="352"/>
      <c r="DV44" s="281">
        <v>0</v>
      </c>
      <c r="DW44" s="280"/>
      <c r="DX44" s="352" t="s">
        <v>1640</v>
      </c>
      <c r="DY44" s="364">
        <v>3.3320000000000002E-2</v>
      </c>
      <c r="DZ44" s="364">
        <v>0</v>
      </c>
      <c r="EA44" s="352"/>
      <c r="EB44" s="352"/>
      <c r="EC44" s="352" t="s">
        <v>1640</v>
      </c>
      <c r="ED44" s="364">
        <v>6.6640000000000005E-2</v>
      </c>
      <c r="EE44" s="352"/>
      <c r="EF44" s="555"/>
      <c r="EG44" s="281">
        <v>0.30000000000000004</v>
      </c>
      <c r="EH44" s="281">
        <v>0</v>
      </c>
      <c r="EI44" s="282">
        <v>0</v>
      </c>
      <c r="EJ44" s="378">
        <v>0.99984000000000028</v>
      </c>
      <c r="EK44" s="378">
        <v>0</v>
      </c>
      <c r="EL44" s="354">
        <v>0</v>
      </c>
      <c r="EM44" s="371">
        <v>0.99968000000000012</v>
      </c>
      <c r="EN44" s="364">
        <v>0</v>
      </c>
      <c r="EO44" s="364"/>
      <c r="EP44" s="360">
        <v>1736425000</v>
      </c>
      <c r="EQ44" s="360">
        <v>0</v>
      </c>
      <c r="ER44" s="352"/>
      <c r="ET44" s="311">
        <f t="shared" si="0"/>
        <v>0</v>
      </c>
    </row>
    <row r="45" spans="1:150" s="202" customFormat="1" ht="99.95" customHeight="1" x14ac:dyDescent="0.25">
      <c r="A45" s="285" t="s">
        <v>216</v>
      </c>
      <c r="B45" s="202" t="s">
        <v>78</v>
      </c>
      <c r="C45" s="202" t="s">
        <v>83</v>
      </c>
      <c r="D45" s="282">
        <v>5</v>
      </c>
      <c r="E45" s="202" t="s">
        <v>84</v>
      </c>
      <c r="F45" s="276" t="s">
        <v>70</v>
      </c>
      <c r="G45" s="273">
        <v>15000</v>
      </c>
      <c r="H45" s="286">
        <v>1</v>
      </c>
      <c r="I45" s="286">
        <v>0.15</v>
      </c>
      <c r="J45" s="285" t="s">
        <v>1640</v>
      </c>
      <c r="K45" s="282" t="s">
        <v>325</v>
      </c>
      <c r="L45" s="282">
        <v>8</v>
      </c>
      <c r="M45" s="285" t="s">
        <v>85</v>
      </c>
      <c r="N45" s="285" t="s">
        <v>1641</v>
      </c>
      <c r="O45" s="202" t="s">
        <v>1642</v>
      </c>
      <c r="P45" s="281"/>
      <c r="Q45" s="220" t="s">
        <v>1643</v>
      </c>
      <c r="R45" s="279"/>
      <c r="S45" s="284"/>
      <c r="T45" s="283">
        <v>43101</v>
      </c>
      <c r="U45" s="283">
        <v>43465</v>
      </c>
      <c r="V45" s="285" t="s">
        <v>1658</v>
      </c>
      <c r="W45" s="281">
        <v>0.4</v>
      </c>
      <c r="X45" s="281">
        <v>3.3320000000000002E-2</v>
      </c>
      <c r="Y45" s="280"/>
      <c r="Z45" s="282" t="s">
        <v>1659</v>
      </c>
      <c r="AA45" s="364"/>
      <c r="AB45" s="364"/>
      <c r="AC45" s="372"/>
      <c r="AD45" s="352"/>
      <c r="AE45" s="364"/>
      <c r="AF45" s="352"/>
      <c r="AG45" s="281">
        <v>3.3320000000000002E-2</v>
      </c>
      <c r="AH45" s="280"/>
      <c r="AI45" s="282" t="s">
        <v>1659</v>
      </c>
      <c r="AJ45" s="364"/>
      <c r="AK45" s="364"/>
      <c r="AL45" s="373"/>
      <c r="AM45" s="352"/>
      <c r="AN45" s="364"/>
      <c r="AO45" s="352"/>
      <c r="AP45" s="281">
        <v>3.3320000000000002E-2</v>
      </c>
      <c r="AQ45" s="280"/>
      <c r="AR45" s="282" t="s">
        <v>1659</v>
      </c>
      <c r="AS45" s="364"/>
      <c r="AT45" s="364"/>
      <c r="AU45" s="373"/>
      <c r="AV45" s="352"/>
      <c r="AW45" s="352"/>
      <c r="AX45" s="364"/>
      <c r="AY45" s="352"/>
      <c r="AZ45" s="281">
        <v>3.3320000000000002E-2</v>
      </c>
      <c r="BA45" s="280"/>
      <c r="BB45" s="282" t="s">
        <v>1659</v>
      </c>
      <c r="BC45" s="364"/>
      <c r="BD45" s="364"/>
      <c r="BE45" s="352"/>
      <c r="BF45" s="352"/>
      <c r="BG45" s="364"/>
      <c r="BH45" s="352"/>
      <c r="BI45" s="281">
        <v>3.3320000000000002E-2</v>
      </c>
      <c r="BJ45" s="280"/>
      <c r="BK45" s="282" t="s">
        <v>1659</v>
      </c>
      <c r="BL45" s="364"/>
      <c r="BM45" s="364"/>
      <c r="BN45" s="352"/>
      <c r="BO45" s="352"/>
      <c r="BP45" s="364"/>
      <c r="BQ45" s="352"/>
      <c r="BR45" s="281">
        <v>3.3320000000000002E-2</v>
      </c>
      <c r="BS45" s="280"/>
      <c r="BT45" s="282" t="s">
        <v>1659</v>
      </c>
      <c r="BU45" s="364"/>
      <c r="BV45" s="364"/>
      <c r="BW45" s="352"/>
      <c r="BX45" s="352"/>
      <c r="BY45" s="355"/>
      <c r="BZ45" s="364"/>
      <c r="CA45" s="352"/>
      <c r="CB45" s="281">
        <v>3.3320000000000002E-2</v>
      </c>
      <c r="CC45" s="280"/>
      <c r="CD45" s="282" t="s">
        <v>1659</v>
      </c>
      <c r="CE45" s="364"/>
      <c r="CF45" s="364"/>
      <c r="CG45" s="352"/>
      <c r="CH45" s="352"/>
      <c r="CI45" s="364"/>
      <c r="CJ45" s="352"/>
      <c r="CK45" s="281">
        <v>3.3320000000000002E-2</v>
      </c>
      <c r="CL45" s="280"/>
      <c r="CM45" s="282" t="s">
        <v>1659</v>
      </c>
      <c r="CN45" s="364"/>
      <c r="CO45" s="364"/>
      <c r="CP45" s="352"/>
      <c r="CQ45" s="352"/>
      <c r="CR45" s="364"/>
      <c r="CS45" s="352"/>
      <c r="CT45" s="281">
        <v>3.3320000000000002E-2</v>
      </c>
      <c r="CU45" s="280"/>
      <c r="CV45" s="282" t="s">
        <v>1659</v>
      </c>
      <c r="CW45" s="364"/>
      <c r="CX45" s="364"/>
      <c r="CY45" s="352"/>
      <c r="CZ45" s="352"/>
      <c r="DA45" s="352"/>
      <c r="DB45" s="364"/>
      <c r="DC45" s="352"/>
      <c r="DD45" s="281">
        <v>3.3320000000000002E-2</v>
      </c>
      <c r="DE45" s="280"/>
      <c r="DF45" s="282" t="s">
        <v>1659</v>
      </c>
      <c r="DG45" s="364"/>
      <c r="DH45" s="364"/>
      <c r="DI45" s="352"/>
      <c r="DJ45" s="352"/>
      <c r="DK45" s="364"/>
      <c r="DL45" s="352"/>
      <c r="DM45" s="281">
        <v>3.3320000000000002E-2</v>
      </c>
      <c r="DN45" s="280"/>
      <c r="DO45" s="282" t="s">
        <v>1659</v>
      </c>
      <c r="DP45" s="364"/>
      <c r="DQ45" s="364"/>
      <c r="DR45" s="352"/>
      <c r="DS45" s="352"/>
      <c r="DT45" s="364"/>
      <c r="DU45" s="352"/>
      <c r="DV45" s="281">
        <v>3.3320000000000002E-2</v>
      </c>
      <c r="DW45" s="280"/>
      <c r="DX45" s="352"/>
      <c r="DY45" s="364"/>
      <c r="DZ45" s="364"/>
      <c r="EA45" s="352"/>
      <c r="EB45" s="352"/>
      <c r="EC45" s="352"/>
      <c r="ED45" s="364"/>
      <c r="EE45" s="352"/>
      <c r="EF45" s="555"/>
      <c r="EG45" s="287">
        <v>0.39984000000000014</v>
      </c>
      <c r="EH45" s="287">
        <v>0</v>
      </c>
      <c r="EI45" s="282">
        <v>0</v>
      </c>
      <c r="EJ45" s="378"/>
      <c r="EK45" s="378"/>
      <c r="EL45" s="354"/>
      <c r="EM45" s="371"/>
      <c r="EN45" s="364"/>
      <c r="EO45" s="364"/>
      <c r="EP45" s="360"/>
      <c r="EQ45" s="360"/>
      <c r="ER45" s="352"/>
      <c r="ET45" s="311">
        <f t="shared" si="0"/>
        <v>-1.5999999999988246E-4</v>
      </c>
    </row>
    <row r="46" spans="1:150" s="202" customFormat="1" ht="99.95" customHeight="1" x14ac:dyDescent="0.25">
      <c r="A46" s="285" t="s">
        <v>216</v>
      </c>
      <c r="B46" s="202" t="s">
        <v>78</v>
      </c>
      <c r="C46" s="202" t="s">
        <v>83</v>
      </c>
      <c r="D46" s="282">
        <v>5</v>
      </c>
      <c r="E46" s="202" t="s">
        <v>84</v>
      </c>
      <c r="F46" s="276" t="s">
        <v>70</v>
      </c>
      <c r="G46" s="273">
        <v>15000</v>
      </c>
      <c r="H46" s="286">
        <v>1</v>
      </c>
      <c r="I46" s="286">
        <v>0.15</v>
      </c>
      <c r="J46" s="285" t="s">
        <v>1640</v>
      </c>
      <c r="K46" s="282" t="s">
        <v>325</v>
      </c>
      <c r="L46" s="282">
        <v>8</v>
      </c>
      <c r="M46" s="285" t="s">
        <v>85</v>
      </c>
      <c r="N46" s="285" t="s">
        <v>1641</v>
      </c>
      <c r="O46" s="202" t="s">
        <v>1642</v>
      </c>
      <c r="P46" s="281"/>
      <c r="Q46" s="220" t="s">
        <v>1643</v>
      </c>
      <c r="R46" s="279"/>
      <c r="S46" s="284"/>
      <c r="T46" s="283">
        <v>43101</v>
      </c>
      <c r="U46" s="283">
        <v>43434</v>
      </c>
      <c r="V46" s="285" t="s">
        <v>86</v>
      </c>
      <c r="W46" s="281">
        <v>0.3</v>
      </c>
      <c r="X46" s="281">
        <v>2.7E-2</v>
      </c>
      <c r="Y46" s="280"/>
      <c r="Z46" s="282" t="s">
        <v>1660</v>
      </c>
      <c r="AA46" s="364"/>
      <c r="AB46" s="364"/>
      <c r="AC46" s="372"/>
      <c r="AD46" s="352"/>
      <c r="AE46" s="364"/>
      <c r="AF46" s="352"/>
      <c r="AG46" s="281">
        <v>2.7299999999999998E-2</v>
      </c>
      <c r="AH46" s="280"/>
      <c r="AI46" s="282" t="s">
        <v>1661</v>
      </c>
      <c r="AJ46" s="364"/>
      <c r="AK46" s="364"/>
      <c r="AL46" s="373"/>
      <c r="AM46" s="352"/>
      <c r="AN46" s="364"/>
      <c r="AO46" s="352"/>
      <c r="AP46" s="281">
        <v>2.7299999999999998E-2</v>
      </c>
      <c r="AQ46" s="280"/>
      <c r="AR46" s="282" t="s">
        <v>1661</v>
      </c>
      <c r="AS46" s="364"/>
      <c r="AT46" s="364"/>
      <c r="AU46" s="373"/>
      <c r="AV46" s="352"/>
      <c r="AW46" s="352"/>
      <c r="AX46" s="364"/>
      <c r="AY46" s="352"/>
      <c r="AZ46" s="281">
        <v>2.7299999999999998E-2</v>
      </c>
      <c r="BA46" s="280"/>
      <c r="BB46" s="282" t="s">
        <v>1661</v>
      </c>
      <c r="BC46" s="364"/>
      <c r="BD46" s="364"/>
      <c r="BE46" s="352"/>
      <c r="BF46" s="352"/>
      <c r="BG46" s="364"/>
      <c r="BH46" s="352"/>
      <c r="BI46" s="281">
        <v>2.7299999999999998E-2</v>
      </c>
      <c r="BJ46" s="280"/>
      <c r="BK46" s="282" t="s">
        <v>1661</v>
      </c>
      <c r="BL46" s="364"/>
      <c r="BM46" s="364"/>
      <c r="BN46" s="352"/>
      <c r="BO46" s="352"/>
      <c r="BP46" s="364"/>
      <c r="BQ46" s="352"/>
      <c r="BR46" s="281">
        <v>2.7299999999999998E-2</v>
      </c>
      <c r="BS46" s="280"/>
      <c r="BT46" s="282" t="s">
        <v>1661</v>
      </c>
      <c r="BU46" s="364"/>
      <c r="BV46" s="364"/>
      <c r="BW46" s="352"/>
      <c r="BX46" s="352"/>
      <c r="BY46" s="355"/>
      <c r="BZ46" s="364"/>
      <c r="CA46" s="352"/>
      <c r="CB46" s="281">
        <v>2.7299999999999998E-2</v>
      </c>
      <c r="CC46" s="280"/>
      <c r="CD46" s="282" t="s">
        <v>1661</v>
      </c>
      <c r="CE46" s="364"/>
      <c r="CF46" s="364"/>
      <c r="CG46" s="352"/>
      <c r="CH46" s="352"/>
      <c r="CI46" s="364"/>
      <c r="CJ46" s="352"/>
      <c r="CK46" s="281">
        <v>2.7299999999999998E-2</v>
      </c>
      <c r="CL46" s="280"/>
      <c r="CM46" s="282" t="s">
        <v>1661</v>
      </c>
      <c r="CN46" s="364"/>
      <c r="CO46" s="364"/>
      <c r="CP46" s="352"/>
      <c r="CQ46" s="352"/>
      <c r="CR46" s="364"/>
      <c r="CS46" s="352"/>
      <c r="CT46" s="281">
        <v>2.7299999999999998E-2</v>
      </c>
      <c r="CU46" s="280"/>
      <c r="CV46" s="282" t="s">
        <v>1661</v>
      </c>
      <c r="CW46" s="364"/>
      <c r="CX46" s="364"/>
      <c r="CY46" s="352"/>
      <c r="CZ46" s="352"/>
      <c r="DA46" s="352"/>
      <c r="DB46" s="364"/>
      <c r="DC46" s="352"/>
      <c r="DD46" s="281">
        <v>2.7299999999999998E-2</v>
      </c>
      <c r="DE46" s="280"/>
      <c r="DF46" s="282" t="s">
        <v>1661</v>
      </c>
      <c r="DG46" s="364"/>
      <c r="DH46" s="364"/>
      <c r="DI46" s="352"/>
      <c r="DJ46" s="352"/>
      <c r="DK46" s="364"/>
      <c r="DL46" s="352"/>
      <c r="DM46" s="281">
        <v>2.7299999999999998E-2</v>
      </c>
      <c r="DN46" s="280"/>
      <c r="DO46" s="282" t="s">
        <v>1661</v>
      </c>
      <c r="DP46" s="364"/>
      <c r="DQ46" s="364"/>
      <c r="DR46" s="352"/>
      <c r="DS46" s="352"/>
      <c r="DT46" s="364"/>
      <c r="DU46" s="352"/>
      <c r="DV46" s="281">
        <v>0</v>
      </c>
      <c r="DW46" s="280"/>
      <c r="DX46" s="352"/>
      <c r="DY46" s="364"/>
      <c r="DZ46" s="364"/>
      <c r="EA46" s="352"/>
      <c r="EB46" s="352"/>
      <c r="EC46" s="352"/>
      <c r="ED46" s="364"/>
      <c r="EE46" s="352"/>
      <c r="EF46" s="555"/>
      <c r="EG46" s="281">
        <v>0.29999999999999993</v>
      </c>
      <c r="EH46" s="281">
        <v>0</v>
      </c>
      <c r="EI46" s="282">
        <v>0</v>
      </c>
      <c r="EJ46" s="378"/>
      <c r="EK46" s="378"/>
      <c r="EL46" s="354"/>
      <c r="EM46" s="371"/>
      <c r="EN46" s="364"/>
      <c r="EO46" s="364"/>
      <c r="EP46" s="360"/>
      <c r="EQ46" s="360"/>
      <c r="ER46" s="352"/>
      <c r="ET46" s="311">
        <f t="shared" si="0"/>
        <v>0</v>
      </c>
    </row>
    <row r="47" spans="1:150" s="202" customFormat="1" ht="99.95" customHeight="1" x14ac:dyDescent="0.25">
      <c r="A47" s="285" t="s">
        <v>216</v>
      </c>
      <c r="B47" s="202" t="s">
        <v>78</v>
      </c>
      <c r="C47" s="202" t="s">
        <v>83</v>
      </c>
      <c r="D47" s="282">
        <v>5</v>
      </c>
      <c r="E47" s="202" t="s">
        <v>84</v>
      </c>
      <c r="F47" s="276" t="s">
        <v>70</v>
      </c>
      <c r="G47" s="273">
        <v>15000</v>
      </c>
      <c r="H47" s="286">
        <v>1</v>
      </c>
      <c r="I47" s="286">
        <v>0.15</v>
      </c>
      <c r="J47" s="285" t="s">
        <v>1640</v>
      </c>
      <c r="K47" s="282" t="s">
        <v>325</v>
      </c>
      <c r="L47" s="282">
        <v>9</v>
      </c>
      <c r="M47" s="285" t="s">
        <v>87</v>
      </c>
      <c r="N47" s="285" t="s">
        <v>1662</v>
      </c>
      <c r="O47" s="352" t="s">
        <v>1642</v>
      </c>
      <c r="P47" s="281">
        <v>0.1</v>
      </c>
      <c r="Q47" s="361" t="s">
        <v>1663</v>
      </c>
      <c r="R47" s="279">
        <v>12971031000</v>
      </c>
      <c r="S47" s="284"/>
      <c r="T47" s="197">
        <v>43115</v>
      </c>
      <c r="U47" s="197">
        <v>43449</v>
      </c>
      <c r="V47" s="285" t="s">
        <v>88</v>
      </c>
      <c r="W47" s="281">
        <v>0.6</v>
      </c>
      <c r="X47" s="281">
        <v>4.9979999999999997E-2</v>
      </c>
      <c r="Y47" s="280"/>
      <c r="Z47" s="282" t="s">
        <v>1664</v>
      </c>
      <c r="AA47" s="364">
        <v>8.3299999999999999E-2</v>
      </c>
      <c r="AB47" s="364">
        <v>0</v>
      </c>
      <c r="AC47" s="372">
        <v>9051314604</v>
      </c>
      <c r="AD47" s="352"/>
      <c r="AE47" s="364"/>
      <c r="AF47" s="352"/>
      <c r="AG47" s="281">
        <v>4.9979999999999997E-2</v>
      </c>
      <c r="AH47" s="280"/>
      <c r="AI47" s="282" t="s">
        <v>1664</v>
      </c>
      <c r="AJ47" s="364">
        <v>8.3299999999999999E-2</v>
      </c>
      <c r="AK47" s="364">
        <v>0</v>
      </c>
      <c r="AL47" s="373">
        <v>883982433</v>
      </c>
      <c r="AM47" s="352"/>
      <c r="AN47" s="364"/>
      <c r="AO47" s="352"/>
      <c r="AP47" s="281">
        <v>4.9979999999999997E-2</v>
      </c>
      <c r="AQ47" s="280"/>
      <c r="AR47" s="282" t="s">
        <v>1665</v>
      </c>
      <c r="AS47" s="364">
        <v>8.3299999999999999E-2</v>
      </c>
      <c r="AT47" s="364">
        <v>0</v>
      </c>
      <c r="AU47" s="372">
        <v>2308656533</v>
      </c>
      <c r="AV47" s="352"/>
      <c r="AW47" s="352" t="s">
        <v>1666</v>
      </c>
      <c r="AX47" s="364"/>
      <c r="AY47" s="352"/>
      <c r="AZ47" s="281">
        <v>4.9979999999999997E-2</v>
      </c>
      <c r="BA47" s="280"/>
      <c r="BB47" s="282" t="s">
        <v>1665</v>
      </c>
      <c r="BC47" s="364">
        <v>8.3299999999999999E-2</v>
      </c>
      <c r="BD47" s="364">
        <v>0</v>
      </c>
      <c r="BE47" s="373">
        <v>587182400</v>
      </c>
      <c r="BF47" s="352"/>
      <c r="BG47" s="364"/>
      <c r="BH47" s="352"/>
      <c r="BI47" s="281">
        <v>4.9979999999999997E-2</v>
      </c>
      <c r="BJ47" s="280"/>
      <c r="BK47" s="282" t="s">
        <v>1665</v>
      </c>
      <c r="BL47" s="364">
        <v>8.3299999999999999E-2</v>
      </c>
      <c r="BM47" s="364">
        <v>0</v>
      </c>
      <c r="BN47" s="373">
        <v>139895030</v>
      </c>
      <c r="BO47" s="352"/>
      <c r="BP47" s="364"/>
      <c r="BQ47" s="352"/>
      <c r="BR47" s="281">
        <v>4.9979999999999997E-2</v>
      </c>
      <c r="BS47" s="280"/>
      <c r="BT47" s="282" t="s">
        <v>1665</v>
      </c>
      <c r="BU47" s="364">
        <v>8.3299999999999999E-2</v>
      </c>
      <c r="BV47" s="364">
        <v>0</v>
      </c>
      <c r="BW47" s="352"/>
      <c r="BX47" s="352"/>
      <c r="BY47" s="352" t="s">
        <v>1667</v>
      </c>
      <c r="BZ47" s="364"/>
      <c r="CA47" s="352"/>
      <c r="CB47" s="281">
        <v>4.9979999999999997E-2</v>
      </c>
      <c r="CC47" s="280"/>
      <c r="CD47" s="282" t="s">
        <v>1665</v>
      </c>
      <c r="CE47" s="364">
        <v>8.3299999999999999E-2</v>
      </c>
      <c r="CF47" s="364">
        <v>0</v>
      </c>
      <c r="CG47" s="352"/>
      <c r="CH47" s="352"/>
      <c r="CI47" s="364"/>
      <c r="CJ47" s="352"/>
      <c r="CK47" s="281">
        <v>4.9979999999999997E-2</v>
      </c>
      <c r="CL47" s="280"/>
      <c r="CM47" s="282" t="s">
        <v>1665</v>
      </c>
      <c r="CN47" s="364">
        <v>8.3299999999999999E-2</v>
      </c>
      <c r="CO47" s="364">
        <v>0</v>
      </c>
      <c r="CP47" s="352"/>
      <c r="CQ47" s="352"/>
      <c r="CR47" s="364"/>
      <c r="CS47" s="352"/>
      <c r="CT47" s="281">
        <v>4.9979999999999997E-2</v>
      </c>
      <c r="CU47" s="280"/>
      <c r="CV47" s="282" t="s">
        <v>1665</v>
      </c>
      <c r="CW47" s="364">
        <v>8.3299999999999999E-2</v>
      </c>
      <c r="CX47" s="364">
        <v>0</v>
      </c>
      <c r="CY47" s="352"/>
      <c r="CZ47" s="352"/>
      <c r="DA47" s="352" t="s">
        <v>1668</v>
      </c>
      <c r="DB47" s="364"/>
      <c r="DC47" s="352"/>
      <c r="DD47" s="281">
        <v>4.9979999999999997E-2</v>
      </c>
      <c r="DE47" s="280"/>
      <c r="DF47" s="282" t="s">
        <v>1665</v>
      </c>
      <c r="DG47" s="364">
        <v>8.3299999999999999E-2</v>
      </c>
      <c r="DH47" s="364">
        <v>0</v>
      </c>
      <c r="DI47" s="352"/>
      <c r="DJ47" s="352"/>
      <c r="DK47" s="364"/>
      <c r="DL47" s="352"/>
      <c r="DM47" s="281">
        <v>4.9979999999999997E-2</v>
      </c>
      <c r="DN47" s="280"/>
      <c r="DO47" s="282" t="s">
        <v>1665</v>
      </c>
      <c r="DP47" s="364">
        <v>8.3299999999999999E-2</v>
      </c>
      <c r="DQ47" s="364">
        <v>0</v>
      </c>
      <c r="DR47" s="352"/>
      <c r="DS47" s="352"/>
      <c r="DT47" s="364"/>
      <c r="DU47" s="352"/>
      <c r="DV47" s="281">
        <v>4.9979999999999997E-2</v>
      </c>
      <c r="DW47" s="280"/>
      <c r="DX47" s="352"/>
      <c r="DY47" s="364">
        <v>8.3299999999999999E-2</v>
      </c>
      <c r="DZ47" s="364">
        <v>0</v>
      </c>
      <c r="EA47" s="352"/>
      <c r="EB47" s="352"/>
      <c r="EC47" s="352"/>
      <c r="ED47" s="364"/>
      <c r="EE47" s="352"/>
      <c r="EF47" s="555"/>
      <c r="EG47" s="287">
        <v>0.59976000000000007</v>
      </c>
      <c r="EH47" s="287">
        <v>0</v>
      </c>
      <c r="EI47" s="282">
        <v>0</v>
      </c>
      <c r="EJ47" s="378">
        <v>0.99960000000000016</v>
      </c>
      <c r="EK47" s="378">
        <v>0</v>
      </c>
      <c r="EL47" s="354">
        <v>0</v>
      </c>
      <c r="EM47" s="371"/>
      <c r="EN47" s="364"/>
      <c r="EO47" s="364"/>
      <c r="EP47" s="360">
        <v>12971031000</v>
      </c>
      <c r="EQ47" s="360">
        <v>0</v>
      </c>
      <c r="ER47" s="352"/>
      <c r="ET47" s="311">
        <f t="shared" si="0"/>
        <v>-2.3999999999990695E-4</v>
      </c>
    </row>
    <row r="48" spans="1:150" s="202" customFormat="1" ht="99.95" customHeight="1" x14ac:dyDescent="0.25">
      <c r="A48" s="285" t="s">
        <v>216</v>
      </c>
      <c r="B48" s="202" t="s">
        <v>78</v>
      </c>
      <c r="C48" s="202" t="s">
        <v>83</v>
      </c>
      <c r="D48" s="282">
        <v>5</v>
      </c>
      <c r="E48" s="202" t="s">
        <v>84</v>
      </c>
      <c r="F48" s="276" t="s">
        <v>70</v>
      </c>
      <c r="G48" s="273">
        <v>15000</v>
      </c>
      <c r="H48" s="286">
        <v>1</v>
      </c>
      <c r="I48" s="286">
        <v>0.15</v>
      </c>
      <c r="J48" s="285" t="s">
        <v>1640</v>
      </c>
      <c r="K48" s="282" t="s">
        <v>325</v>
      </c>
      <c r="L48" s="282">
        <v>9</v>
      </c>
      <c r="M48" s="285" t="s">
        <v>87</v>
      </c>
      <c r="N48" s="285" t="s">
        <v>1662</v>
      </c>
      <c r="O48" s="352"/>
      <c r="P48" s="281"/>
      <c r="Q48" s="361"/>
      <c r="R48" s="279"/>
      <c r="S48" s="284"/>
      <c r="T48" s="197">
        <v>43115</v>
      </c>
      <c r="U48" s="197">
        <v>43449</v>
      </c>
      <c r="V48" s="285" t="s">
        <v>1669</v>
      </c>
      <c r="W48" s="281">
        <v>0.4</v>
      </c>
      <c r="X48" s="281">
        <v>3.3320000000000002E-2</v>
      </c>
      <c r="Y48" s="280"/>
      <c r="Z48" s="282" t="s">
        <v>1670</v>
      </c>
      <c r="AA48" s="364"/>
      <c r="AB48" s="364"/>
      <c r="AC48" s="372"/>
      <c r="AD48" s="352"/>
      <c r="AE48" s="364"/>
      <c r="AF48" s="352"/>
      <c r="AG48" s="281">
        <v>3.3320000000000002E-2</v>
      </c>
      <c r="AH48" s="280"/>
      <c r="AI48" s="282" t="s">
        <v>1670</v>
      </c>
      <c r="AJ48" s="364"/>
      <c r="AK48" s="364"/>
      <c r="AL48" s="373"/>
      <c r="AM48" s="352"/>
      <c r="AN48" s="364"/>
      <c r="AO48" s="352"/>
      <c r="AP48" s="281">
        <v>3.3320000000000002E-2</v>
      </c>
      <c r="AQ48" s="280"/>
      <c r="AR48" s="282" t="s">
        <v>1670</v>
      </c>
      <c r="AS48" s="364"/>
      <c r="AT48" s="364"/>
      <c r="AU48" s="372"/>
      <c r="AV48" s="352"/>
      <c r="AW48" s="352"/>
      <c r="AX48" s="364"/>
      <c r="AY48" s="352"/>
      <c r="AZ48" s="281">
        <v>3.3320000000000002E-2</v>
      </c>
      <c r="BA48" s="280"/>
      <c r="BB48" s="282" t="s">
        <v>1670</v>
      </c>
      <c r="BC48" s="364"/>
      <c r="BD48" s="364"/>
      <c r="BE48" s="373"/>
      <c r="BF48" s="352"/>
      <c r="BG48" s="364"/>
      <c r="BH48" s="352"/>
      <c r="BI48" s="281">
        <v>3.3320000000000002E-2</v>
      </c>
      <c r="BJ48" s="280"/>
      <c r="BK48" s="282" t="s">
        <v>1670</v>
      </c>
      <c r="BL48" s="364"/>
      <c r="BM48" s="364"/>
      <c r="BN48" s="373"/>
      <c r="BO48" s="352"/>
      <c r="BP48" s="364"/>
      <c r="BQ48" s="352"/>
      <c r="BR48" s="281">
        <v>3.3320000000000002E-2</v>
      </c>
      <c r="BS48" s="280"/>
      <c r="BT48" s="282" t="s">
        <v>1670</v>
      </c>
      <c r="BU48" s="364"/>
      <c r="BV48" s="364"/>
      <c r="BW48" s="352"/>
      <c r="BX48" s="352"/>
      <c r="BY48" s="352"/>
      <c r="BZ48" s="364"/>
      <c r="CA48" s="352"/>
      <c r="CB48" s="281">
        <v>3.3320000000000002E-2</v>
      </c>
      <c r="CC48" s="280"/>
      <c r="CD48" s="282" t="s">
        <v>1670</v>
      </c>
      <c r="CE48" s="364"/>
      <c r="CF48" s="364"/>
      <c r="CG48" s="352"/>
      <c r="CH48" s="352"/>
      <c r="CI48" s="364"/>
      <c r="CJ48" s="352"/>
      <c r="CK48" s="281">
        <v>3.3320000000000002E-2</v>
      </c>
      <c r="CL48" s="280"/>
      <c r="CM48" s="282" t="s">
        <v>1670</v>
      </c>
      <c r="CN48" s="364"/>
      <c r="CO48" s="364"/>
      <c r="CP48" s="352"/>
      <c r="CQ48" s="352"/>
      <c r="CR48" s="364"/>
      <c r="CS48" s="352"/>
      <c r="CT48" s="281">
        <v>3.3320000000000002E-2</v>
      </c>
      <c r="CU48" s="280"/>
      <c r="CV48" s="282" t="s">
        <v>1670</v>
      </c>
      <c r="CW48" s="364"/>
      <c r="CX48" s="364"/>
      <c r="CY48" s="352"/>
      <c r="CZ48" s="352"/>
      <c r="DA48" s="352"/>
      <c r="DB48" s="364"/>
      <c r="DC48" s="352"/>
      <c r="DD48" s="281">
        <v>3.3320000000000002E-2</v>
      </c>
      <c r="DE48" s="280"/>
      <c r="DF48" s="282" t="s">
        <v>1670</v>
      </c>
      <c r="DG48" s="364"/>
      <c r="DH48" s="364"/>
      <c r="DI48" s="352"/>
      <c r="DJ48" s="352"/>
      <c r="DK48" s="364"/>
      <c r="DL48" s="352"/>
      <c r="DM48" s="281">
        <v>3.3320000000000002E-2</v>
      </c>
      <c r="DN48" s="280"/>
      <c r="DO48" s="282" t="s">
        <v>1670</v>
      </c>
      <c r="DP48" s="364"/>
      <c r="DQ48" s="364"/>
      <c r="DR48" s="352"/>
      <c r="DS48" s="352"/>
      <c r="DT48" s="364"/>
      <c r="DU48" s="352"/>
      <c r="DV48" s="281">
        <v>3.3320000000000002E-2</v>
      </c>
      <c r="DW48" s="280"/>
      <c r="DX48" s="352"/>
      <c r="DY48" s="364"/>
      <c r="DZ48" s="364"/>
      <c r="EA48" s="352"/>
      <c r="EB48" s="352"/>
      <c r="EC48" s="352"/>
      <c r="ED48" s="364"/>
      <c r="EE48" s="352"/>
      <c r="EF48" s="555"/>
      <c r="EG48" s="287">
        <v>0.39984000000000014</v>
      </c>
      <c r="EH48" s="287">
        <v>0</v>
      </c>
      <c r="EI48" s="282">
        <v>0</v>
      </c>
      <c r="EJ48" s="378"/>
      <c r="EK48" s="378"/>
      <c r="EL48" s="354"/>
      <c r="EM48" s="371"/>
      <c r="EN48" s="364"/>
      <c r="EO48" s="364"/>
      <c r="EP48" s="360"/>
      <c r="EQ48" s="360"/>
      <c r="ER48" s="352"/>
      <c r="ET48" s="311">
        <f t="shared" si="0"/>
        <v>-1.5999999999988246E-4</v>
      </c>
    </row>
    <row r="49" spans="1:150" s="202" customFormat="1" ht="99.95" customHeight="1" x14ac:dyDescent="0.25">
      <c r="A49" s="285" t="s">
        <v>216</v>
      </c>
      <c r="B49" s="202" t="s">
        <v>78</v>
      </c>
      <c r="C49" s="202" t="s">
        <v>83</v>
      </c>
      <c r="D49" s="282">
        <v>6</v>
      </c>
      <c r="E49" s="202" t="s">
        <v>1671</v>
      </c>
      <c r="F49" s="276" t="s">
        <v>70</v>
      </c>
      <c r="G49" s="274">
        <v>25170</v>
      </c>
      <c r="H49" s="286">
        <v>1</v>
      </c>
      <c r="I49" s="286">
        <v>0.15</v>
      </c>
      <c r="J49" s="285" t="s">
        <v>1672</v>
      </c>
      <c r="K49" s="282" t="s">
        <v>325</v>
      </c>
      <c r="L49" s="282">
        <v>10</v>
      </c>
      <c r="M49" s="285" t="s">
        <v>1673</v>
      </c>
      <c r="N49" s="289" t="s">
        <v>1674</v>
      </c>
      <c r="O49" s="202" t="s">
        <v>1675</v>
      </c>
      <c r="P49" s="281">
        <v>0.03</v>
      </c>
      <c r="Q49" s="202" t="s">
        <v>1515</v>
      </c>
      <c r="R49" s="279">
        <v>1946599000</v>
      </c>
      <c r="T49" s="228">
        <v>43120</v>
      </c>
      <c r="U49" s="228">
        <v>43454</v>
      </c>
      <c r="V49" s="285" t="s">
        <v>1676</v>
      </c>
      <c r="W49" s="281">
        <v>0.5</v>
      </c>
      <c r="X49" s="281">
        <v>0</v>
      </c>
      <c r="Y49" s="280"/>
      <c r="Z49" s="280" t="s">
        <v>473</v>
      </c>
      <c r="AA49" s="364">
        <v>0.01</v>
      </c>
      <c r="AB49" s="364">
        <v>0</v>
      </c>
      <c r="AC49" s="372">
        <v>1838964000</v>
      </c>
      <c r="AD49" s="352"/>
      <c r="AE49" s="364">
        <v>3.9999999999999992E-3</v>
      </c>
      <c r="AF49" s="352"/>
      <c r="AG49" s="281">
        <v>4.4999999999999998E-2</v>
      </c>
      <c r="AH49" s="280"/>
      <c r="AI49" s="282" t="s">
        <v>1677</v>
      </c>
      <c r="AJ49" s="364">
        <v>6.5000000000000002E-2</v>
      </c>
      <c r="AK49" s="364">
        <v>0</v>
      </c>
      <c r="AL49" s="373">
        <v>99902000</v>
      </c>
      <c r="AM49" s="352"/>
      <c r="AN49" s="364">
        <v>7.0599999999999982E-2</v>
      </c>
      <c r="AO49" s="352"/>
      <c r="AP49" s="281">
        <v>4.4999999999999998E-2</v>
      </c>
      <c r="AQ49" s="280"/>
      <c r="AR49" s="348" t="s">
        <v>1678</v>
      </c>
      <c r="AS49" s="364">
        <v>6.5000000000000002E-2</v>
      </c>
      <c r="AT49" s="364">
        <v>0</v>
      </c>
      <c r="AU49" s="352"/>
      <c r="AV49" s="352"/>
      <c r="AW49" s="348" t="s">
        <v>1678</v>
      </c>
      <c r="AX49" s="364">
        <v>8.8599999999999984E-2</v>
      </c>
      <c r="AY49" s="352"/>
      <c r="AZ49" s="281">
        <v>4.4999999999999998E-2</v>
      </c>
      <c r="BA49" s="280"/>
      <c r="BB49" s="282" t="s">
        <v>1677</v>
      </c>
      <c r="BC49" s="364">
        <v>8.5000000000000006E-2</v>
      </c>
      <c r="BD49" s="364">
        <v>0</v>
      </c>
      <c r="BE49" s="352"/>
      <c r="BF49" s="352"/>
      <c r="BG49" s="364">
        <v>9.7133333333333322E-2</v>
      </c>
      <c r="BH49" s="352"/>
      <c r="BI49" s="281">
        <v>4.4999999999999998E-2</v>
      </c>
      <c r="BJ49" s="280"/>
      <c r="BK49" s="282" t="s">
        <v>1677</v>
      </c>
      <c r="BL49" s="364">
        <v>9.5000000000000001E-2</v>
      </c>
      <c r="BM49" s="364">
        <v>0</v>
      </c>
      <c r="BN49" s="373">
        <v>7733000</v>
      </c>
      <c r="BO49" s="352"/>
      <c r="BP49" s="364">
        <v>8.5799999999999987E-2</v>
      </c>
      <c r="BQ49" s="352"/>
      <c r="BR49" s="281">
        <v>4.4999999999999998E-2</v>
      </c>
      <c r="BS49" s="280"/>
      <c r="BT49" s="348" t="s">
        <v>1679</v>
      </c>
      <c r="BU49" s="364">
        <v>9.5000000000000001E-2</v>
      </c>
      <c r="BV49" s="364">
        <v>0</v>
      </c>
      <c r="BW49" s="352"/>
      <c r="BX49" s="352"/>
      <c r="BY49" s="348" t="s">
        <v>1680</v>
      </c>
      <c r="BZ49" s="364">
        <v>0.10819999999999999</v>
      </c>
      <c r="CA49" s="352"/>
      <c r="CB49" s="281">
        <v>4.4999999999999998E-2</v>
      </c>
      <c r="CC49" s="280"/>
      <c r="CD49" s="282" t="s">
        <v>1677</v>
      </c>
      <c r="CE49" s="364">
        <v>9.5000000000000001E-2</v>
      </c>
      <c r="CF49" s="364">
        <v>0</v>
      </c>
      <c r="CG49" s="352"/>
      <c r="CH49" s="352"/>
      <c r="CI49" s="364">
        <v>6.5266666666666653E-2</v>
      </c>
      <c r="CJ49" s="352"/>
      <c r="CK49" s="281">
        <v>4.4999999999999998E-2</v>
      </c>
      <c r="CL49" s="280"/>
      <c r="CM49" s="282" t="s">
        <v>1677</v>
      </c>
      <c r="CN49" s="364">
        <v>9.5000000000000001E-2</v>
      </c>
      <c r="CO49" s="364">
        <v>0</v>
      </c>
      <c r="CP49" s="352"/>
      <c r="CQ49" s="352"/>
      <c r="CR49" s="364">
        <v>7.2999999999999995E-2</v>
      </c>
      <c r="CS49" s="352"/>
      <c r="CT49" s="281">
        <v>4.4999999999999998E-2</v>
      </c>
      <c r="CU49" s="280"/>
      <c r="CV49" s="348" t="s">
        <v>1681</v>
      </c>
      <c r="CW49" s="364">
        <v>9.5000000000000001E-2</v>
      </c>
      <c r="CX49" s="364">
        <v>0</v>
      </c>
      <c r="CY49" s="352"/>
      <c r="CZ49" s="352"/>
      <c r="DA49" s="348" t="s">
        <v>1681</v>
      </c>
      <c r="DB49" s="364">
        <v>0.11793333333333332</v>
      </c>
      <c r="DC49" s="352"/>
      <c r="DD49" s="281">
        <v>4.4999999999999998E-2</v>
      </c>
      <c r="DE49" s="280"/>
      <c r="DF49" s="282" t="s">
        <v>1677</v>
      </c>
      <c r="DG49" s="364">
        <v>9.5000000000000001E-2</v>
      </c>
      <c r="DH49" s="364">
        <v>0</v>
      </c>
      <c r="DI49" s="352"/>
      <c r="DJ49" s="352"/>
      <c r="DK49" s="364">
        <v>8.246666666666666E-2</v>
      </c>
      <c r="DL49" s="352"/>
      <c r="DM49" s="281">
        <v>4.4999999999999998E-2</v>
      </c>
      <c r="DN49" s="280"/>
      <c r="DO49" s="282" t="s">
        <v>1677</v>
      </c>
      <c r="DP49" s="364">
        <v>0.1</v>
      </c>
      <c r="DQ49" s="364">
        <v>0</v>
      </c>
      <c r="DR49" s="352"/>
      <c r="DS49" s="352"/>
      <c r="DT49" s="364">
        <v>0.11133333333333331</v>
      </c>
      <c r="DU49" s="352"/>
      <c r="DV49" s="281">
        <v>0.05</v>
      </c>
      <c r="DW49" s="280"/>
      <c r="DX49" s="352" t="s">
        <v>1672</v>
      </c>
      <c r="DY49" s="364">
        <v>0.10500000000000001</v>
      </c>
      <c r="DZ49" s="364">
        <v>0</v>
      </c>
      <c r="EA49" s="352"/>
      <c r="EB49" s="352"/>
      <c r="EC49" s="361" t="s">
        <v>1672</v>
      </c>
      <c r="ED49" s="364">
        <v>9.5666666666666664E-2</v>
      </c>
      <c r="EE49" s="352"/>
      <c r="EF49" s="555"/>
      <c r="EG49" s="281">
        <v>0.49999999999999989</v>
      </c>
      <c r="EH49" s="281">
        <v>0</v>
      </c>
      <c r="EI49" s="282">
        <v>0</v>
      </c>
      <c r="EJ49" s="354">
        <v>0.99999999999999989</v>
      </c>
      <c r="EK49" s="354">
        <v>0</v>
      </c>
      <c r="EL49" s="354">
        <v>0</v>
      </c>
      <c r="EM49" s="371">
        <v>0.99999999999999989</v>
      </c>
      <c r="EN49" s="364">
        <v>0</v>
      </c>
      <c r="EO49" s="364"/>
      <c r="EP49" s="360">
        <v>1946599000</v>
      </c>
      <c r="EQ49" s="360">
        <v>0</v>
      </c>
      <c r="ER49" s="352"/>
      <c r="ET49" s="311">
        <f t="shared" si="0"/>
        <v>0</v>
      </c>
    </row>
    <row r="50" spans="1:150" s="202" customFormat="1" ht="99.95" customHeight="1" x14ac:dyDescent="0.25">
      <c r="A50" s="285" t="s">
        <v>216</v>
      </c>
      <c r="B50" s="202" t="s">
        <v>78</v>
      </c>
      <c r="C50" s="202" t="s">
        <v>83</v>
      </c>
      <c r="D50" s="282">
        <v>6</v>
      </c>
      <c r="E50" s="202" t="s">
        <v>1671</v>
      </c>
      <c r="F50" s="276" t="s">
        <v>70</v>
      </c>
      <c r="G50" s="274">
        <v>25170</v>
      </c>
      <c r="H50" s="286">
        <v>1</v>
      </c>
      <c r="I50" s="286">
        <v>0.15</v>
      </c>
      <c r="J50" s="285" t="s">
        <v>1672</v>
      </c>
      <c r="K50" s="282" t="s">
        <v>325</v>
      </c>
      <c r="L50" s="282">
        <v>10</v>
      </c>
      <c r="M50" s="285" t="s">
        <v>1673</v>
      </c>
      <c r="N50" s="289" t="s">
        <v>1674</v>
      </c>
      <c r="O50" s="202" t="s">
        <v>1675</v>
      </c>
      <c r="P50" s="281"/>
      <c r="Q50" s="202" t="s">
        <v>1515</v>
      </c>
      <c r="R50" s="279"/>
      <c r="T50" s="228">
        <v>43120</v>
      </c>
      <c r="U50" s="228">
        <v>43454</v>
      </c>
      <c r="V50" s="285" t="s">
        <v>1682</v>
      </c>
      <c r="W50" s="281">
        <v>0.25</v>
      </c>
      <c r="X50" s="281">
        <v>0.01</v>
      </c>
      <c r="Y50" s="280"/>
      <c r="Z50" s="280" t="s">
        <v>1683</v>
      </c>
      <c r="AA50" s="364"/>
      <c r="AB50" s="364"/>
      <c r="AC50" s="372"/>
      <c r="AD50" s="352"/>
      <c r="AE50" s="364"/>
      <c r="AF50" s="352"/>
      <c r="AG50" s="281">
        <v>0.01</v>
      </c>
      <c r="AH50" s="280"/>
      <c r="AI50" s="282" t="s">
        <v>1684</v>
      </c>
      <c r="AJ50" s="364"/>
      <c r="AK50" s="364"/>
      <c r="AL50" s="373"/>
      <c r="AM50" s="352"/>
      <c r="AN50" s="364"/>
      <c r="AO50" s="352"/>
      <c r="AP50" s="281">
        <v>0.01</v>
      </c>
      <c r="AQ50" s="280"/>
      <c r="AR50" s="348"/>
      <c r="AS50" s="364"/>
      <c r="AT50" s="364"/>
      <c r="AU50" s="352"/>
      <c r="AV50" s="352"/>
      <c r="AW50" s="348"/>
      <c r="AX50" s="364"/>
      <c r="AY50" s="352"/>
      <c r="AZ50" s="281">
        <v>0.02</v>
      </c>
      <c r="BA50" s="280"/>
      <c r="BB50" s="282" t="s">
        <v>1685</v>
      </c>
      <c r="BC50" s="364"/>
      <c r="BD50" s="364"/>
      <c r="BE50" s="352"/>
      <c r="BF50" s="352"/>
      <c r="BG50" s="364"/>
      <c r="BH50" s="352"/>
      <c r="BI50" s="281">
        <v>2.5000000000000001E-2</v>
      </c>
      <c r="BJ50" s="280"/>
      <c r="BK50" s="282" t="s">
        <v>1686</v>
      </c>
      <c r="BL50" s="364"/>
      <c r="BM50" s="364"/>
      <c r="BN50" s="373"/>
      <c r="BO50" s="352"/>
      <c r="BP50" s="364"/>
      <c r="BQ50" s="352"/>
      <c r="BR50" s="281">
        <v>2.5000000000000001E-2</v>
      </c>
      <c r="BS50" s="280"/>
      <c r="BT50" s="348"/>
      <c r="BU50" s="364"/>
      <c r="BV50" s="364"/>
      <c r="BW50" s="352"/>
      <c r="BX50" s="352"/>
      <c r="BY50" s="348"/>
      <c r="BZ50" s="364"/>
      <c r="CA50" s="352"/>
      <c r="CB50" s="281">
        <v>2.5000000000000001E-2</v>
      </c>
      <c r="CC50" s="280"/>
      <c r="CD50" s="282" t="s">
        <v>1687</v>
      </c>
      <c r="CE50" s="364"/>
      <c r="CF50" s="364"/>
      <c r="CG50" s="352"/>
      <c r="CH50" s="352"/>
      <c r="CI50" s="364"/>
      <c r="CJ50" s="352"/>
      <c r="CK50" s="281">
        <v>2.5000000000000001E-2</v>
      </c>
      <c r="CL50" s="280"/>
      <c r="CM50" s="282" t="s">
        <v>1688</v>
      </c>
      <c r="CN50" s="364"/>
      <c r="CO50" s="364"/>
      <c r="CP50" s="352"/>
      <c r="CQ50" s="352"/>
      <c r="CR50" s="364"/>
      <c r="CS50" s="352"/>
      <c r="CT50" s="281">
        <v>2.5000000000000001E-2</v>
      </c>
      <c r="CU50" s="280"/>
      <c r="CV50" s="348"/>
      <c r="CW50" s="364"/>
      <c r="CX50" s="364"/>
      <c r="CY50" s="352"/>
      <c r="CZ50" s="352"/>
      <c r="DA50" s="348"/>
      <c r="DB50" s="364"/>
      <c r="DC50" s="352"/>
      <c r="DD50" s="281">
        <v>2.5000000000000001E-2</v>
      </c>
      <c r="DE50" s="280"/>
      <c r="DF50" s="282" t="s">
        <v>1689</v>
      </c>
      <c r="DG50" s="364"/>
      <c r="DH50" s="364"/>
      <c r="DI50" s="352"/>
      <c r="DJ50" s="352"/>
      <c r="DK50" s="364"/>
      <c r="DL50" s="352"/>
      <c r="DM50" s="281">
        <v>2.5000000000000001E-2</v>
      </c>
      <c r="DN50" s="280"/>
      <c r="DO50" s="282" t="s">
        <v>1690</v>
      </c>
      <c r="DP50" s="364"/>
      <c r="DQ50" s="364"/>
      <c r="DR50" s="352"/>
      <c r="DS50" s="352"/>
      <c r="DT50" s="364"/>
      <c r="DU50" s="352"/>
      <c r="DV50" s="281">
        <v>2.5000000000000001E-2</v>
      </c>
      <c r="DW50" s="280"/>
      <c r="DX50" s="352"/>
      <c r="DY50" s="364"/>
      <c r="DZ50" s="364"/>
      <c r="EA50" s="352"/>
      <c r="EB50" s="352"/>
      <c r="EC50" s="361"/>
      <c r="ED50" s="364"/>
      <c r="EE50" s="352"/>
      <c r="EF50" s="555"/>
      <c r="EG50" s="281">
        <v>0.24999999999999997</v>
      </c>
      <c r="EH50" s="281">
        <v>0</v>
      </c>
      <c r="EI50" s="282">
        <v>0</v>
      </c>
      <c r="EJ50" s="354"/>
      <c r="EK50" s="354"/>
      <c r="EL50" s="354"/>
      <c r="EM50" s="371"/>
      <c r="EN50" s="364"/>
      <c r="EO50" s="364"/>
      <c r="EP50" s="360"/>
      <c r="EQ50" s="360"/>
      <c r="ER50" s="352"/>
      <c r="ET50" s="311">
        <f t="shared" si="0"/>
        <v>0</v>
      </c>
    </row>
    <row r="51" spans="1:150" s="202" customFormat="1" ht="99.95" customHeight="1" x14ac:dyDescent="0.25">
      <c r="A51" s="285" t="s">
        <v>216</v>
      </c>
      <c r="B51" s="202" t="s">
        <v>78</v>
      </c>
      <c r="C51" s="202" t="s">
        <v>83</v>
      </c>
      <c r="D51" s="282">
        <v>6</v>
      </c>
      <c r="E51" s="202" t="s">
        <v>1671</v>
      </c>
      <c r="F51" s="276" t="s">
        <v>70</v>
      </c>
      <c r="G51" s="274">
        <v>25170</v>
      </c>
      <c r="H51" s="286">
        <v>1</v>
      </c>
      <c r="I51" s="223">
        <v>0.15</v>
      </c>
      <c r="J51" s="285" t="s">
        <v>1672</v>
      </c>
      <c r="K51" s="282" t="s">
        <v>325</v>
      </c>
      <c r="L51" s="282">
        <v>10</v>
      </c>
      <c r="M51" s="285" t="s">
        <v>1673</v>
      </c>
      <c r="N51" s="289" t="s">
        <v>1674</v>
      </c>
      <c r="O51" s="202" t="s">
        <v>1675</v>
      </c>
      <c r="P51" s="281"/>
      <c r="Q51" s="202" t="s">
        <v>1515</v>
      </c>
      <c r="R51" s="279"/>
      <c r="T51" s="228">
        <v>43120</v>
      </c>
      <c r="U51" s="228">
        <v>43454</v>
      </c>
      <c r="V51" s="285" t="s">
        <v>1691</v>
      </c>
      <c r="W51" s="281">
        <v>0.25</v>
      </c>
      <c r="X51" s="281">
        <v>0</v>
      </c>
      <c r="Y51" s="280"/>
      <c r="Z51" s="280" t="s">
        <v>473</v>
      </c>
      <c r="AA51" s="364"/>
      <c r="AB51" s="364"/>
      <c r="AC51" s="372"/>
      <c r="AD51" s="352"/>
      <c r="AE51" s="364"/>
      <c r="AF51" s="352"/>
      <c r="AG51" s="281">
        <v>0.01</v>
      </c>
      <c r="AH51" s="280"/>
      <c r="AI51" s="282" t="s">
        <v>1692</v>
      </c>
      <c r="AJ51" s="364"/>
      <c r="AK51" s="364"/>
      <c r="AL51" s="373"/>
      <c r="AM51" s="352"/>
      <c r="AN51" s="364"/>
      <c r="AO51" s="352"/>
      <c r="AP51" s="281">
        <v>0.01</v>
      </c>
      <c r="AQ51" s="280"/>
      <c r="AR51" s="348"/>
      <c r="AS51" s="364"/>
      <c r="AT51" s="364"/>
      <c r="AU51" s="352"/>
      <c r="AV51" s="352"/>
      <c r="AW51" s="348"/>
      <c r="AX51" s="364"/>
      <c r="AY51" s="352"/>
      <c r="AZ51" s="281">
        <v>0.02</v>
      </c>
      <c r="BA51" s="280"/>
      <c r="BB51" s="282" t="s">
        <v>1692</v>
      </c>
      <c r="BC51" s="364"/>
      <c r="BD51" s="364"/>
      <c r="BE51" s="352"/>
      <c r="BF51" s="352"/>
      <c r="BG51" s="364"/>
      <c r="BH51" s="352"/>
      <c r="BI51" s="281">
        <v>2.5000000000000001E-2</v>
      </c>
      <c r="BJ51" s="280"/>
      <c r="BK51" s="282" t="s">
        <v>1692</v>
      </c>
      <c r="BL51" s="364"/>
      <c r="BM51" s="364"/>
      <c r="BN51" s="373"/>
      <c r="BO51" s="352"/>
      <c r="BP51" s="364"/>
      <c r="BQ51" s="352"/>
      <c r="BR51" s="281">
        <v>2.5000000000000001E-2</v>
      </c>
      <c r="BS51" s="280"/>
      <c r="BT51" s="348"/>
      <c r="BU51" s="364"/>
      <c r="BV51" s="364"/>
      <c r="BW51" s="352"/>
      <c r="BX51" s="352"/>
      <c r="BY51" s="348"/>
      <c r="BZ51" s="364"/>
      <c r="CA51" s="352"/>
      <c r="CB51" s="281">
        <v>2.5000000000000001E-2</v>
      </c>
      <c r="CC51" s="280"/>
      <c r="CD51" s="282" t="s">
        <v>1692</v>
      </c>
      <c r="CE51" s="364"/>
      <c r="CF51" s="364"/>
      <c r="CG51" s="352"/>
      <c r="CH51" s="352"/>
      <c r="CI51" s="364"/>
      <c r="CJ51" s="352"/>
      <c r="CK51" s="281">
        <v>2.5000000000000001E-2</v>
      </c>
      <c r="CL51" s="280"/>
      <c r="CM51" s="282" t="s">
        <v>1692</v>
      </c>
      <c r="CN51" s="364"/>
      <c r="CO51" s="364"/>
      <c r="CP51" s="352"/>
      <c r="CQ51" s="352"/>
      <c r="CR51" s="364"/>
      <c r="CS51" s="352"/>
      <c r="CT51" s="281">
        <v>2.5000000000000001E-2</v>
      </c>
      <c r="CU51" s="280"/>
      <c r="CV51" s="348"/>
      <c r="CW51" s="364"/>
      <c r="CX51" s="364"/>
      <c r="CY51" s="352"/>
      <c r="CZ51" s="352"/>
      <c r="DA51" s="348"/>
      <c r="DB51" s="364"/>
      <c r="DC51" s="352"/>
      <c r="DD51" s="281">
        <v>2.5000000000000001E-2</v>
      </c>
      <c r="DE51" s="280"/>
      <c r="DF51" s="282" t="s">
        <v>1692</v>
      </c>
      <c r="DG51" s="364"/>
      <c r="DH51" s="364"/>
      <c r="DI51" s="352"/>
      <c r="DJ51" s="352"/>
      <c r="DK51" s="364"/>
      <c r="DL51" s="352"/>
      <c r="DM51" s="281">
        <v>0.03</v>
      </c>
      <c r="DN51" s="280"/>
      <c r="DO51" s="282" t="s">
        <v>1692</v>
      </c>
      <c r="DP51" s="364"/>
      <c r="DQ51" s="364"/>
      <c r="DR51" s="352"/>
      <c r="DS51" s="352"/>
      <c r="DT51" s="364"/>
      <c r="DU51" s="352"/>
      <c r="DV51" s="281">
        <v>0.03</v>
      </c>
      <c r="DW51" s="280"/>
      <c r="DX51" s="352"/>
      <c r="DY51" s="364"/>
      <c r="DZ51" s="364"/>
      <c r="EA51" s="352"/>
      <c r="EB51" s="352"/>
      <c r="EC51" s="361"/>
      <c r="ED51" s="364"/>
      <c r="EE51" s="352"/>
      <c r="EF51" s="555"/>
      <c r="EG51" s="281">
        <v>0.24999999999999997</v>
      </c>
      <c r="EH51" s="281">
        <v>0</v>
      </c>
      <c r="EI51" s="282">
        <v>0</v>
      </c>
      <c r="EJ51" s="354"/>
      <c r="EK51" s="354"/>
      <c r="EL51" s="354"/>
      <c r="EM51" s="371"/>
      <c r="EN51" s="364"/>
      <c r="EO51" s="364"/>
      <c r="EP51" s="360"/>
      <c r="EQ51" s="360"/>
      <c r="ER51" s="352"/>
      <c r="ET51" s="311">
        <f t="shared" si="0"/>
        <v>0</v>
      </c>
    </row>
    <row r="52" spans="1:150" s="202" customFormat="1" ht="99.95" customHeight="1" x14ac:dyDescent="0.25">
      <c r="A52" s="285" t="s">
        <v>216</v>
      </c>
      <c r="B52" s="202" t="s">
        <v>78</v>
      </c>
      <c r="C52" s="202" t="s">
        <v>83</v>
      </c>
      <c r="D52" s="282">
        <v>6</v>
      </c>
      <c r="E52" s="202" t="s">
        <v>1671</v>
      </c>
      <c r="F52" s="276" t="s">
        <v>70</v>
      </c>
      <c r="G52" s="274">
        <v>25170</v>
      </c>
      <c r="H52" s="286">
        <v>1</v>
      </c>
      <c r="I52" s="223">
        <v>0.15</v>
      </c>
      <c r="J52" s="285" t="s">
        <v>1672</v>
      </c>
      <c r="K52" s="282" t="s">
        <v>325</v>
      </c>
      <c r="L52" s="282">
        <v>11</v>
      </c>
      <c r="M52" s="285" t="s">
        <v>1693</v>
      </c>
      <c r="N52" s="289" t="s">
        <v>1694</v>
      </c>
      <c r="O52" s="202" t="s">
        <v>1695</v>
      </c>
      <c r="P52" s="281">
        <v>0.04</v>
      </c>
      <c r="Q52" s="202" t="s">
        <v>1515</v>
      </c>
      <c r="R52" s="279">
        <v>10956649000</v>
      </c>
      <c r="T52" s="228">
        <v>43120</v>
      </c>
      <c r="U52" s="228">
        <v>43454</v>
      </c>
      <c r="V52" s="285" t="s">
        <v>1696</v>
      </c>
      <c r="W52" s="281">
        <v>0.5</v>
      </c>
      <c r="X52" s="281">
        <v>0</v>
      </c>
      <c r="Y52" s="280"/>
      <c r="Z52" s="280" t="s">
        <v>473</v>
      </c>
      <c r="AA52" s="364">
        <v>0</v>
      </c>
      <c r="AB52" s="364">
        <v>0</v>
      </c>
      <c r="AC52" s="372">
        <v>9741186047</v>
      </c>
      <c r="AD52" s="352"/>
      <c r="AE52" s="364"/>
      <c r="AF52" s="352"/>
      <c r="AG52" s="281">
        <v>0.04</v>
      </c>
      <c r="AH52" s="280"/>
      <c r="AI52" s="282" t="s">
        <v>1697</v>
      </c>
      <c r="AJ52" s="364">
        <v>7.4999999999999997E-2</v>
      </c>
      <c r="AK52" s="364">
        <v>0</v>
      </c>
      <c r="AL52" s="373">
        <v>142457666</v>
      </c>
      <c r="AM52" s="352"/>
      <c r="AN52" s="364"/>
      <c r="AO52" s="352"/>
      <c r="AP52" s="281">
        <v>4.4999999999999998E-2</v>
      </c>
      <c r="AQ52" s="280"/>
      <c r="AR52" s="348" t="s">
        <v>1698</v>
      </c>
      <c r="AS52" s="364">
        <v>6.7500000000000004E-2</v>
      </c>
      <c r="AT52" s="364">
        <v>0</v>
      </c>
      <c r="AU52" s="373">
        <v>87262087</v>
      </c>
      <c r="AV52" s="352"/>
      <c r="AW52" s="348" t="s">
        <v>1698</v>
      </c>
      <c r="AX52" s="364"/>
      <c r="AY52" s="352"/>
      <c r="AZ52" s="281">
        <v>4.4999999999999998E-2</v>
      </c>
      <c r="BA52" s="280"/>
      <c r="BB52" s="282" t="s">
        <v>1697</v>
      </c>
      <c r="BC52" s="364">
        <v>9.7500000000000003E-2</v>
      </c>
      <c r="BD52" s="364">
        <v>0</v>
      </c>
      <c r="BE52" s="373">
        <v>31883200</v>
      </c>
      <c r="BF52" s="352"/>
      <c r="BG52" s="364"/>
      <c r="BH52" s="352"/>
      <c r="BI52" s="281">
        <v>4.4999999999999998E-2</v>
      </c>
      <c r="BJ52" s="280"/>
      <c r="BK52" s="282" t="s">
        <v>1697</v>
      </c>
      <c r="BL52" s="364">
        <v>6.7500000000000004E-2</v>
      </c>
      <c r="BM52" s="364">
        <v>0</v>
      </c>
      <c r="BN52" s="373">
        <v>4142000</v>
      </c>
      <c r="BO52" s="352"/>
      <c r="BP52" s="364"/>
      <c r="BQ52" s="352"/>
      <c r="BR52" s="281">
        <v>4.4999999999999998E-2</v>
      </c>
      <c r="BS52" s="280"/>
      <c r="BT52" s="282" t="s">
        <v>1697</v>
      </c>
      <c r="BU52" s="364">
        <v>0.1125</v>
      </c>
      <c r="BV52" s="364">
        <v>0</v>
      </c>
      <c r="BW52" s="373">
        <v>949718000</v>
      </c>
      <c r="BX52" s="352"/>
      <c r="BY52" s="348" t="s">
        <v>1694</v>
      </c>
      <c r="BZ52" s="364"/>
      <c r="CA52" s="352"/>
      <c r="CB52" s="281">
        <v>4.4999999999999998E-2</v>
      </c>
      <c r="CC52" s="280"/>
      <c r="CD52" s="282" t="s">
        <v>1697</v>
      </c>
      <c r="CE52" s="364">
        <v>6.7500000000000004E-2</v>
      </c>
      <c r="CF52" s="364">
        <v>0</v>
      </c>
      <c r="CG52" s="352"/>
      <c r="CH52" s="352"/>
      <c r="CI52" s="364"/>
      <c r="CJ52" s="352"/>
      <c r="CK52" s="281">
        <v>4.4999999999999998E-2</v>
      </c>
      <c r="CL52" s="280"/>
      <c r="CM52" s="282" t="s">
        <v>1697</v>
      </c>
      <c r="CN52" s="364">
        <v>6.7500000000000004E-2</v>
      </c>
      <c r="CO52" s="364">
        <v>0</v>
      </c>
      <c r="CP52" s="352"/>
      <c r="CQ52" s="352"/>
      <c r="CR52" s="364"/>
      <c r="CS52" s="352"/>
      <c r="CT52" s="281">
        <v>4.4999999999999998E-2</v>
      </c>
      <c r="CU52" s="280"/>
      <c r="CV52" s="348" t="s">
        <v>1694</v>
      </c>
      <c r="CW52" s="364">
        <v>0.1575</v>
      </c>
      <c r="CX52" s="364">
        <v>0</v>
      </c>
      <c r="CY52" s="352"/>
      <c r="CZ52" s="352"/>
      <c r="DA52" s="348" t="s">
        <v>1694</v>
      </c>
      <c r="DB52" s="364"/>
      <c r="DC52" s="352"/>
      <c r="DD52" s="281">
        <v>4.4999999999999998E-2</v>
      </c>
      <c r="DE52" s="280"/>
      <c r="DF52" s="282" t="s">
        <v>1697</v>
      </c>
      <c r="DG52" s="364">
        <v>6.7500000000000004E-2</v>
      </c>
      <c r="DH52" s="364">
        <v>0</v>
      </c>
      <c r="DI52" s="352"/>
      <c r="DJ52" s="352"/>
      <c r="DK52" s="364"/>
      <c r="DL52" s="352"/>
      <c r="DM52" s="281">
        <v>0.05</v>
      </c>
      <c r="DN52" s="280"/>
      <c r="DO52" s="282" t="s">
        <v>1697</v>
      </c>
      <c r="DP52" s="364">
        <v>0.14500000000000002</v>
      </c>
      <c r="DQ52" s="364">
        <v>0</v>
      </c>
      <c r="DR52" s="352"/>
      <c r="DS52" s="352"/>
      <c r="DT52" s="364"/>
      <c r="DU52" s="352"/>
      <c r="DV52" s="281">
        <v>0.05</v>
      </c>
      <c r="DW52" s="280"/>
      <c r="DX52" s="352"/>
      <c r="DY52" s="364">
        <v>7.5000000000000011E-2</v>
      </c>
      <c r="DZ52" s="364">
        <v>0</v>
      </c>
      <c r="EA52" s="352"/>
      <c r="EB52" s="352"/>
      <c r="EC52" s="361"/>
      <c r="ED52" s="364"/>
      <c r="EE52" s="352"/>
      <c r="EF52" s="555"/>
      <c r="EG52" s="281">
        <v>0.49999999999999989</v>
      </c>
      <c r="EH52" s="281">
        <v>0</v>
      </c>
      <c r="EI52" s="282">
        <v>0</v>
      </c>
      <c r="EJ52" s="354">
        <v>1</v>
      </c>
      <c r="EK52" s="354">
        <v>0</v>
      </c>
      <c r="EL52" s="354">
        <v>0</v>
      </c>
      <c r="EM52" s="371"/>
      <c r="EN52" s="364"/>
      <c r="EO52" s="364"/>
      <c r="EP52" s="360">
        <v>10956649000</v>
      </c>
      <c r="EQ52" s="360">
        <v>0</v>
      </c>
      <c r="ER52" s="352"/>
      <c r="ET52" s="311">
        <f t="shared" si="0"/>
        <v>0</v>
      </c>
    </row>
    <row r="53" spans="1:150" s="202" customFormat="1" ht="99.95" customHeight="1" x14ac:dyDescent="0.25">
      <c r="A53" s="285" t="s">
        <v>216</v>
      </c>
      <c r="B53" s="202" t="s">
        <v>78</v>
      </c>
      <c r="C53" s="202" t="s">
        <v>83</v>
      </c>
      <c r="D53" s="282">
        <v>6</v>
      </c>
      <c r="E53" s="202" t="s">
        <v>1671</v>
      </c>
      <c r="F53" s="276" t="s">
        <v>70</v>
      </c>
      <c r="G53" s="274">
        <v>25170</v>
      </c>
      <c r="H53" s="286">
        <v>1</v>
      </c>
      <c r="I53" s="223">
        <v>0.15</v>
      </c>
      <c r="J53" s="285" t="s">
        <v>1672</v>
      </c>
      <c r="K53" s="282" t="s">
        <v>325</v>
      </c>
      <c r="L53" s="282">
        <v>11</v>
      </c>
      <c r="M53" s="285" t="s">
        <v>1693</v>
      </c>
      <c r="N53" s="289" t="s">
        <v>1694</v>
      </c>
      <c r="O53" s="202" t="s">
        <v>1695</v>
      </c>
      <c r="P53" s="281"/>
      <c r="Q53" s="202" t="s">
        <v>1515</v>
      </c>
      <c r="R53" s="279"/>
      <c r="T53" s="228">
        <v>43120</v>
      </c>
      <c r="U53" s="228">
        <v>43454</v>
      </c>
      <c r="V53" s="269" t="s">
        <v>1699</v>
      </c>
      <c r="W53" s="281">
        <v>0.25</v>
      </c>
      <c r="X53" s="281">
        <v>0</v>
      </c>
      <c r="Y53" s="280"/>
      <c r="Z53" s="280" t="s">
        <v>473</v>
      </c>
      <c r="AA53" s="364"/>
      <c r="AB53" s="364"/>
      <c r="AC53" s="372"/>
      <c r="AD53" s="352"/>
      <c r="AE53" s="364"/>
      <c r="AF53" s="352"/>
      <c r="AG53" s="281">
        <v>0.02</v>
      </c>
      <c r="AH53" s="280"/>
      <c r="AI53" s="282" t="s">
        <v>1700</v>
      </c>
      <c r="AJ53" s="364"/>
      <c r="AK53" s="364"/>
      <c r="AL53" s="373"/>
      <c r="AM53" s="352"/>
      <c r="AN53" s="364"/>
      <c r="AO53" s="352"/>
      <c r="AP53" s="281">
        <v>2.2499999999999999E-2</v>
      </c>
      <c r="AQ53" s="280"/>
      <c r="AR53" s="348"/>
      <c r="AS53" s="364"/>
      <c r="AT53" s="364"/>
      <c r="AU53" s="373"/>
      <c r="AV53" s="352"/>
      <c r="AW53" s="348"/>
      <c r="AX53" s="364"/>
      <c r="AY53" s="352"/>
      <c r="AZ53" s="281">
        <v>2.2499999999999999E-2</v>
      </c>
      <c r="BA53" s="280"/>
      <c r="BB53" s="282" t="s">
        <v>1700</v>
      </c>
      <c r="BC53" s="364"/>
      <c r="BD53" s="364"/>
      <c r="BE53" s="373"/>
      <c r="BF53" s="352"/>
      <c r="BG53" s="364"/>
      <c r="BH53" s="352"/>
      <c r="BI53" s="281">
        <v>2.2499999999999999E-2</v>
      </c>
      <c r="BJ53" s="280"/>
      <c r="BK53" s="282" t="s">
        <v>1700</v>
      </c>
      <c r="BL53" s="364"/>
      <c r="BM53" s="364"/>
      <c r="BN53" s="373"/>
      <c r="BO53" s="352"/>
      <c r="BP53" s="364"/>
      <c r="BQ53" s="352"/>
      <c r="BR53" s="281">
        <v>2.2499999999999999E-2</v>
      </c>
      <c r="BS53" s="280"/>
      <c r="BT53" s="282" t="s">
        <v>1700</v>
      </c>
      <c r="BU53" s="364"/>
      <c r="BV53" s="364"/>
      <c r="BW53" s="373"/>
      <c r="BX53" s="352"/>
      <c r="BY53" s="348"/>
      <c r="BZ53" s="364"/>
      <c r="CA53" s="352"/>
      <c r="CB53" s="281">
        <v>2.2499999999999999E-2</v>
      </c>
      <c r="CC53" s="280"/>
      <c r="CD53" s="282" t="s">
        <v>1700</v>
      </c>
      <c r="CE53" s="364"/>
      <c r="CF53" s="364"/>
      <c r="CG53" s="352"/>
      <c r="CH53" s="352"/>
      <c r="CI53" s="364"/>
      <c r="CJ53" s="352"/>
      <c r="CK53" s="281">
        <v>2.2499999999999999E-2</v>
      </c>
      <c r="CL53" s="280"/>
      <c r="CM53" s="282" t="s">
        <v>1700</v>
      </c>
      <c r="CN53" s="364"/>
      <c r="CO53" s="364"/>
      <c r="CP53" s="352"/>
      <c r="CQ53" s="352"/>
      <c r="CR53" s="364"/>
      <c r="CS53" s="352"/>
      <c r="CT53" s="281">
        <v>2.2499999999999999E-2</v>
      </c>
      <c r="CU53" s="280"/>
      <c r="CV53" s="348"/>
      <c r="CW53" s="364"/>
      <c r="CX53" s="364"/>
      <c r="CY53" s="352"/>
      <c r="CZ53" s="352"/>
      <c r="DA53" s="348"/>
      <c r="DB53" s="364"/>
      <c r="DC53" s="352"/>
      <c r="DD53" s="281">
        <v>2.2499999999999999E-2</v>
      </c>
      <c r="DE53" s="280"/>
      <c r="DF53" s="282" t="s">
        <v>1700</v>
      </c>
      <c r="DG53" s="364"/>
      <c r="DH53" s="364"/>
      <c r="DI53" s="352"/>
      <c r="DJ53" s="352"/>
      <c r="DK53" s="364"/>
      <c r="DL53" s="352"/>
      <c r="DM53" s="281">
        <v>2.5000000000000001E-2</v>
      </c>
      <c r="DN53" s="280"/>
      <c r="DO53" s="282" t="s">
        <v>1700</v>
      </c>
      <c r="DP53" s="364"/>
      <c r="DQ53" s="364"/>
      <c r="DR53" s="352"/>
      <c r="DS53" s="352"/>
      <c r="DT53" s="364"/>
      <c r="DU53" s="352"/>
      <c r="DV53" s="281">
        <v>2.5000000000000001E-2</v>
      </c>
      <c r="DW53" s="280"/>
      <c r="DX53" s="352"/>
      <c r="DY53" s="364"/>
      <c r="DZ53" s="364"/>
      <c r="EA53" s="352"/>
      <c r="EB53" s="352"/>
      <c r="EC53" s="361"/>
      <c r="ED53" s="364"/>
      <c r="EE53" s="352"/>
      <c r="EF53" s="555"/>
      <c r="EG53" s="281">
        <v>0.24999999999999994</v>
      </c>
      <c r="EH53" s="281">
        <v>0</v>
      </c>
      <c r="EI53" s="282">
        <v>0</v>
      </c>
      <c r="EJ53" s="354"/>
      <c r="EK53" s="354"/>
      <c r="EL53" s="354"/>
      <c r="EM53" s="371"/>
      <c r="EN53" s="364"/>
      <c r="EO53" s="364"/>
      <c r="EP53" s="360"/>
      <c r="EQ53" s="360"/>
      <c r="ER53" s="352"/>
      <c r="ET53" s="311">
        <f t="shared" si="0"/>
        <v>0</v>
      </c>
    </row>
    <row r="54" spans="1:150" s="202" customFormat="1" ht="99.95" customHeight="1" x14ac:dyDescent="0.25">
      <c r="A54" s="285" t="s">
        <v>216</v>
      </c>
      <c r="B54" s="202" t="s">
        <v>78</v>
      </c>
      <c r="C54" s="202" t="s">
        <v>83</v>
      </c>
      <c r="D54" s="282">
        <v>6</v>
      </c>
      <c r="E54" s="202" t="s">
        <v>1671</v>
      </c>
      <c r="F54" s="276" t="s">
        <v>70</v>
      </c>
      <c r="G54" s="274">
        <v>25170</v>
      </c>
      <c r="H54" s="286">
        <v>1</v>
      </c>
      <c r="I54" s="223">
        <v>0.15</v>
      </c>
      <c r="J54" s="285" t="s">
        <v>1672</v>
      </c>
      <c r="K54" s="282" t="s">
        <v>325</v>
      </c>
      <c r="L54" s="282">
        <v>11</v>
      </c>
      <c r="M54" s="285" t="s">
        <v>1693</v>
      </c>
      <c r="N54" s="289" t="s">
        <v>1694</v>
      </c>
      <c r="O54" s="202" t="s">
        <v>1695</v>
      </c>
      <c r="P54" s="281"/>
      <c r="Q54" s="202" t="s">
        <v>1515</v>
      </c>
      <c r="R54" s="279"/>
      <c r="T54" s="228">
        <v>43120</v>
      </c>
      <c r="U54" s="228">
        <v>43454</v>
      </c>
      <c r="V54" s="285" t="s">
        <v>1701</v>
      </c>
      <c r="W54" s="281">
        <v>0.25</v>
      </c>
      <c r="X54" s="281">
        <v>0</v>
      </c>
      <c r="Y54" s="280"/>
      <c r="Z54" s="280" t="s">
        <v>473</v>
      </c>
      <c r="AA54" s="364"/>
      <c r="AB54" s="364"/>
      <c r="AC54" s="372"/>
      <c r="AD54" s="352"/>
      <c r="AE54" s="364"/>
      <c r="AF54" s="352"/>
      <c r="AG54" s="281">
        <v>1.4999999999999999E-2</v>
      </c>
      <c r="AH54" s="280"/>
      <c r="AI54" s="282" t="s">
        <v>1702</v>
      </c>
      <c r="AJ54" s="364"/>
      <c r="AK54" s="364"/>
      <c r="AL54" s="373"/>
      <c r="AM54" s="352"/>
      <c r="AN54" s="364"/>
      <c r="AO54" s="352"/>
      <c r="AP54" s="281">
        <v>0</v>
      </c>
      <c r="AQ54" s="280"/>
      <c r="AR54" s="348"/>
      <c r="AS54" s="364"/>
      <c r="AT54" s="364"/>
      <c r="AU54" s="373"/>
      <c r="AV54" s="352"/>
      <c r="AW54" s="348"/>
      <c r="AX54" s="364"/>
      <c r="AY54" s="352"/>
      <c r="AZ54" s="281">
        <v>0.03</v>
      </c>
      <c r="BA54" s="280"/>
      <c r="BB54" s="282" t="s">
        <v>1703</v>
      </c>
      <c r="BC54" s="364"/>
      <c r="BD54" s="364"/>
      <c r="BE54" s="373"/>
      <c r="BF54" s="352"/>
      <c r="BG54" s="364"/>
      <c r="BH54" s="352"/>
      <c r="BI54" s="281">
        <v>0</v>
      </c>
      <c r="BJ54" s="280"/>
      <c r="BK54" s="282" t="s">
        <v>77</v>
      </c>
      <c r="BL54" s="364"/>
      <c r="BM54" s="364"/>
      <c r="BN54" s="373"/>
      <c r="BO54" s="352"/>
      <c r="BP54" s="364"/>
      <c r="BQ54" s="352"/>
      <c r="BR54" s="281">
        <v>4.4999999999999998E-2</v>
      </c>
      <c r="BS54" s="280"/>
      <c r="BT54" s="282" t="s">
        <v>1704</v>
      </c>
      <c r="BU54" s="364"/>
      <c r="BV54" s="364"/>
      <c r="BW54" s="373"/>
      <c r="BX54" s="352"/>
      <c r="BY54" s="348"/>
      <c r="BZ54" s="364"/>
      <c r="CA54" s="352"/>
      <c r="CB54" s="281">
        <v>0</v>
      </c>
      <c r="CC54" s="280"/>
      <c r="CD54" s="282" t="s">
        <v>77</v>
      </c>
      <c r="CE54" s="364"/>
      <c r="CF54" s="364"/>
      <c r="CG54" s="352"/>
      <c r="CH54" s="352"/>
      <c r="CI54" s="364"/>
      <c r="CJ54" s="352"/>
      <c r="CK54" s="281">
        <v>0</v>
      </c>
      <c r="CL54" s="280"/>
      <c r="CM54" s="282" t="s">
        <v>77</v>
      </c>
      <c r="CN54" s="364"/>
      <c r="CO54" s="364"/>
      <c r="CP54" s="352"/>
      <c r="CQ54" s="352"/>
      <c r="CR54" s="364"/>
      <c r="CS54" s="352"/>
      <c r="CT54" s="281">
        <v>0.09</v>
      </c>
      <c r="CU54" s="280"/>
      <c r="CV54" s="348"/>
      <c r="CW54" s="364"/>
      <c r="CX54" s="364"/>
      <c r="CY54" s="352"/>
      <c r="CZ54" s="352"/>
      <c r="DA54" s="348"/>
      <c r="DB54" s="364"/>
      <c r="DC54" s="352"/>
      <c r="DD54" s="281">
        <v>0</v>
      </c>
      <c r="DE54" s="280"/>
      <c r="DF54" s="282" t="s">
        <v>77</v>
      </c>
      <c r="DG54" s="364"/>
      <c r="DH54" s="364"/>
      <c r="DI54" s="352"/>
      <c r="DJ54" s="352"/>
      <c r="DK54" s="364"/>
      <c r="DL54" s="352"/>
      <c r="DM54" s="281">
        <v>7.0000000000000007E-2</v>
      </c>
      <c r="DN54" s="280"/>
      <c r="DO54" s="282" t="s">
        <v>1705</v>
      </c>
      <c r="DP54" s="364"/>
      <c r="DQ54" s="364"/>
      <c r="DR54" s="352"/>
      <c r="DS54" s="352"/>
      <c r="DT54" s="364"/>
      <c r="DU54" s="352"/>
      <c r="DV54" s="281">
        <v>0</v>
      </c>
      <c r="DW54" s="280"/>
      <c r="DX54" s="352"/>
      <c r="DY54" s="364"/>
      <c r="DZ54" s="364"/>
      <c r="EA54" s="352"/>
      <c r="EB54" s="352"/>
      <c r="EC54" s="361"/>
      <c r="ED54" s="364"/>
      <c r="EE54" s="352"/>
      <c r="EF54" s="555"/>
      <c r="EG54" s="281">
        <v>0.25</v>
      </c>
      <c r="EH54" s="281">
        <v>0</v>
      </c>
      <c r="EI54" s="282">
        <v>0</v>
      </c>
      <c r="EJ54" s="354"/>
      <c r="EK54" s="354"/>
      <c r="EL54" s="354"/>
      <c r="EM54" s="371"/>
      <c r="EN54" s="364"/>
      <c r="EO54" s="364"/>
      <c r="EP54" s="360"/>
      <c r="EQ54" s="360"/>
      <c r="ER54" s="352"/>
      <c r="ET54" s="311">
        <f t="shared" si="0"/>
        <v>0</v>
      </c>
    </row>
    <row r="55" spans="1:150" s="202" customFormat="1" ht="99.95" customHeight="1" x14ac:dyDescent="0.25">
      <c r="A55" s="285" t="s">
        <v>216</v>
      </c>
      <c r="B55" s="202" t="s">
        <v>78</v>
      </c>
      <c r="C55" s="202" t="s">
        <v>83</v>
      </c>
      <c r="D55" s="282">
        <v>6</v>
      </c>
      <c r="E55" s="202" t="s">
        <v>1671</v>
      </c>
      <c r="F55" s="276" t="s">
        <v>70</v>
      </c>
      <c r="G55" s="274">
        <v>25170</v>
      </c>
      <c r="H55" s="286">
        <v>1</v>
      </c>
      <c r="I55" s="223">
        <v>0.15</v>
      </c>
      <c r="J55" s="285" t="s">
        <v>1672</v>
      </c>
      <c r="K55" s="282" t="s">
        <v>325</v>
      </c>
      <c r="L55" s="282">
        <v>12</v>
      </c>
      <c r="M55" s="285" t="s">
        <v>1706</v>
      </c>
      <c r="N55" s="285" t="s">
        <v>1707</v>
      </c>
      <c r="O55" s="202" t="s">
        <v>1695</v>
      </c>
      <c r="P55" s="281">
        <v>0.02</v>
      </c>
      <c r="Q55" s="202" t="s">
        <v>1515</v>
      </c>
      <c r="R55" s="279">
        <v>3441724000</v>
      </c>
      <c r="T55" s="228">
        <v>43101</v>
      </c>
      <c r="U55" s="228">
        <v>43464</v>
      </c>
      <c r="V55" s="285" t="s">
        <v>1708</v>
      </c>
      <c r="W55" s="281">
        <v>0.2</v>
      </c>
      <c r="X55" s="281">
        <v>0</v>
      </c>
      <c r="Y55" s="280"/>
      <c r="Z55" s="280" t="s">
        <v>473</v>
      </c>
      <c r="AA55" s="364">
        <v>0</v>
      </c>
      <c r="AB55" s="364">
        <v>0</v>
      </c>
      <c r="AC55" s="372">
        <v>1748507600</v>
      </c>
      <c r="AD55" s="352"/>
      <c r="AE55" s="364"/>
      <c r="AF55" s="352"/>
      <c r="AG55" s="281">
        <v>1.0000000000000002E-2</v>
      </c>
      <c r="AH55" s="280"/>
      <c r="AI55" s="282" t="s">
        <v>1709</v>
      </c>
      <c r="AJ55" s="364">
        <v>4.6000000000000006E-2</v>
      </c>
      <c r="AK55" s="364">
        <v>0</v>
      </c>
      <c r="AL55" s="373">
        <v>212179000</v>
      </c>
      <c r="AM55" s="352"/>
      <c r="AN55" s="364"/>
      <c r="AO55" s="352"/>
      <c r="AP55" s="281">
        <v>1.4000000000000002E-2</v>
      </c>
      <c r="AQ55" s="280"/>
      <c r="AR55" s="282" t="s">
        <v>1709</v>
      </c>
      <c r="AS55" s="364">
        <v>7.8000000000000014E-2</v>
      </c>
      <c r="AT55" s="364">
        <v>0</v>
      </c>
      <c r="AU55" s="373">
        <v>482860187</v>
      </c>
      <c r="AV55" s="352"/>
      <c r="AW55" s="348" t="s">
        <v>1710</v>
      </c>
      <c r="AX55" s="364"/>
      <c r="AY55" s="352"/>
      <c r="AZ55" s="281">
        <v>1.4000000000000002E-2</v>
      </c>
      <c r="BA55" s="280"/>
      <c r="BB55" s="282" t="s">
        <v>1709</v>
      </c>
      <c r="BC55" s="364">
        <v>0.114</v>
      </c>
      <c r="BD55" s="364">
        <v>0</v>
      </c>
      <c r="BE55" s="373">
        <v>17869500</v>
      </c>
      <c r="BF55" s="352"/>
      <c r="BG55" s="364"/>
      <c r="BH55" s="352"/>
      <c r="BI55" s="281">
        <v>1.4000000000000002E-2</v>
      </c>
      <c r="BJ55" s="280"/>
      <c r="BK55" s="282" t="s">
        <v>1709</v>
      </c>
      <c r="BL55" s="364">
        <v>0.05</v>
      </c>
      <c r="BM55" s="364">
        <v>0</v>
      </c>
      <c r="BN55" s="373">
        <v>7315000</v>
      </c>
      <c r="BO55" s="352"/>
      <c r="BP55" s="364"/>
      <c r="BQ55" s="352"/>
      <c r="BR55" s="281">
        <v>1.6E-2</v>
      </c>
      <c r="BS55" s="280"/>
      <c r="BT55" s="282" t="s">
        <v>1709</v>
      </c>
      <c r="BU55" s="364">
        <v>0.13200000000000001</v>
      </c>
      <c r="BV55" s="364">
        <v>0</v>
      </c>
      <c r="BW55" s="373">
        <v>972992713</v>
      </c>
      <c r="BX55" s="352"/>
      <c r="BY55" s="348" t="s">
        <v>1711</v>
      </c>
      <c r="BZ55" s="364"/>
      <c r="CA55" s="352"/>
      <c r="CB55" s="281">
        <v>1.6E-2</v>
      </c>
      <c r="CC55" s="280"/>
      <c r="CD55" s="282" t="s">
        <v>1709</v>
      </c>
      <c r="CE55" s="364">
        <v>5.6000000000000008E-2</v>
      </c>
      <c r="CF55" s="364">
        <v>0</v>
      </c>
      <c r="CG55" s="352"/>
      <c r="CH55" s="352"/>
      <c r="CI55" s="364"/>
      <c r="CJ55" s="352"/>
      <c r="CK55" s="281">
        <v>2.0000000000000004E-2</v>
      </c>
      <c r="CL55" s="280"/>
      <c r="CM55" s="282" t="s">
        <v>1709</v>
      </c>
      <c r="CN55" s="364">
        <v>6.0000000000000012E-2</v>
      </c>
      <c r="CO55" s="364">
        <v>0</v>
      </c>
      <c r="CP55" s="352"/>
      <c r="CQ55" s="352"/>
      <c r="CR55" s="364"/>
      <c r="CS55" s="352"/>
      <c r="CT55" s="281">
        <v>2.4E-2</v>
      </c>
      <c r="CU55" s="280"/>
      <c r="CV55" s="282" t="s">
        <v>1709</v>
      </c>
      <c r="CW55" s="364">
        <v>0.18000000000000002</v>
      </c>
      <c r="CX55" s="364">
        <v>0</v>
      </c>
      <c r="CY55" s="352"/>
      <c r="CZ55" s="352"/>
      <c r="DA55" s="348" t="s">
        <v>1712</v>
      </c>
      <c r="DB55" s="364"/>
      <c r="DC55" s="352"/>
      <c r="DD55" s="281">
        <v>2.4E-2</v>
      </c>
      <c r="DE55" s="280"/>
      <c r="DF55" s="282" t="s">
        <v>1709</v>
      </c>
      <c r="DG55" s="364">
        <v>6.4000000000000001E-2</v>
      </c>
      <c r="DH55" s="364">
        <v>0</v>
      </c>
      <c r="DI55" s="352"/>
      <c r="DJ55" s="352"/>
      <c r="DK55" s="364"/>
      <c r="DL55" s="352"/>
      <c r="DM55" s="281">
        <v>2.4E-2</v>
      </c>
      <c r="DN55" s="280"/>
      <c r="DO55" s="282" t="s">
        <v>1709</v>
      </c>
      <c r="DP55" s="364">
        <v>0.14800000000000002</v>
      </c>
      <c r="DQ55" s="364">
        <v>0</v>
      </c>
      <c r="DR55" s="352"/>
      <c r="DS55" s="352"/>
      <c r="DT55" s="364"/>
      <c r="DU55" s="352"/>
      <c r="DV55" s="281">
        <v>2.4E-2</v>
      </c>
      <c r="DW55" s="280"/>
      <c r="DX55" s="352"/>
      <c r="DY55" s="364">
        <v>7.2000000000000008E-2</v>
      </c>
      <c r="DZ55" s="364">
        <v>0</v>
      </c>
      <c r="EA55" s="352"/>
      <c r="EB55" s="352"/>
      <c r="EC55" s="361"/>
      <c r="ED55" s="364"/>
      <c r="EE55" s="352"/>
      <c r="EF55" s="555"/>
      <c r="EG55" s="281">
        <v>0.19999999999999998</v>
      </c>
      <c r="EH55" s="281">
        <v>0</v>
      </c>
      <c r="EI55" s="282">
        <v>0</v>
      </c>
      <c r="EJ55" s="354">
        <v>1</v>
      </c>
      <c r="EK55" s="354">
        <v>0</v>
      </c>
      <c r="EL55" s="354">
        <v>0</v>
      </c>
      <c r="EM55" s="371"/>
      <c r="EN55" s="364"/>
      <c r="EO55" s="364"/>
      <c r="EP55" s="360">
        <v>3441724000</v>
      </c>
      <c r="EQ55" s="360">
        <v>0</v>
      </c>
      <c r="ER55" s="352"/>
      <c r="ET55" s="311">
        <f t="shared" si="0"/>
        <v>0</v>
      </c>
    </row>
    <row r="56" spans="1:150" s="202" customFormat="1" ht="99.95" customHeight="1" x14ac:dyDescent="0.25">
      <c r="A56" s="285" t="s">
        <v>216</v>
      </c>
      <c r="B56" s="202" t="s">
        <v>78</v>
      </c>
      <c r="C56" s="202" t="s">
        <v>83</v>
      </c>
      <c r="D56" s="282">
        <v>6</v>
      </c>
      <c r="E56" s="202" t="s">
        <v>1671</v>
      </c>
      <c r="F56" s="276" t="s">
        <v>70</v>
      </c>
      <c r="G56" s="274">
        <v>25170</v>
      </c>
      <c r="H56" s="286">
        <v>1</v>
      </c>
      <c r="I56" s="223">
        <v>0.15</v>
      </c>
      <c r="J56" s="285" t="s">
        <v>1672</v>
      </c>
      <c r="K56" s="282" t="s">
        <v>325</v>
      </c>
      <c r="L56" s="282">
        <v>12</v>
      </c>
      <c r="M56" s="285" t="s">
        <v>1706</v>
      </c>
      <c r="N56" s="285" t="s">
        <v>1707</v>
      </c>
      <c r="O56" s="202" t="s">
        <v>1695</v>
      </c>
      <c r="P56" s="281"/>
      <c r="Q56" s="202" t="s">
        <v>1515</v>
      </c>
      <c r="R56" s="279"/>
      <c r="T56" s="228">
        <v>43101</v>
      </c>
      <c r="U56" s="228">
        <v>43464</v>
      </c>
      <c r="V56" s="285" t="s">
        <v>1713</v>
      </c>
      <c r="W56" s="281">
        <v>0.2</v>
      </c>
      <c r="X56" s="281">
        <v>0</v>
      </c>
      <c r="Y56" s="280"/>
      <c r="Z56" s="280" t="s">
        <v>473</v>
      </c>
      <c r="AA56" s="364"/>
      <c r="AB56" s="364"/>
      <c r="AC56" s="372"/>
      <c r="AD56" s="352"/>
      <c r="AE56" s="364"/>
      <c r="AF56" s="352"/>
      <c r="AG56" s="281">
        <v>0</v>
      </c>
      <c r="AH56" s="280"/>
      <c r="AI56" s="282" t="s">
        <v>77</v>
      </c>
      <c r="AJ56" s="364"/>
      <c r="AK56" s="364"/>
      <c r="AL56" s="373"/>
      <c r="AM56" s="352"/>
      <c r="AN56" s="364"/>
      <c r="AO56" s="352"/>
      <c r="AP56" s="281">
        <v>2.4E-2</v>
      </c>
      <c r="AQ56" s="280"/>
      <c r="AR56" s="282" t="s">
        <v>1714</v>
      </c>
      <c r="AS56" s="364"/>
      <c r="AT56" s="364"/>
      <c r="AU56" s="373"/>
      <c r="AV56" s="352"/>
      <c r="AW56" s="348"/>
      <c r="AX56" s="364"/>
      <c r="AY56" s="352"/>
      <c r="AZ56" s="281">
        <v>1.4000000000000002E-2</v>
      </c>
      <c r="BA56" s="280"/>
      <c r="BB56" s="282" t="s">
        <v>1715</v>
      </c>
      <c r="BC56" s="364"/>
      <c r="BD56" s="364"/>
      <c r="BE56" s="373"/>
      <c r="BF56" s="352"/>
      <c r="BG56" s="364"/>
      <c r="BH56" s="352"/>
      <c r="BI56" s="281">
        <v>0</v>
      </c>
      <c r="BJ56" s="280"/>
      <c r="BK56" s="282" t="s">
        <v>77</v>
      </c>
      <c r="BL56" s="364"/>
      <c r="BM56" s="364"/>
      <c r="BN56" s="373"/>
      <c r="BO56" s="352"/>
      <c r="BP56" s="364"/>
      <c r="BQ56" s="352"/>
      <c r="BR56" s="281">
        <v>0.03</v>
      </c>
      <c r="BS56" s="280"/>
      <c r="BT56" s="282" t="s">
        <v>1716</v>
      </c>
      <c r="BU56" s="364"/>
      <c r="BV56" s="364"/>
      <c r="BW56" s="373"/>
      <c r="BX56" s="352"/>
      <c r="BY56" s="348"/>
      <c r="BZ56" s="364"/>
      <c r="CA56" s="352"/>
      <c r="CB56" s="281">
        <v>0</v>
      </c>
      <c r="CC56" s="280"/>
      <c r="CD56" s="282" t="s">
        <v>77</v>
      </c>
      <c r="CE56" s="364"/>
      <c r="CF56" s="364"/>
      <c r="CG56" s="352"/>
      <c r="CH56" s="352"/>
      <c r="CI56" s="364"/>
      <c r="CJ56" s="352"/>
      <c r="CK56" s="281">
        <v>0</v>
      </c>
      <c r="CL56" s="280"/>
      <c r="CM56" s="282" t="s">
        <v>77</v>
      </c>
      <c r="CN56" s="364"/>
      <c r="CO56" s="364"/>
      <c r="CP56" s="352"/>
      <c r="CQ56" s="352"/>
      <c r="CR56" s="364"/>
      <c r="CS56" s="352"/>
      <c r="CT56" s="281">
        <v>5.6000000000000008E-2</v>
      </c>
      <c r="CU56" s="280"/>
      <c r="CV56" s="282" t="s">
        <v>1717</v>
      </c>
      <c r="CW56" s="364"/>
      <c r="CX56" s="364"/>
      <c r="CY56" s="352"/>
      <c r="CZ56" s="352"/>
      <c r="DA56" s="348"/>
      <c r="DB56" s="364"/>
      <c r="DC56" s="352"/>
      <c r="DD56" s="281">
        <v>0</v>
      </c>
      <c r="DE56" s="280"/>
      <c r="DF56" s="282" t="s">
        <v>77</v>
      </c>
      <c r="DG56" s="364"/>
      <c r="DH56" s="364"/>
      <c r="DI56" s="352"/>
      <c r="DJ56" s="352"/>
      <c r="DK56" s="364"/>
      <c r="DL56" s="352"/>
      <c r="DM56" s="281">
        <v>7.6000000000000012E-2</v>
      </c>
      <c r="DN56" s="280"/>
      <c r="DO56" s="282" t="s">
        <v>1718</v>
      </c>
      <c r="DP56" s="364"/>
      <c r="DQ56" s="364"/>
      <c r="DR56" s="352"/>
      <c r="DS56" s="352"/>
      <c r="DT56" s="364"/>
      <c r="DU56" s="352"/>
      <c r="DV56" s="281">
        <v>0</v>
      </c>
      <c r="DW56" s="280"/>
      <c r="DX56" s="352"/>
      <c r="DY56" s="364"/>
      <c r="DZ56" s="364"/>
      <c r="EA56" s="352"/>
      <c r="EB56" s="352"/>
      <c r="EC56" s="361"/>
      <c r="ED56" s="364"/>
      <c r="EE56" s="352"/>
      <c r="EF56" s="555"/>
      <c r="EG56" s="281">
        <v>0.2</v>
      </c>
      <c r="EH56" s="281">
        <v>0</v>
      </c>
      <c r="EI56" s="282">
        <v>0</v>
      </c>
      <c r="EJ56" s="354"/>
      <c r="EK56" s="354"/>
      <c r="EL56" s="354"/>
      <c r="EM56" s="371"/>
      <c r="EN56" s="364"/>
      <c r="EO56" s="364"/>
      <c r="EP56" s="360"/>
      <c r="EQ56" s="360"/>
      <c r="ER56" s="352"/>
      <c r="ET56" s="311">
        <f t="shared" si="0"/>
        <v>0</v>
      </c>
    </row>
    <row r="57" spans="1:150" s="202" customFormat="1" ht="99.95" customHeight="1" x14ac:dyDescent="0.25">
      <c r="A57" s="285" t="s">
        <v>216</v>
      </c>
      <c r="B57" s="202" t="s">
        <v>78</v>
      </c>
      <c r="C57" s="202" t="s">
        <v>83</v>
      </c>
      <c r="D57" s="282">
        <v>6</v>
      </c>
      <c r="E57" s="202" t="s">
        <v>1671</v>
      </c>
      <c r="F57" s="276" t="s">
        <v>70</v>
      </c>
      <c r="G57" s="274">
        <v>25170</v>
      </c>
      <c r="H57" s="286">
        <v>1</v>
      </c>
      <c r="I57" s="223">
        <v>0.15</v>
      </c>
      <c r="J57" s="285" t="s">
        <v>1672</v>
      </c>
      <c r="K57" s="282" t="s">
        <v>325</v>
      </c>
      <c r="L57" s="282">
        <v>12</v>
      </c>
      <c r="M57" s="285" t="s">
        <v>1706</v>
      </c>
      <c r="N57" s="285" t="s">
        <v>1707</v>
      </c>
      <c r="O57" s="202" t="s">
        <v>1695</v>
      </c>
      <c r="P57" s="281"/>
      <c r="Q57" s="202" t="s">
        <v>1515</v>
      </c>
      <c r="R57" s="279"/>
      <c r="T57" s="228">
        <v>43101</v>
      </c>
      <c r="U57" s="228">
        <v>43464</v>
      </c>
      <c r="V57" s="285" t="s">
        <v>1719</v>
      </c>
      <c r="W57" s="281">
        <v>0.4</v>
      </c>
      <c r="X57" s="281">
        <v>0</v>
      </c>
      <c r="Y57" s="280"/>
      <c r="Z57" s="280" t="s">
        <v>473</v>
      </c>
      <c r="AA57" s="364"/>
      <c r="AB57" s="364"/>
      <c r="AC57" s="372"/>
      <c r="AD57" s="352"/>
      <c r="AE57" s="364"/>
      <c r="AF57" s="352"/>
      <c r="AG57" s="281">
        <v>1.6E-2</v>
      </c>
      <c r="AH57" s="280"/>
      <c r="AI57" s="282" t="s">
        <v>1697</v>
      </c>
      <c r="AJ57" s="364"/>
      <c r="AK57" s="364"/>
      <c r="AL57" s="373"/>
      <c r="AM57" s="352"/>
      <c r="AN57" s="364"/>
      <c r="AO57" s="352"/>
      <c r="AP57" s="281">
        <v>2.0000000000000004E-2</v>
      </c>
      <c r="AQ57" s="280"/>
      <c r="AR57" s="282" t="s">
        <v>1697</v>
      </c>
      <c r="AS57" s="364"/>
      <c r="AT57" s="364"/>
      <c r="AU57" s="373"/>
      <c r="AV57" s="352"/>
      <c r="AW57" s="348"/>
      <c r="AX57" s="364"/>
      <c r="AY57" s="352"/>
      <c r="AZ57" s="281">
        <v>3.5999999999999997E-2</v>
      </c>
      <c r="BA57" s="280"/>
      <c r="BB57" s="282" t="s">
        <v>1697</v>
      </c>
      <c r="BC57" s="364"/>
      <c r="BD57" s="364"/>
      <c r="BE57" s="373"/>
      <c r="BF57" s="352"/>
      <c r="BG57" s="364"/>
      <c r="BH57" s="352"/>
      <c r="BI57" s="281">
        <v>3.5999999999999997E-2</v>
      </c>
      <c r="BJ57" s="280"/>
      <c r="BK57" s="282" t="s">
        <v>1697</v>
      </c>
      <c r="BL57" s="364"/>
      <c r="BM57" s="364"/>
      <c r="BN57" s="373"/>
      <c r="BO57" s="352"/>
      <c r="BP57" s="364"/>
      <c r="BQ57" s="352"/>
      <c r="BR57" s="281">
        <v>3.5999999999999997E-2</v>
      </c>
      <c r="BS57" s="280"/>
      <c r="BT57" s="282" t="s">
        <v>1697</v>
      </c>
      <c r="BU57" s="364"/>
      <c r="BV57" s="364"/>
      <c r="BW57" s="373"/>
      <c r="BX57" s="352"/>
      <c r="BY57" s="348"/>
      <c r="BZ57" s="364"/>
      <c r="CA57" s="352"/>
      <c r="CB57" s="281">
        <v>4.0000000000000008E-2</v>
      </c>
      <c r="CC57" s="280"/>
      <c r="CD57" s="282" t="s">
        <v>1697</v>
      </c>
      <c r="CE57" s="364"/>
      <c r="CF57" s="364"/>
      <c r="CG57" s="352"/>
      <c r="CH57" s="352"/>
      <c r="CI57" s="364"/>
      <c r="CJ57" s="352"/>
      <c r="CK57" s="281">
        <v>4.0000000000000008E-2</v>
      </c>
      <c r="CL57" s="280"/>
      <c r="CM57" s="282" t="s">
        <v>1697</v>
      </c>
      <c r="CN57" s="364"/>
      <c r="CO57" s="364"/>
      <c r="CP57" s="352"/>
      <c r="CQ57" s="352"/>
      <c r="CR57" s="364"/>
      <c r="CS57" s="352"/>
      <c r="CT57" s="281">
        <v>4.0000000000000008E-2</v>
      </c>
      <c r="CU57" s="280"/>
      <c r="CV57" s="282" t="s">
        <v>1697</v>
      </c>
      <c r="CW57" s="364"/>
      <c r="CX57" s="364"/>
      <c r="CY57" s="352"/>
      <c r="CZ57" s="352"/>
      <c r="DA57" s="348"/>
      <c r="DB57" s="364"/>
      <c r="DC57" s="352"/>
      <c r="DD57" s="281">
        <v>4.0000000000000008E-2</v>
      </c>
      <c r="DE57" s="280"/>
      <c r="DF57" s="282" t="s">
        <v>1697</v>
      </c>
      <c r="DG57" s="364"/>
      <c r="DH57" s="364"/>
      <c r="DI57" s="352"/>
      <c r="DJ57" s="352"/>
      <c r="DK57" s="364"/>
      <c r="DL57" s="352"/>
      <c r="DM57" s="281">
        <v>4.8000000000000001E-2</v>
      </c>
      <c r="DN57" s="280"/>
      <c r="DO57" s="282" t="s">
        <v>1697</v>
      </c>
      <c r="DP57" s="364"/>
      <c r="DQ57" s="364"/>
      <c r="DR57" s="352"/>
      <c r="DS57" s="352"/>
      <c r="DT57" s="364"/>
      <c r="DU57" s="352"/>
      <c r="DV57" s="281">
        <v>4.8000000000000001E-2</v>
      </c>
      <c r="DW57" s="280"/>
      <c r="DX57" s="352"/>
      <c r="DY57" s="364"/>
      <c r="DZ57" s="364"/>
      <c r="EA57" s="352"/>
      <c r="EB57" s="352"/>
      <c r="EC57" s="361"/>
      <c r="ED57" s="364"/>
      <c r="EE57" s="352"/>
      <c r="EF57" s="555"/>
      <c r="EG57" s="281">
        <v>0.4</v>
      </c>
      <c r="EH57" s="281">
        <v>0</v>
      </c>
      <c r="EI57" s="282">
        <v>0</v>
      </c>
      <c r="EJ57" s="354"/>
      <c r="EK57" s="354"/>
      <c r="EL57" s="354"/>
      <c r="EM57" s="371"/>
      <c r="EN57" s="364"/>
      <c r="EO57" s="364"/>
      <c r="EP57" s="360"/>
      <c r="EQ57" s="360"/>
      <c r="ER57" s="352"/>
      <c r="ET57" s="311">
        <f t="shared" si="0"/>
        <v>0</v>
      </c>
    </row>
    <row r="58" spans="1:150" s="202" customFormat="1" ht="99.95" customHeight="1" x14ac:dyDescent="0.25">
      <c r="A58" s="285" t="s">
        <v>216</v>
      </c>
      <c r="B58" s="202" t="s">
        <v>78</v>
      </c>
      <c r="C58" s="202" t="s">
        <v>83</v>
      </c>
      <c r="D58" s="282">
        <v>6</v>
      </c>
      <c r="E58" s="202" t="s">
        <v>1671</v>
      </c>
      <c r="F58" s="276" t="s">
        <v>70</v>
      </c>
      <c r="G58" s="274">
        <v>25170</v>
      </c>
      <c r="H58" s="286">
        <v>1</v>
      </c>
      <c r="I58" s="223">
        <v>0.15</v>
      </c>
      <c r="J58" s="285" t="s">
        <v>1672</v>
      </c>
      <c r="K58" s="282" t="s">
        <v>325</v>
      </c>
      <c r="L58" s="282">
        <v>12</v>
      </c>
      <c r="M58" s="285" t="s">
        <v>1706</v>
      </c>
      <c r="N58" s="285" t="s">
        <v>1707</v>
      </c>
      <c r="O58" s="202" t="s">
        <v>1695</v>
      </c>
      <c r="P58" s="281"/>
      <c r="Q58" s="202" t="s">
        <v>1515</v>
      </c>
      <c r="R58" s="279"/>
      <c r="T58" s="228">
        <v>43101</v>
      </c>
      <c r="U58" s="228">
        <v>43464</v>
      </c>
      <c r="V58" s="285" t="s">
        <v>1720</v>
      </c>
      <c r="W58" s="281">
        <v>0.2</v>
      </c>
      <c r="X58" s="281">
        <v>0</v>
      </c>
      <c r="Y58" s="280"/>
      <c r="Z58" s="280" t="s">
        <v>473</v>
      </c>
      <c r="AA58" s="364"/>
      <c r="AB58" s="364"/>
      <c r="AC58" s="372"/>
      <c r="AD58" s="352"/>
      <c r="AE58" s="364"/>
      <c r="AF58" s="352"/>
      <c r="AG58" s="281">
        <v>2.0000000000000004E-2</v>
      </c>
      <c r="AH58" s="280"/>
      <c r="AI58" s="282" t="s">
        <v>1721</v>
      </c>
      <c r="AJ58" s="364"/>
      <c r="AK58" s="364"/>
      <c r="AL58" s="373"/>
      <c r="AM58" s="352"/>
      <c r="AN58" s="364"/>
      <c r="AO58" s="352"/>
      <c r="AP58" s="281">
        <v>2.0000000000000004E-2</v>
      </c>
      <c r="AQ58" s="280"/>
      <c r="AR58" s="282" t="s">
        <v>1722</v>
      </c>
      <c r="AS58" s="364"/>
      <c r="AT58" s="364"/>
      <c r="AU58" s="373"/>
      <c r="AV58" s="352"/>
      <c r="AW58" s="348"/>
      <c r="AX58" s="364"/>
      <c r="AY58" s="352"/>
      <c r="AZ58" s="281">
        <v>0.05</v>
      </c>
      <c r="BA58" s="280"/>
      <c r="BB58" s="282" t="s">
        <v>1723</v>
      </c>
      <c r="BC58" s="364"/>
      <c r="BD58" s="364"/>
      <c r="BE58" s="373"/>
      <c r="BF58" s="352"/>
      <c r="BG58" s="364"/>
      <c r="BH58" s="352"/>
      <c r="BI58" s="281">
        <v>0</v>
      </c>
      <c r="BJ58" s="280"/>
      <c r="BK58" s="282" t="s">
        <v>77</v>
      </c>
      <c r="BL58" s="364"/>
      <c r="BM58" s="364"/>
      <c r="BN58" s="373"/>
      <c r="BO58" s="352"/>
      <c r="BP58" s="364"/>
      <c r="BQ58" s="352"/>
      <c r="BR58" s="281">
        <v>0.05</v>
      </c>
      <c r="BS58" s="280"/>
      <c r="BT58" s="282" t="s">
        <v>1724</v>
      </c>
      <c r="BU58" s="364"/>
      <c r="BV58" s="364"/>
      <c r="BW58" s="373"/>
      <c r="BX58" s="352"/>
      <c r="BY58" s="348"/>
      <c r="BZ58" s="364"/>
      <c r="CA58" s="352"/>
      <c r="CB58" s="281">
        <v>0</v>
      </c>
      <c r="CC58" s="280"/>
      <c r="CD58" s="280" t="s">
        <v>77</v>
      </c>
      <c r="CE58" s="364"/>
      <c r="CF58" s="364"/>
      <c r="CG58" s="352"/>
      <c r="CH58" s="352"/>
      <c r="CI58" s="364"/>
      <c r="CJ58" s="352"/>
      <c r="CK58" s="281">
        <v>0</v>
      </c>
      <c r="CL58" s="280"/>
      <c r="CM58" s="280" t="s">
        <v>473</v>
      </c>
      <c r="CN58" s="364"/>
      <c r="CO58" s="364"/>
      <c r="CP58" s="352"/>
      <c r="CQ58" s="352"/>
      <c r="CR58" s="364"/>
      <c r="CS58" s="352"/>
      <c r="CT58" s="281">
        <v>0.06</v>
      </c>
      <c r="CU58" s="280"/>
      <c r="CV58" s="280" t="s">
        <v>1725</v>
      </c>
      <c r="CW58" s="364"/>
      <c r="CX58" s="364"/>
      <c r="CY58" s="352"/>
      <c r="CZ58" s="352"/>
      <c r="DA58" s="348"/>
      <c r="DB58" s="364"/>
      <c r="DC58" s="352"/>
      <c r="DD58" s="281">
        <v>0</v>
      </c>
      <c r="DE58" s="280"/>
      <c r="DF58" s="280" t="s">
        <v>473</v>
      </c>
      <c r="DG58" s="364"/>
      <c r="DH58" s="364"/>
      <c r="DI58" s="352"/>
      <c r="DJ58" s="352"/>
      <c r="DK58" s="364"/>
      <c r="DL58" s="352"/>
      <c r="DM58" s="281">
        <v>0</v>
      </c>
      <c r="DN58" s="280"/>
      <c r="DO58" s="280" t="s">
        <v>473</v>
      </c>
      <c r="DP58" s="364"/>
      <c r="DQ58" s="364"/>
      <c r="DR58" s="352"/>
      <c r="DS58" s="352"/>
      <c r="DT58" s="364"/>
      <c r="DU58" s="352"/>
      <c r="DV58" s="281">
        <v>0</v>
      </c>
      <c r="DW58" s="280"/>
      <c r="DX58" s="352"/>
      <c r="DY58" s="364"/>
      <c r="DZ58" s="364"/>
      <c r="EA58" s="352"/>
      <c r="EB58" s="352"/>
      <c r="EC58" s="361"/>
      <c r="ED58" s="364"/>
      <c r="EE58" s="352"/>
      <c r="EF58" s="555"/>
      <c r="EG58" s="281">
        <v>0.2</v>
      </c>
      <c r="EH58" s="281">
        <v>0</v>
      </c>
      <c r="EI58" s="282">
        <v>0</v>
      </c>
      <c r="EJ58" s="354"/>
      <c r="EK58" s="354"/>
      <c r="EL58" s="354"/>
      <c r="EM58" s="371"/>
      <c r="EN58" s="364"/>
      <c r="EO58" s="364"/>
      <c r="EP58" s="360"/>
      <c r="EQ58" s="360"/>
      <c r="ER58" s="352"/>
      <c r="ET58" s="311">
        <f t="shared" si="0"/>
        <v>0</v>
      </c>
    </row>
    <row r="59" spans="1:150" s="202" customFormat="1" ht="99.95" customHeight="1" x14ac:dyDescent="0.25">
      <c r="A59" s="285" t="s">
        <v>216</v>
      </c>
      <c r="B59" s="202" t="s">
        <v>78</v>
      </c>
      <c r="C59" s="202" t="s">
        <v>83</v>
      </c>
      <c r="D59" s="282">
        <v>6</v>
      </c>
      <c r="E59" s="202" t="s">
        <v>1671</v>
      </c>
      <c r="F59" s="276" t="s">
        <v>70</v>
      </c>
      <c r="G59" s="274">
        <v>25170</v>
      </c>
      <c r="H59" s="286">
        <v>1</v>
      </c>
      <c r="I59" s="223">
        <v>0.15</v>
      </c>
      <c r="J59" s="285" t="s">
        <v>1672</v>
      </c>
      <c r="K59" s="282" t="s">
        <v>325</v>
      </c>
      <c r="L59" s="282">
        <v>13</v>
      </c>
      <c r="M59" s="285" t="s">
        <v>1726</v>
      </c>
      <c r="N59" s="285" t="s">
        <v>1727</v>
      </c>
      <c r="O59" s="202" t="s">
        <v>1728</v>
      </c>
      <c r="P59" s="281">
        <v>0.02</v>
      </c>
      <c r="Q59" s="202" t="s">
        <v>1515</v>
      </c>
      <c r="R59" s="279">
        <v>578815000</v>
      </c>
      <c r="T59" s="228">
        <v>43101</v>
      </c>
      <c r="U59" s="228">
        <v>43464</v>
      </c>
      <c r="V59" s="285" t="s">
        <v>1729</v>
      </c>
      <c r="W59" s="281">
        <v>0.5</v>
      </c>
      <c r="X59" s="281">
        <v>0</v>
      </c>
      <c r="Y59" s="280"/>
      <c r="Z59" s="280" t="s">
        <v>473</v>
      </c>
      <c r="AA59" s="364">
        <v>0</v>
      </c>
      <c r="AB59" s="364">
        <v>0</v>
      </c>
      <c r="AC59" s="372">
        <v>78815000</v>
      </c>
      <c r="AD59" s="352"/>
      <c r="AE59" s="364"/>
      <c r="AF59" s="352"/>
      <c r="AG59" s="281">
        <v>0.1</v>
      </c>
      <c r="AH59" s="280"/>
      <c r="AI59" s="282" t="s">
        <v>1730</v>
      </c>
      <c r="AJ59" s="364">
        <v>0.1</v>
      </c>
      <c r="AK59" s="364">
        <v>0</v>
      </c>
      <c r="AL59" s="372">
        <v>0</v>
      </c>
      <c r="AM59" s="352"/>
      <c r="AN59" s="364"/>
      <c r="AO59" s="352"/>
      <c r="AP59" s="281">
        <v>7.4999999999999997E-2</v>
      </c>
      <c r="AQ59" s="280"/>
      <c r="AR59" s="352" t="s">
        <v>1731</v>
      </c>
      <c r="AS59" s="364">
        <v>0.15</v>
      </c>
      <c r="AT59" s="364">
        <v>0</v>
      </c>
      <c r="AU59" s="373">
        <v>200000000</v>
      </c>
      <c r="AV59" s="352"/>
      <c r="AW59" s="348" t="s">
        <v>1731</v>
      </c>
      <c r="AX59" s="364"/>
      <c r="AY59" s="352"/>
      <c r="AZ59" s="281">
        <v>7.4999999999999997E-2</v>
      </c>
      <c r="BA59" s="280"/>
      <c r="BB59" s="282" t="s">
        <v>1732</v>
      </c>
      <c r="BC59" s="364">
        <v>0.15</v>
      </c>
      <c r="BD59" s="364">
        <v>0</v>
      </c>
      <c r="BE59" s="372">
        <v>0</v>
      </c>
      <c r="BF59" s="352"/>
      <c r="BG59" s="364"/>
      <c r="BH59" s="352"/>
      <c r="BI59" s="281">
        <v>7.4999999999999997E-2</v>
      </c>
      <c r="BJ59" s="280"/>
      <c r="BK59" s="282" t="s">
        <v>1733</v>
      </c>
      <c r="BL59" s="364">
        <v>0.15</v>
      </c>
      <c r="BM59" s="364">
        <v>0</v>
      </c>
      <c r="BN59" s="373">
        <v>0</v>
      </c>
      <c r="BO59" s="352"/>
      <c r="BP59" s="364"/>
      <c r="BQ59" s="352"/>
      <c r="BR59" s="281">
        <v>7.4999999999999997E-2</v>
      </c>
      <c r="BS59" s="280"/>
      <c r="BT59" s="352" t="s">
        <v>1734</v>
      </c>
      <c r="BU59" s="364">
        <v>0.15</v>
      </c>
      <c r="BV59" s="364">
        <v>0</v>
      </c>
      <c r="BW59" s="373">
        <v>300000000</v>
      </c>
      <c r="BX59" s="352"/>
      <c r="BY59" s="356" t="s">
        <v>1734</v>
      </c>
      <c r="BZ59" s="364"/>
      <c r="CA59" s="352"/>
      <c r="CB59" s="281">
        <v>0</v>
      </c>
      <c r="CC59" s="280"/>
      <c r="CD59" s="282" t="s">
        <v>77</v>
      </c>
      <c r="CE59" s="364">
        <v>0</v>
      </c>
      <c r="CF59" s="364">
        <v>0</v>
      </c>
      <c r="CG59" s="352"/>
      <c r="CH59" s="352"/>
      <c r="CI59" s="364"/>
      <c r="CJ59" s="352"/>
      <c r="CK59" s="281">
        <v>0</v>
      </c>
      <c r="CL59" s="280"/>
      <c r="CM59" s="282" t="s">
        <v>77</v>
      </c>
      <c r="CN59" s="364">
        <v>0</v>
      </c>
      <c r="CO59" s="364">
        <v>0</v>
      </c>
      <c r="CP59" s="352"/>
      <c r="CQ59" s="352"/>
      <c r="CR59" s="364"/>
      <c r="CS59" s="352"/>
      <c r="CT59" s="281">
        <v>2.5000000000000001E-2</v>
      </c>
      <c r="CU59" s="280"/>
      <c r="CV59" s="352" t="s">
        <v>1735</v>
      </c>
      <c r="CW59" s="364">
        <v>7.5000000000000011E-2</v>
      </c>
      <c r="CX59" s="364">
        <v>0</v>
      </c>
      <c r="CY59" s="352"/>
      <c r="CZ59" s="352"/>
      <c r="DA59" s="348" t="s">
        <v>1735</v>
      </c>
      <c r="DB59" s="364"/>
      <c r="DC59" s="352"/>
      <c r="DD59" s="281">
        <v>2.5000000000000001E-2</v>
      </c>
      <c r="DE59" s="280"/>
      <c r="DF59" s="282" t="s">
        <v>1736</v>
      </c>
      <c r="DG59" s="364">
        <v>7.5000000000000011E-2</v>
      </c>
      <c r="DH59" s="364">
        <v>0</v>
      </c>
      <c r="DI59" s="352"/>
      <c r="DJ59" s="352"/>
      <c r="DK59" s="364"/>
      <c r="DL59" s="352"/>
      <c r="DM59" s="281">
        <v>2.5000000000000001E-2</v>
      </c>
      <c r="DN59" s="280"/>
      <c r="DO59" s="282" t="s">
        <v>1737</v>
      </c>
      <c r="DP59" s="364">
        <v>7.5000000000000011E-2</v>
      </c>
      <c r="DQ59" s="364">
        <v>0</v>
      </c>
      <c r="DR59" s="352"/>
      <c r="DS59" s="352"/>
      <c r="DT59" s="364"/>
      <c r="DU59" s="352"/>
      <c r="DV59" s="281">
        <v>2.5000000000000001E-2</v>
      </c>
      <c r="DW59" s="280"/>
      <c r="DX59" s="352"/>
      <c r="DY59" s="364">
        <v>7.5000000000000011E-2</v>
      </c>
      <c r="DZ59" s="364">
        <v>0</v>
      </c>
      <c r="EA59" s="352"/>
      <c r="EB59" s="352"/>
      <c r="EC59" s="361"/>
      <c r="ED59" s="364"/>
      <c r="EE59" s="352"/>
      <c r="EF59" s="555"/>
      <c r="EG59" s="281">
        <v>0.50000000000000011</v>
      </c>
      <c r="EH59" s="281">
        <v>0</v>
      </c>
      <c r="EI59" s="282">
        <v>0</v>
      </c>
      <c r="EJ59" s="354">
        <v>1</v>
      </c>
      <c r="EK59" s="354">
        <v>0</v>
      </c>
      <c r="EL59" s="354">
        <v>0</v>
      </c>
      <c r="EM59" s="371"/>
      <c r="EN59" s="364"/>
      <c r="EO59" s="364"/>
      <c r="EP59" s="360">
        <v>578815000</v>
      </c>
      <c r="EQ59" s="360">
        <v>0</v>
      </c>
      <c r="ER59" s="352"/>
      <c r="ET59" s="311">
        <f t="shared" si="0"/>
        <v>0</v>
      </c>
    </row>
    <row r="60" spans="1:150" s="202" customFormat="1" ht="99.95" customHeight="1" x14ac:dyDescent="0.25">
      <c r="A60" s="285" t="s">
        <v>216</v>
      </c>
      <c r="B60" s="202" t="s">
        <v>78</v>
      </c>
      <c r="C60" s="202" t="s">
        <v>83</v>
      </c>
      <c r="D60" s="282">
        <v>6</v>
      </c>
      <c r="E60" s="202" t="s">
        <v>1671</v>
      </c>
      <c r="F60" s="276" t="s">
        <v>70</v>
      </c>
      <c r="G60" s="274">
        <v>25170</v>
      </c>
      <c r="H60" s="286">
        <v>1</v>
      </c>
      <c r="I60" s="223">
        <v>0.15</v>
      </c>
      <c r="J60" s="285" t="s">
        <v>1672</v>
      </c>
      <c r="K60" s="282" t="s">
        <v>325</v>
      </c>
      <c r="L60" s="282">
        <v>13</v>
      </c>
      <c r="M60" s="285" t="s">
        <v>1726</v>
      </c>
      <c r="N60" s="285" t="s">
        <v>1727</v>
      </c>
      <c r="O60" s="202" t="s">
        <v>1728</v>
      </c>
      <c r="P60" s="281"/>
      <c r="Q60" s="202" t="s">
        <v>1515</v>
      </c>
      <c r="R60" s="279"/>
      <c r="T60" s="228">
        <v>43101</v>
      </c>
      <c r="U60" s="228">
        <v>43464</v>
      </c>
      <c r="V60" s="285" t="s">
        <v>1738</v>
      </c>
      <c r="W60" s="281">
        <v>0.5</v>
      </c>
      <c r="X60" s="281">
        <v>0</v>
      </c>
      <c r="Y60" s="280"/>
      <c r="Z60" s="280" t="s">
        <v>473</v>
      </c>
      <c r="AA60" s="364"/>
      <c r="AB60" s="364"/>
      <c r="AC60" s="372"/>
      <c r="AD60" s="352"/>
      <c r="AE60" s="364"/>
      <c r="AF60" s="352"/>
      <c r="AG60" s="281">
        <v>0</v>
      </c>
      <c r="AH60" s="280"/>
      <c r="AI60" s="282" t="s">
        <v>1739</v>
      </c>
      <c r="AJ60" s="364"/>
      <c r="AK60" s="364"/>
      <c r="AL60" s="372"/>
      <c r="AM60" s="352"/>
      <c r="AN60" s="364"/>
      <c r="AO60" s="352"/>
      <c r="AP60" s="281">
        <v>7.4999999999999997E-2</v>
      </c>
      <c r="AQ60" s="280"/>
      <c r="AR60" s="352"/>
      <c r="AS60" s="364"/>
      <c r="AT60" s="364"/>
      <c r="AU60" s="373"/>
      <c r="AV60" s="352"/>
      <c r="AW60" s="348"/>
      <c r="AX60" s="364"/>
      <c r="AY60" s="352"/>
      <c r="AZ60" s="281">
        <v>7.4999999999999997E-2</v>
      </c>
      <c r="BA60" s="280"/>
      <c r="BB60" s="282" t="s">
        <v>1740</v>
      </c>
      <c r="BC60" s="364"/>
      <c r="BD60" s="364"/>
      <c r="BE60" s="372"/>
      <c r="BF60" s="352"/>
      <c r="BG60" s="364"/>
      <c r="BH60" s="352"/>
      <c r="BI60" s="281">
        <v>7.4999999999999997E-2</v>
      </c>
      <c r="BJ60" s="280"/>
      <c r="BK60" s="282" t="s">
        <v>1740</v>
      </c>
      <c r="BL60" s="364"/>
      <c r="BM60" s="364"/>
      <c r="BN60" s="373"/>
      <c r="BO60" s="352"/>
      <c r="BP60" s="364"/>
      <c r="BQ60" s="352"/>
      <c r="BR60" s="281">
        <v>7.4999999999999997E-2</v>
      </c>
      <c r="BS60" s="280"/>
      <c r="BT60" s="352"/>
      <c r="BU60" s="364"/>
      <c r="BV60" s="364"/>
      <c r="BW60" s="373"/>
      <c r="BX60" s="352"/>
      <c r="BY60" s="356"/>
      <c r="BZ60" s="364"/>
      <c r="CA60" s="352"/>
      <c r="CB60" s="281">
        <v>0</v>
      </c>
      <c r="CC60" s="280"/>
      <c r="CD60" s="282" t="s">
        <v>77</v>
      </c>
      <c r="CE60" s="364"/>
      <c r="CF60" s="364"/>
      <c r="CG60" s="352"/>
      <c r="CH60" s="352"/>
      <c r="CI60" s="364"/>
      <c r="CJ60" s="352"/>
      <c r="CK60" s="281">
        <v>0</v>
      </c>
      <c r="CL60" s="280"/>
      <c r="CM60" s="282" t="s">
        <v>77</v>
      </c>
      <c r="CN60" s="364"/>
      <c r="CO60" s="364"/>
      <c r="CP60" s="352"/>
      <c r="CQ60" s="352"/>
      <c r="CR60" s="364"/>
      <c r="CS60" s="352"/>
      <c r="CT60" s="281">
        <v>0.05</v>
      </c>
      <c r="CU60" s="280"/>
      <c r="CV60" s="352"/>
      <c r="CW60" s="364"/>
      <c r="CX60" s="364"/>
      <c r="CY60" s="352"/>
      <c r="CZ60" s="352"/>
      <c r="DA60" s="348"/>
      <c r="DB60" s="364"/>
      <c r="DC60" s="352"/>
      <c r="DD60" s="281">
        <v>0.05</v>
      </c>
      <c r="DE60" s="280"/>
      <c r="DF60" s="282" t="s">
        <v>1741</v>
      </c>
      <c r="DG60" s="364"/>
      <c r="DH60" s="364"/>
      <c r="DI60" s="352"/>
      <c r="DJ60" s="352"/>
      <c r="DK60" s="364"/>
      <c r="DL60" s="352"/>
      <c r="DM60" s="281">
        <v>0.05</v>
      </c>
      <c r="DN60" s="280"/>
      <c r="DO60" s="282" t="s">
        <v>1740</v>
      </c>
      <c r="DP60" s="364"/>
      <c r="DQ60" s="364"/>
      <c r="DR60" s="352"/>
      <c r="DS60" s="352"/>
      <c r="DT60" s="364"/>
      <c r="DU60" s="352"/>
      <c r="DV60" s="281">
        <v>0.05</v>
      </c>
      <c r="DW60" s="280"/>
      <c r="DX60" s="352"/>
      <c r="DY60" s="364"/>
      <c r="DZ60" s="364"/>
      <c r="EA60" s="352"/>
      <c r="EB60" s="352"/>
      <c r="EC60" s="361"/>
      <c r="ED60" s="364"/>
      <c r="EE60" s="352"/>
      <c r="EF60" s="555"/>
      <c r="EG60" s="281">
        <v>0.49999999999999994</v>
      </c>
      <c r="EH60" s="281">
        <v>0</v>
      </c>
      <c r="EI60" s="282">
        <v>0</v>
      </c>
      <c r="EJ60" s="354"/>
      <c r="EK60" s="354"/>
      <c r="EL60" s="354"/>
      <c r="EM60" s="371"/>
      <c r="EN60" s="364"/>
      <c r="EO60" s="364"/>
      <c r="EP60" s="360"/>
      <c r="EQ60" s="360"/>
      <c r="ER60" s="352"/>
      <c r="ET60" s="311">
        <f t="shared" si="0"/>
        <v>0</v>
      </c>
    </row>
    <row r="61" spans="1:150" s="202" customFormat="1" ht="99.95" customHeight="1" x14ac:dyDescent="0.25">
      <c r="A61" s="285" t="s">
        <v>216</v>
      </c>
      <c r="B61" s="202" t="s">
        <v>78</v>
      </c>
      <c r="C61" s="202" t="s">
        <v>83</v>
      </c>
      <c r="D61" s="282">
        <v>6</v>
      </c>
      <c r="E61" s="202" t="s">
        <v>1671</v>
      </c>
      <c r="F61" s="276" t="s">
        <v>70</v>
      </c>
      <c r="G61" s="274">
        <v>25170</v>
      </c>
      <c r="H61" s="286">
        <v>1</v>
      </c>
      <c r="I61" s="223">
        <v>0.15</v>
      </c>
      <c r="J61" s="285" t="s">
        <v>1672</v>
      </c>
      <c r="K61" s="282" t="s">
        <v>325</v>
      </c>
      <c r="L61" s="282">
        <v>14</v>
      </c>
      <c r="M61" s="285" t="s">
        <v>1742</v>
      </c>
      <c r="N61" s="355" t="s">
        <v>1743</v>
      </c>
      <c r="O61" s="355" t="s">
        <v>1728</v>
      </c>
      <c r="P61" s="281">
        <v>0.04</v>
      </c>
      <c r="Q61" s="202" t="s">
        <v>1515</v>
      </c>
      <c r="R61" s="279">
        <v>1101194000</v>
      </c>
      <c r="T61" s="228">
        <v>43101</v>
      </c>
      <c r="U61" s="228">
        <v>43464</v>
      </c>
      <c r="V61" s="285" t="s">
        <v>1744</v>
      </c>
      <c r="W61" s="281">
        <v>0.15</v>
      </c>
      <c r="X61" s="281">
        <v>0</v>
      </c>
      <c r="Y61" s="280"/>
      <c r="Z61" s="280" t="s">
        <v>473</v>
      </c>
      <c r="AA61" s="364">
        <v>7.4999999999999997E-3</v>
      </c>
      <c r="AB61" s="364">
        <v>0</v>
      </c>
      <c r="AC61" s="372">
        <v>1041580000</v>
      </c>
      <c r="AD61" s="352"/>
      <c r="AE61" s="364"/>
      <c r="AF61" s="352"/>
      <c r="AG61" s="281">
        <v>7.4999999999999997E-3</v>
      </c>
      <c r="AH61" s="280"/>
      <c r="AI61" s="282" t="s">
        <v>1745</v>
      </c>
      <c r="AJ61" s="364">
        <v>6.8000000000000005E-2</v>
      </c>
      <c r="AK61" s="364">
        <v>0</v>
      </c>
      <c r="AL61" s="373">
        <v>59614000</v>
      </c>
      <c r="AM61" s="352"/>
      <c r="AN61" s="364"/>
      <c r="AO61" s="352"/>
      <c r="AP61" s="281">
        <v>1.4999999999999999E-2</v>
      </c>
      <c r="AQ61" s="280"/>
      <c r="AR61" s="282" t="s">
        <v>1746</v>
      </c>
      <c r="AS61" s="364">
        <v>0.10200000000000001</v>
      </c>
      <c r="AT61" s="364">
        <v>0</v>
      </c>
      <c r="AU61" s="352"/>
      <c r="AV61" s="352"/>
      <c r="AW61" s="348" t="s">
        <v>1747</v>
      </c>
      <c r="AX61" s="364"/>
      <c r="AY61" s="352"/>
      <c r="AZ61" s="281">
        <v>1.4999999999999999E-2</v>
      </c>
      <c r="BA61" s="280"/>
      <c r="BB61" s="282" t="s">
        <v>1748</v>
      </c>
      <c r="BC61" s="364">
        <v>7.1000000000000008E-2</v>
      </c>
      <c r="BD61" s="364">
        <v>0</v>
      </c>
      <c r="BE61" s="352"/>
      <c r="BF61" s="352"/>
      <c r="BG61" s="364"/>
      <c r="BH61" s="352"/>
      <c r="BI61" s="281">
        <v>1.4999999999999999E-2</v>
      </c>
      <c r="BJ61" s="280"/>
      <c r="BK61" s="282" t="s">
        <v>1748</v>
      </c>
      <c r="BL61" s="364">
        <v>8.299999999999999E-2</v>
      </c>
      <c r="BM61" s="364">
        <v>0</v>
      </c>
      <c r="BN61" s="352"/>
      <c r="BO61" s="352"/>
      <c r="BP61" s="364"/>
      <c r="BQ61" s="352"/>
      <c r="BR61" s="281">
        <v>1.4999999999999999E-2</v>
      </c>
      <c r="BS61" s="280"/>
      <c r="BT61" s="282" t="s">
        <v>1748</v>
      </c>
      <c r="BU61" s="364">
        <v>8.1000000000000003E-2</v>
      </c>
      <c r="BV61" s="364">
        <v>0</v>
      </c>
      <c r="BW61" s="352"/>
      <c r="BX61" s="352"/>
      <c r="BY61" s="356" t="s">
        <v>1749</v>
      </c>
      <c r="BZ61" s="364"/>
      <c r="CA61" s="352"/>
      <c r="CB61" s="281">
        <v>1.4999999999999999E-2</v>
      </c>
      <c r="CC61" s="280"/>
      <c r="CD61" s="282" t="s">
        <v>1748</v>
      </c>
      <c r="CE61" s="364">
        <v>7.8E-2</v>
      </c>
      <c r="CF61" s="364">
        <v>0</v>
      </c>
      <c r="CG61" s="352"/>
      <c r="CH61" s="352"/>
      <c r="CI61" s="364"/>
      <c r="CJ61" s="352"/>
      <c r="CK61" s="281">
        <v>1.35E-2</v>
      </c>
      <c r="CL61" s="280"/>
      <c r="CM61" s="282" t="s">
        <v>1748</v>
      </c>
      <c r="CN61" s="364">
        <v>0.105</v>
      </c>
      <c r="CO61" s="364">
        <v>0</v>
      </c>
      <c r="CP61" s="352"/>
      <c r="CQ61" s="352"/>
      <c r="CR61" s="364"/>
      <c r="CS61" s="352"/>
      <c r="CT61" s="281">
        <v>1.35E-2</v>
      </c>
      <c r="CU61" s="280"/>
      <c r="CV61" s="352" t="s">
        <v>1749</v>
      </c>
      <c r="CW61" s="364">
        <v>8.5999999999999993E-2</v>
      </c>
      <c r="CX61" s="364">
        <v>0</v>
      </c>
      <c r="CY61" s="352"/>
      <c r="CZ61" s="352"/>
      <c r="DA61" s="348" t="s">
        <v>1749</v>
      </c>
      <c r="DB61" s="364"/>
      <c r="DC61" s="352"/>
      <c r="DD61" s="281">
        <v>1.35E-2</v>
      </c>
      <c r="DE61" s="280"/>
      <c r="DF61" s="282" t="s">
        <v>1748</v>
      </c>
      <c r="DG61" s="364">
        <v>0.10100000000000001</v>
      </c>
      <c r="DH61" s="364">
        <v>0</v>
      </c>
      <c r="DI61" s="352"/>
      <c r="DJ61" s="352"/>
      <c r="DK61" s="364"/>
      <c r="DL61" s="352"/>
      <c r="DM61" s="281">
        <v>1.35E-2</v>
      </c>
      <c r="DN61" s="280"/>
      <c r="DO61" s="282" t="s">
        <v>1748</v>
      </c>
      <c r="DP61" s="364">
        <v>8.5999999999999993E-2</v>
      </c>
      <c r="DQ61" s="364">
        <v>0</v>
      </c>
      <c r="DR61" s="352"/>
      <c r="DS61" s="352"/>
      <c r="DT61" s="364"/>
      <c r="DU61" s="352"/>
      <c r="DV61" s="281">
        <v>1.35E-2</v>
      </c>
      <c r="DW61" s="280"/>
      <c r="DX61" s="352"/>
      <c r="DY61" s="364">
        <v>0.13150000000000001</v>
      </c>
      <c r="DZ61" s="364">
        <v>0</v>
      </c>
      <c r="EA61" s="352"/>
      <c r="EB61" s="352"/>
      <c r="EC61" s="361"/>
      <c r="ED61" s="364"/>
      <c r="EE61" s="352"/>
      <c r="EF61" s="555"/>
      <c r="EG61" s="281">
        <v>0.15000000000000002</v>
      </c>
      <c r="EH61" s="281">
        <v>0</v>
      </c>
      <c r="EI61" s="282">
        <v>0</v>
      </c>
      <c r="EJ61" s="354">
        <v>1</v>
      </c>
      <c r="EK61" s="354">
        <v>0</v>
      </c>
      <c r="EL61" s="354">
        <v>0</v>
      </c>
      <c r="EM61" s="371"/>
      <c r="EN61" s="364"/>
      <c r="EO61" s="364"/>
      <c r="EP61" s="360">
        <v>1101194000</v>
      </c>
      <c r="EQ61" s="360">
        <v>0</v>
      </c>
      <c r="ER61" s="352"/>
      <c r="ET61" s="311">
        <f t="shared" si="0"/>
        <v>0</v>
      </c>
    </row>
    <row r="62" spans="1:150" s="202" customFormat="1" ht="99.95" customHeight="1" x14ac:dyDescent="0.25">
      <c r="A62" s="285" t="s">
        <v>216</v>
      </c>
      <c r="B62" s="202" t="s">
        <v>78</v>
      </c>
      <c r="C62" s="202" t="s">
        <v>83</v>
      </c>
      <c r="D62" s="282">
        <v>6</v>
      </c>
      <c r="E62" s="202" t="s">
        <v>1671</v>
      </c>
      <c r="F62" s="276" t="s">
        <v>70</v>
      </c>
      <c r="G62" s="274">
        <v>25170</v>
      </c>
      <c r="H62" s="286">
        <v>1</v>
      </c>
      <c r="I62" s="223">
        <v>0.15</v>
      </c>
      <c r="J62" s="285" t="s">
        <v>1672</v>
      </c>
      <c r="K62" s="282" t="s">
        <v>325</v>
      </c>
      <c r="L62" s="282">
        <v>14</v>
      </c>
      <c r="M62" s="285" t="s">
        <v>1742</v>
      </c>
      <c r="N62" s="355"/>
      <c r="O62" s="355"/>
      <c r="P62" s="281"/>
      <c r="Q62" s="202" t="s">
        <v>1515</v>
      </c>
      <c r="R62" s="279"/>
      <c r="T62" s="228">
        <v>43101</v>
      </c>
      <c r="U62" s="228">
        <v>43464</v>
      </c>
      <c r="V62" s="285" t="s">
        <v>1750</v>
      </c>
      <c r="W62" s="281">
        <v>0.15</v>
      </c>
      <c r="X62" s="281">
        <v>0</v>
      </c>
      <c r="Y62" s="280"/>
      <c r="Z62" s="280" t="s">
        <v>473</v>
      </c>
      <c r="AA62" s="364"/>
      <c r="AB62" s="364"/>
      <c r="AC62" s="372"/>
      <c r="AD62" s="352"/>
      <c r="AE62" s="364"/>
      <c r="AF62" s="352"/>
      <c r="AG62" s="281">
        <v>7.4999999999999997E-3</v>
      </c>
      <c r="AH62" s="280"/>
      <c r="AI62" s="282" t="s">
        <v>1751</v>
      </c>
      <c r="AJ62" s="364"/>
      <c r="AK62" s="364"/>
      <c r="AL62" s="373"/>
      <c r="AM62" s="352"/>
      <c r="AN62" s="364"/>
      <c r="AO62" s="352"/>
      <c r="AP62" s="281">
        <v>1.4999999999999999E-2</v>
      </c>
      <c r="AQ62" s="280"/>
      <c r="AR62" s="282" t="s">
        <v>1751</v>
      </c>
      <c r="AS62" s="364"/>
      <c r="AT62" s="364"/>
      <c r="AU62" s="352"/>
      <c r="AV62" s="352"/>
      <c r="AW62" s="348"/>
      <c r="AX62" s="364"/>
      <c r="AY62" s="352"/>
      <c r="AZ62" s="281">
        <v>1.4999999999999999E-2</v>
      </c>
      <c r="BA62" s="280"/>
      <c r="BB62" s="282" t="s">
        <v>1745</v>
      </c>
      <c r="BC62" s="364"/>
      <c r="BD62" s="364"/>
      <c r="BE62" s="352"/>
      <c r="BF62" s="352"/>
      <c r="BG62" s="364"/>
      <c r="BH62" s="352"/>
      <c r="BI62" s="281">
        <v>1.4999999999999999E-2</v>
      </c>
      <c r="BJ62" s="280"/>
      <c r="BK62" s="282" t="s">
        <v>1752</v>
      </c>
      <c r="BL62" s="364"/>
      <c r="BM62" s="364"/>
      <c r="BN62" s="352"/>
      <c r="BO62" s="352"/>
      <c r="BP62" s="364"/>
      <c r="BQ62" s="352"/>
      <c r="BR62" s="281">
        <v>1.4999999999999999E-2</v>
      </c>
      <c r="BS62" s="280"/>
      <c r="BT62" s="282" t="s">
        <v>1745</v>
      </c>
      <c r="BU62" s="364"/>
      <c r="BV62" s="364"/>
      <c r="BW62" s="352"/>
      <c r="BX62" s="352"/>
      <c r="BY62" s="356"/>
      <c r="BZ62" s="364"/>
      <c r="CA62" s="352"/>
      <c r="CB62" s="281">
        <v>1.4999999999999999E-2</v>
      </c>
      <c r="CC62" s="280"/>
      <c r="CD62" s="282" t="s">
        <v>1745</v>
      </c>
      <c r="CE62" s="364"/>
      <c r="CF62" s="364"/>
      <c r="CG62" s="352"/>
      <c r="CH62" s="352"/>
      <c r="CI62" s="364"/>
      <c r="CJ62" s="352"/>
      <c r="CK62" s="281">
        <v>1.35E-2</v>
      </c>
      <c r="CL62" s="280"/>
      <c r="CM62" s="282" t="s">
        <v>1745</v>
      </c>
      <c r="CN62" s="364"/>
      <c r="CO62" s="364"/>
      <c r="CP62" s="352"/>
      <c r="CQ62" s="352"/>
      <c r="CR62" s="364"/>
      <c r="CS62" s="352"/>
      <c r="CT62" s="281">
        <v>1.35E-2</v>
      </c>
      <c r="CU62" s="280"/>
      <c r="CV62" s="352"/>
      <c r="CW62" s="364"/>
      <c r="CX62" s="364"/>
      <c r="CY62" s="352"/>
      <c r="CZ62" s="352"/>
      <c r="DA62" s="348"/>
      <c r="DB62" s="364"/>
      <c r="DC62" s="352"/>
      <c r="DD62" s="281">
        <v>1.35E-2</v>
      </c>
      <c r="DE62" s="280"/>
      <c r="DF62" s="282" t="s">
        <v>1745</v>
      </c>
      <c r="DG62" s="364"/>
      <c r="DH62" s="364"/>
      <c r="DI62" s="352"/>
      <c r="DJ62" s="352"/>
      <c r="DK62" s="364"/>
      <c r="DL62" s="352"/>
      <c r="DM62" s="281">
        <v>1.35E-2</v>
      </c>
      <c r="DN62" s="280"/>
      <c r="DO62" s="282" t="s">
        <v>1753</v>
      </c>
      <c r="DP62" s="364"/>
      <c r="DQ62" s="364"/>
      <c r="DR62" s="352"/>
      <c r="DS62" s="352"/>
      <c r="DT62" s="364"/>
      <c r="DU62" s="352"/>
      <c r="DV62" s="281">
        <v>1.35E-2</v>
      </c>
      <c r="DW62" s="280"/>
      <c r="DX62" s="352"/>
      <c r="DY62" s="364"/>
      <c r="DZ62" s="364"/>
      <c r="EA62" s="352"/>
      <c r="EB62" s="352"/>
      <c r="EC62" s="361"/>
      <c r="ED62" s="364"/>
      <c r="EE62" s="352"/>
      <c r="EF62" s="555"/>
      <c r="EG62" s="281">
        <v>0.15000000000000002</v>
      </c>
      <c r="EH62" s="281">
        <v>0</v>
      </c>
      <c r="EI62" s="282">
        <v>0</v>
      </c>
      <c r="EJ62" s="354"/>
      <c r="EK62" s="354"/>
      <c r="EL62" s="354"/>
      <c r="EM62" s="371"/>
      <c r="EN62" s="364"/>
      <c r="EO62" s="364"/>
      <c r="EP62" s="360"/>
      <c r="EQ62" s="360"/>
      <c r="ER62" s="352"/>
      <c r="ET62" s="311">
        <f t="shared" si="0"/>
        <v>0</v>
      </c>
    </row>
    <row r="63" spans="1:150" s="202" customFormat="1" ht="99.95" customHeight="1" x14ac:dyDescent="0.25">
      <c r="A63" s="285" t="s">
        <v>216</v>
      </c>
      <c r="B63" s="202" t="s">
        <v>78</v>
      </c>
      <c r="C63" s="202" t="s">
        <v>83</v>
      </c>
      <c r="D63" s="282">
        <v>6</v>
      </c>
      <c r="E63" s="202" t="s">
        <v>1671</v>
      </c>
      <c r="F63" s="276" t="s">
        <v>70</v>
      </c>
      <c r="G63" s="274">
        <v>25170</v>
      </c>
      <c r="H63" s="286">
        <v>1</v>
      </c>
      <c r="I63" s="223">
        <v>0.15</v>
      </c>
      <c r="J63" s="285" t="s">
        <v>1672</v>
      </c>
      <c r="K63" s="282" t="s">
        <v>325</v>
      </c>
      <c r="L63" s="282">
        <v>14</v>
      </c>
      <c r="M63" s="285" t="s">
        <v>1742</v>
      </c>
      <c r="N63" s="355"/>
      <c r="O63" s="355"/>
      <c r="P63" s="281"/>
      <c r="Q63" s="202" t="s">
        <v>1515</v>
      </c>
      <c r="R63" s="279"/>
      <c r="T63" s="228">
        <v>43101</v>
      </c>
      <c r="U63" s="228">
        <v>43464</v>
      </c>
      <c r="V63" s="285" t="s">
        <v>1754</v>
      </c>
      <c r="W63" s="281">
        <v>0.15</v>
      </c>
      <c r="X63" s="281">
        <v>7.4999999999999997E-3</v>
      </c>
      <c r="Y63" s="280"/>
      <c r="Z63" s="282" t="s">
        <v>1755</v>
      </c>
      <c r="AA63" s="364"/>
      <c r="AB63" s="364"/>
      <c r="AC63" s="372"/>
      <c r="AD63" s="352"/>
      <c r="AE63" s="364"/>
      <c r="AF63" s="352"/>
      <c r="AG63" s="281">
        <v>1.4999999999999999E-2</v>
      </c>
      <c r="AH63" s="280"/>
      <c r="AI63" s="282" t="s">
        <v>1756</v>
      </c>
      <c r="AJ63" s="364"/>
      <c r="AK63" s="364"/>
      <c r="AL63" s="373"/>
      <c r="AM63" s="352"/>
      <c r="AN63" s="364"/>
      <c r="AO63" s="352"/>
      <c r="AP63" s="281">
        <v>0.03</v>
      </c>
      <c r="AQ63" s="280"/>
      <c r="AR63" s="282" t="s">
        <v>1757</v>
      </c>
      <c r="AS63" s="364"/>
      <c r="AT63" s="364"/>
      <c r="AU63" s="352"/>
      <c r="AV63" s="352"/>
      <c r="AW63" s="348"/>
      <c r="AX63" s="364"/>
      <c r="AY63" s="352"/>
      <c r="AZ63" s="281">
        <v>0</v>
      </c>
      <c r="BA63" s="280"/>
      <c r="BB63" s="282" t="s">
        <v>77</v>
      </c>
      <c r="BC63" s="364"/>
      <c r="BD63" s="364"/>
      <c r="BE63" s="352"/>
      <c r="BF63" s="352"/>
      <c r="BG63" s="364"/>
      <c r="BH63" s="352"/>
      <c r="BI63" s="281">
        <v>1.4999999999999999E-2</v>
      </c>
      <c r="BJ63" s="280"/>
      <c r="BK63" s="282" t="s">
        <v>1758</v>
      </c>
      <c r="BL63" s="364"/>
      <c r="BM63" s="364"/>
      <c r="BN63" s="352"/>
      <c r="BO63" s="352"/>
      <c r="BP63" s="364"/>
      <c r="BQ63" s="352"/>
      <c r="BR63" s="281">
        <v>0</v>
      </c>
      <c r="BS63" s="280"/>
      <c r="BT63" s="282" t="s">
        <v>77</v>
      </c>
      <c r="BU63" s="364"/>
      <c r="BV63" s="364"/>
      <c r="BW63" s="352"/>
      <c r="BX63" s="352"/>
      <c r="BY63" s="356"/>
      <c r="BZ63" s="364"/>
      <c r="CA63" s="352"/>
      <c r="CB63" s="281">
        <v>0</v>
      </c>
      <c r="CC63" s="280"/>
      <c r="CD63" s="282" t="s">
        <v>77</v>
      </c>
      <c r="CE63" s="364"/>
      <c r="CF63" s="364"/>
      <c r="CG63" s="352"/>
      <c r="CH63" s="352"/>
      <c r="CI63" s="364"/>
      <c r="CJ63" s="352"/>
      <c r="CK63" s="281">
        <v>0.03</v>
      </c>
      <c r="CL63" s="280"/>
      <c r="CM63" s="282" t="s">
        <v>1759</v>
      </c>
      <c r="CN63" s="364"/>
      <c r="CO63" s="364"/>
      <c r="CP63" s="352"/>
      <c r="CQ63" s="352"/>
      <c r="CR63" s="364"/>
      <c r="CS63" s="352"/>
      <c r="CT63" s="281">
        <v>0</v>
      </c>
      <c r="CU63" s="280"/>
      <c r="CV63" s="352"/>
      <c r="CW63" s="364"/>
      <c r="CX63" s="364"/>
      <c r="CY63" s="352"/>
      <c r="CZ63" s="352"/>
      <c r="DA63" s="348"/>
      <c r="DB63" s="364"/>
      <c r="DC63" s="352"/>
      <c r="DD63" s="281">
        <v>1.4999999999999999E-2</v>
      </c>
      <c r="DE63" s="280"/>
      <c r="DF63" s="282" t="s">
        <v>1760</v>
      </c>
      <c r="DG63" s="364"/>
      <c r="DH63" s="364"/>
      <c r="DI63" s="352"/>
      <c r="DJ63" s="352"/>
      <c r="DK63" s="364"/>
      <c r="DL63" s="352"/>
      <c r="DM63" s="281">
        <v>0</v>
      </c>
      <c r="DN63" s="280"/>
      <c r="DO63" s="282" t="s">
        <v>77</v>
      </c>
      <c r="DP63" s="364"/>
      <c r="DQ63" s="364"/>
      <c r="DR63" s="352"/>
      <c r="DS63" s="352"/>
      <c r="DT63" s="364"/>
      <c r="DU63" s="352"/>
      <c r="DV63" s="281">
        <v>3.7499999999999999E-2</v>
      </c>
      <c r="DW63" s="280"/>
      <c r="DX63" s="352"/>
      <c r="DY63" s="364"/>
      <c r="DZ63" s="364"/>
      <c r="EA63" s="352"/>
      <c r="EB63" s="352"/>
      <c r="EC63" s="361"/>
      <c r="ED63" s="364"/>
      <c r="EE63" s="352"/>
      <c r="EF63" s="555"/>
      <c r="EG63" s="281">
        <v>0.15</v>
      </c>
      <c r="EH63" s="281">
        <v>0</v>
      </c>
      <c r="EI63" s="282">
        <v>0</v>
      </c>
      <c r="EJ63" s="354"/>
      <c r="EK63" s="354"/>
      <c r="EL63" s="354"/>
      <c r="EM63" s="371"/>
      <c r="EN63" s="364"/>
      <c r="EO63" s="364"/>
      <c r="EP63" s="360"/>
      <c r="EQ63" s="360"/>
      <c r="ER63" s="352"/>
      <c r="ET63" s="311">
        <f t="shared" si="0"/>
        <v>0</v>
      </c>
    </row>
    <row r="64" spans="1:150" s="202" customFormat="1" ht="99.95" customHeight="1" x14ac:dyDescent="0.25">
      <c r="A64" s="285" t="s">
        <v>216</v>
      </c>
      <c r="B64" s="202" t="s">
        <v>78</v>
      </c>
      <c r="C64" s="202" t="s">
        <v>83</v>
      </c>
      <c r="D64" s="282">
        <v>6</v>
      </c>
      <c r="E64" s="202" t="s">
        <v>1671</v>
      </c>
      <c r="F64" s="276" t="s">
        <v>70</v>
      </c>
      <c r="G64" s="274">
        <v>25170</v>
      </c>
      <c r="H64" s="286">
        <v>1</v>
      </c>
      <c r="I64" s="223">
        <v>0.15</v>
      </c>
      <c r="J64" s="285" t="s">
        <v>1672</v>
      </c>
      <c r="K64" s="282" t="s">
        <v>325</v>
      </c>
      <c r="L64" s="282">
        <v>14</v>
      </c>
      <c r="M64" s="285" t="s">
        <v>1742</v>
      </c>
      <c r="N64" s="285" t="s">
        <v>1761</v>
      </c>
      <c r="O64" s="202" t="s">
        <v>1762</v>
      </c>
      <c r="P64" s="281"/>
      <c r="Q64" s="202" t="s">
        <v>1515</v>
      </c>
      <c r="R64" s="279"/>
      <c r="T64" s="228">
        <v>43101</v>
      </c>
      <c r="U64" s="228">
        <v>43464</v>
      </c>
      <c r="V64" s="285" t="s">
        <v>1763</v>
      </c>
      <c r="W64" s="281">
        <v>0.15</v>
      </c>
      <c r="X64" s="281">
        <v>0</v>
      </c>
      <c r="Y64" s="280"/>
      <c r="Z64" s="282" t="s">
        <v>473</v>
      </c>
      <c r="AA64" s="364"/>
      <c r="AB64" s="364"/>
      <c r="AC64" s="372"/>
      <c r="AD64" s="352"/>
      <c r="AE64" s="364"/>
      <c r="AF64" s="352"/>
      <c r="AG64" s="281">
        <v>1.2E-2</v>
      </c>
      <c r="AH64" s="280"/>
      <c r="AI64" s="282" t="s">
        <v>1764</v>
      </c>
      <c r="AJ64" s="364">
        <v>3.8000000000000006E-2</v>
      </c>
      <c r="AK64" s="364">
        <v>0</v>
      </c>
      <c r="AL64" s="373"/>
      <c r="AM64" s="352"/>
      <c r="AN64" s="364"/>
      <c r="AO64" s="352"/>
      <c r="AP64" s="281">
        <v>1.2E-2</v>
      </c>
      <c r="AQ64" s="280"/>
      <c r="AR64" s="282" t="s">
        <v>1764</v>
      </c>
      <c r="AS64" s="364">
        <v>4.2000000000000003E-2</v>
      </c>
      <c r="AT64" s="364">
        <v>0</v>
      </c>
      <c r="AU64" s="352"/>
      <c r="AV64" s="352"/>
      <c r="AW64" s="348" t="s">
        <v>1765</v>
      </c>
      <c r="AX64" s="364"/>
      <c r="AY64" s="352"/>
      <c r="AZ64" s="281">
        <v>1.4999999999999999E-2</v>
      </c>
      <c r="BA64" s="280"/>
      <c r="BB64" s="282" t="s">
        <v>1764</v>
      </c>
      <c r="BC64" s="364">
        <v>4.1000000000000002E-2</v>
      </c>
      <c r="BD64" s="364">
        <v>0</v>
      </c>
      <c r="BE64" s="352"/>
      <c r="BF64" s="352"/>
      <c r="BG64" s="364"/>
      <c r="BH64" s="352"/>
      <c r="BI64" s="281">
        <v>1.2E-2</v>
      </c>
      <c r="BJ64" s="280"/>
      <c r="BK64" s="282" t="s">
        <v>1764</v>
      </c>
      <c r="BL64" s="364">
        <v>3.8000000000000006E-2</v>
      </c>
      <c r="BM64" s="364">
        <v>0</v>
      </c>
      <c r="BN64" s="352"/>
      <c r="BO64" s="352"/>
      <c r="BP64" s="364"/>
      <c r="BQ64" s="352"/>
      <c r="BR64" s="281">
        <v>1.4999999999999999E-2</v>
      </c>
      <c r="BS64" s="280"/>
      <c r="BT64" s="282" t="s">
        <v>1764</v>
      </c>
      <c r="BU64" s="364">
        <v>5.1000000000000004E-2</v>
      </c>
      <c r="BV64" s="364">
        <v>0</v>
      </c>
      <c r="BW64" s="352"/>
      <c r="BX64" s="352"/>
      <c r="BY64" s="356" t="s">
        <v>1766</v>
      </c>
      <c r="BZ64" s="364"/>
      <c r="CA64" s="352"/>
      <c r="CB64" s="281">
        <v>1.2E-2</v>
      </c>
      <c r="CC64" s="280"/>
      <c r="CD64" s="282" t="s">
        <v>1764</v>
      </c>
      <c r="CE64" s="364">
        <v>4.8000000000000001E-2</v>
      </c>
      <c r="CF64" s="364">
        <v>0</v>
      </c>
      <c r="CG64" s="352"/>
      <c r="CH64" s="352"/>
      <c r="CI64" s="364"/>
      <c r="CJ64" s="352"/>
      <c r="CK64" s="281">
        <v>1.2E-2</v>
      </c>
      <c r="CL64" s="280"/>
      <c r="CM64" s="282" t="s">
        <v>1764</v>
      </c>
      <c r="CN64" s="364">
        <v>4.8000000000000001E-2</v>
      </c>
      <c r="CO64" s="364">
        <v>0</v>
      </c>
      <c r="CP64" s="352"/>
      <c r="CQ64" s="352"/>
      <c r="CR64" s="364"/>
      <c r="CS64" s="352"/>
      <c r="CT64" s="281">
        <v>1.4999999999999999E-2</v>
      </c>
      <c r="CU64" s="280"/>
      <c r="CV64" s="282" t="s">
        <v>1764</v>
      </c>
      <c r="CW64" s="364">
        <v>5.9000000000000004E-2</v>
      </c>
      <c r="CX64" s="364">
        <v>0</v>
      </c>
      <c r="CY64" s="352"/>
      <c r="CZ64" s="352"/>
      <c r="DA64" s="348" t="s">
        <v>1766</v>
      </c>
      <c r="DB64" s="364"/>
      <c r="DC64" s="352"/>
      <c r="DD64" s="281">
        <v>1.4999999999999999E-2</v>
      </c>
      <c r="DE64" s="280"/>
      <c r="DF64" s="282" t="s">
        <v>1764</v>
      </c>
      <c r="DG64" s="364"/>
      <c r="DH64" s="364"/>
      <c r="DI64" s="352"/>
      <c r="DJ64" s="352"/>
      <c r="DK64" s="364"/>
      <c r="DL64" s="352"/>
      <c r="DM64" s="281">
        <v>1.4999999999999999E-2</v>
      </c>
      <c r="DN64" s="280"/>
      <c r="DO64" s="282" t="s">
        <v>1764</v>
      </c>
      <c r="DP64" s="364"/>
      <c r="DQ64" s="364"/>
      <c r="DR64" s="352"/>
      <c r="DS64" s="352"/>
      <c r="DT64" s="364"/>
      <c r="DU64" s="352"/>
      <c r="DV64" s="281">
        <v>1.4999999999999999E-2</v>
      </c>
      <c r="DW64" s="280"/>
      <c r="DX64" s="352"/>
      <c r="DY64" s="364"/>
      <c r="DZ64" s="364"/>
      <c r="EA64" s="352"/>
      <c r="EB64" s="352"/>
      <c r="EC64" s="361"/>
      <c r="ED64" s="364"/>
      <c r="EE64" s="352"/>
      <c r="EF64" s="555"/>
      <c r="EG64" s="281">
        <v>0.15000000000000002</v>
      </c>
      <c r="EH64" s="281">
        <v>0</v>
      </c>
      <c r="EI64" s="282">
        <v>0</v>
      </c>
      <c r="EJ64" s="354"/>
      <c r="EK64" s="354"/>
      <c r="EL64" s="354"/>
      <c r="EM64" s="371"/>
      <c r="EN64" s="364"/>
      <c r="EO64" s="364"/>
      <c r="EP64" s="360"/>
      <c r="EQ64" s="360"/>
      <c r="ER64" s="352"/>
      <c r="ET64" s="311">
        <f t="shared" si="0"/>
        <v>0</v>
      </c>
    </row>
    <row r="65" spans="1:150" s="202" customFormat="1" ht="99.95" customHeight="1" x14ac:dyDescent="0.25">
      <c r="A65" s="285" t="s">
        <v>216</v>
      </c>
      <c r="B65" s="202" t="s">
        <v>78</v>
      </c>
      <c r="C65" s="202" t="s">
        <v>83</v>
      </c>
      <c r="D65" s="282">
        <v>6</v>
      </c>
      <c r="E65" s="202" t="s">
        <v>1671</v>
      </c>
      <c r="F65" s="276" t="s">
        <v>70</v>
      </c>
      <c r="G65" s="274">
        <v>25170</v>
      </c>
      <c r="H65" s="286">
        <v>1</v>
      </c>
      <c r="I65" s="223">
        <v>0.15</v>
      </c>
      <c r="J65" s="285" t="s">
        <v>1672</v>
      </c>
      <c r="K65" s="282" t="s">
        <v>325</v>
      </c>
      <c r="L65" s="282">
        <v>14</v>
      </c>
      <c r="M65" s="285" t="s">
        <v>1742</v>
      </c>
      <c r="N65" s="285" t="s">
        <v>1761</v>
      </c>
      <c r="O65" s="202" t="s">
        <v>1762</v>
      </c>
      <c r="P65" s="281"/>
      <c r="Q65" s="202" t="s">
        <v>1515</v>
      </c>
      <c r="R65" s="279"/>
      <c r="T65" s="228">
        <v>43101</v>
      </c>
      <c r="U65" s="228">
        <v>43464</v>
      </c>
      <c r="V65" s="285" t="s">
        <v>1767</v>
      </c>
      <c r="W65" s="281">
        <v>0.2</v>
      </c>
      <c r="X65" s="281">
        <v>0</v>
      </c>
      <c r="Y65" s="280"/>
      <c r="Z65" s="282" t="s">
        <v>473</v>
      </c>
      <c r="AA65" s="364"/>
      <c r="AB65" s="364"/>
      <c r="AC65" s="372"/>
      <c r="AD65" s="352"/>
      <c r="AE65" s="364"/>
      <c r="AF65" s="352"/>
      <c r="AG65" s="281">
        <v>1.6E-2</v>
      </c>
      <c r="AH65" s="280"/>
      <c r="AI65" s="282" t="s">
        <v>1768</v>
      </c>
      <c r="AJ65" s="364"/>
      <c r="AK65" s="364"/>
      <c r="AL65" s="373"/>
      <c r="AM65" s="352"/>
      <c r="AN65" s="364"/>
      <c r="AO65" s="352"/>
      <c r="AP65" s="281">
        <v>2.0000000000000004E-2</v>
      </c>
      <c r="AQ65" s="280"/>
      <c r="AR65" s="282" t="s">
        <v>1769</v>
      </c>
      <c r="AS65" s="364"/>
      <c r="AT65" s="364"/>
      <c r="AU65" s="352"/>
      <c r="AV65" s="352"/>
      <c r="AW65" s="348"/>
      <c r="AX65" s="364"/>
      <c r="AY65" s="352"/>
      <c r="AZ65" s="281">
        <v>1.6E-2</v>
      </c>
      <c r="BA65" s="280"/>
      <c r="BB65" s="282" t="s">
        <v>1770</v>
      </c>
      <c r="BC65" s="364"/>
      <c r="BD65" s="364"/>
      <c r="BE65" s="352"/>
      <c r="BF65" s="352"/>
      <c r="BG65" s="364"/>
      <c r="BH65" s="352"/>
      <c r="BI65" s="281">
        <v>1.6E-2</v>
      </c>
      <c r="BJ65" s="280"/>
      <c r="BK65" s="282" t="s">
        <v>1770</v>
      </c>
      <c r="BL65" s="364"/>
      <c r="BM65" s="364"/>
      <c r="BN65" s="352"/>
      <c r="BO65" s="352"/>
      <c r="BP65" s="364"/>
      <c r="BQ65" s="352"/>
      <c r="BR65" s="281">
        <v>1.6E-2</v>
      </c>
      <c r="BS65" s="280"/>
      <c r="BT65" s="282" t="s">
        <v>1770</v>
      </c>
      <c r="BU65" s="364"/>
      <c r="BV65" s="364"/>
      <c r="BW65" s="352"/>
      <c r="BX65" s="352"/>
      <c r="BY65" s="356"/>
      <c r="BZ65" s="364"/>
      <c r="CA65" s="352"/>
      <c r="CB65" s="281">
        <v>1.6E-2</v>
      </c>
      <c r="CC65" s="280"/>
      <c r="CD65" s="282" t="s">
        <v>1770</v>
      </c>
      <c r="CE65" s="364"/>
      <c r="CF65" s="364"/>
      <c r="CG65" s="352"/>
      <c r="CH65" s="352"/>
      <c r="CI65" s="364"/>
      <c r="CJ65" s="352"/>
      <c r="CK65" s="281">
        <v>1.6E-2</v>
      </c>
      <c r="CL65" s="280"/>
      <c r="CM65" s="282" t="s">
        <v>1770</v>
      </c>
      <c r="CN65" s="364"/>
      <c r="CO65" s="364"/>
      <c r="CP65" s="352"/>
      <c r="CQ65" s="352"/>
      <c r="CR65" s="364"/>
      <c r="CS65" s="352"/>
      <c r="CT65" s="281">
        <v>2.0000000000000004E-2</v>
      </c>
      <c r="CU65" s="280"/>
      <c r="CV65" s="282" t="s">
        <v>1770</v>
      </c>
      <c r="CW65" s="364"/>
      <c r="CX65" s="364"/>
      <c r="CY65" s="352"/>
      <c r="CZ65" s="352"/>
      <c r="DA65" s="348"/>
      <c r="DB65" s="364"/>
      <c r="DC65" s="352"/>
      <c r="DD65" s="281">
        <v>2.0000000000000004E-2</v>
      </c>
      <c r="DE65" s="280"/>
      <c r="DF65" s="282" t="s">
        <v>1770</v>
      </c>
      <c r="DG65" s="364"/>
      <c r="DH65" s="364"/>
      <c r="DI65" s="352"/>
      <c r="DJ65" s="352"/>
      <c r="DK65" s="364"/>
      <c r="DL65" s="352"/>
      <c r="DM65" s="281">
        <v>2.0000000000000004E-2</v>
      </c>
      <c r="DN65" s="280"/>
      <c r="DO65" s="282" t="s">
        <v>1770</v>
      </c>
      <c r="DP65" s="364"/>
      <c r="DQ65" s="364"/>
      <c r="DR65" s="352"/>
      <c r="DS65" s="352"/>
      <c r="DT65" s="364"/>
      <c r="DU65" s="352"/>
      <c r="DV65" s="281">
        <v>2.4E-2</v>
      </c>
      <c r="DW65" s="280"/>
      <c r="DX65" s="352"/>
      <c r="DY65" s="364"/>
      <c r="DZ65" s="364"/>
      <c r="EA65" s="352"/>
      <c r="EB65" s="352"/>
      <c r="EC65" s="361"/>
      <c r="ED65" s="364"/>
      <c r="EE65" s="352"/>
      <c r="EF65" s="555"/>
      <c r="EG65" s="281">
        <v>0.20000000000000004</v>
      </c>
      <c r="EH65" s="281">
        <v>0</v>
      </c>
      <c r="EI65" s="282">
        <v>0</v>
      </c>
      <c r="EJ65" s="354"/>
      <c r="EK65" s="354"/>
      <c r="EL65" s="354"/>
      <c r="EM65" s="371"/>
      <c r="EN65" s="364"/>
      <c r="EO65" s="364"/>
      <c r="EP65" s="360"/>
      <c r="EQ65" s="360"/>
      <c r="ER65" s="352"/>
      <c r="ET65" s="311">
        <f t="shared" si="0"/>
        <v>0</v>
      </c>
    </row>
    <row r="66" spans="1:150" s="202" customFormat="1" ht="99.95" customHeight="1" x14ac:dyDescent="0.25">
      <c r="A66" s="285" t="s">
        <v>216</v>
      </c>
      <c r="B66" s="202" t="s">
        <v>78</v>
      </c>
      <c r="C66" s="202" t="s">
        <v>83</v>
      </c>
      <c r="D66" s="282">
        <v>6</v>
      </c>
      <c r="E66" s="202" t="s">
        <v>1671</v>
      </c>
      <c r="F66" s="276" t="s">
        <v>70</v>
      </c>
      <c r="G66" s="274">
        <v>25170</v>
      </c>
      <c r="H66" s="286">
        <v>1</v>
      </c>
      <c r="I66" s="223">
        <v>0.15</v>
      </c>
      <c r="J66" s="285" t="s">
        <v>1672</v>
      </c>
      <c r="K66" s="282" t="s">
        <v>325</v>
      </c>
      <c r="L66" s="282">
        <v>14</v>
      </c>
      <c r="M66" s="285" t="s">
        <v>1742</v>
      </c>
      <c r="N66" s="285" t="s">
        <v>1761</v>
      </c>
      <c r="O66" s="202" t="s">
        <v>1762</v>
      </c>
      <c r="P66" s="281"/>
      <c r="Q66" s="202" t="s">
        <v>1515</v>
      </c>
      <c r="R66" s="279"/>
      <c r="T66" s="228">
        <v>43101</v>
      </c>
      <c r="U66" s="228">
        <v>43464</v>
      </c>
      <c r="V66" s="285" t="s">
        <v>1771</v>
      </c>
      <c r="W66" s="281">
        <v>0.2</v>
      </c>
      <c r="X66" s="281">
        <v>0</v>
      </c>
      <c r="Y66" s="280"/>
      <c r="Z66" s="282" t="s">
        <v>473</v>
      </c>
      <c r="AA66" s="364"/>
      <c r="AB66" s="364"/>
      <c r="AC66" s="372"/>
      <c r="AD66" s="352"/>
      <c r="AE66" s="364"/>
      <c r="AF66" s="352"/>
      <c r="AG66" s="281">
        <v>1.0000000000000002E-2</v>
      </c>
      <c r="AH66" s="280"/>
      <c r="AI66" s="282" t="s">
        <v>1772</v>
      </c>
      <c r="AJ66" s="364"/>
      <c r="AK66" s="364"/>
      <c r="AL66" s="373"/>
      <c r="AM66" s="352"/>
      <c r="AN66" s="364"/>
      <c r="AO66" s="352"/>
      <c r="AP66" s="281">
        <v>1.0000000000000002E-2</v>
      </c>
      <c r="AQ66" s="280"/>
      <c r="AR66" s="282" t="s">
        <v>1773</v>
      </c>
      <c r="AS66" s="364"/>
      <c r="AT66" s="364"/>
      <c r="AU66" s="352"/>
      <c r="AV66" s="352"/>
      <c r="AW66" s="348"/>
      <c r="AX66" s="364"/>
      <c r="AY66" s="352"/>
      <c r="AZ66" s="281">
        <v>1.0000000000000002E-2</v>
      </c>
      <c r="BA66" s="280"/>
      <c r="BB66" s="282" t="s">
        <v>1773</v>
      </c>
      <c r="BC66" s="364"/>
      <c r="BD66" s="364"/>
      <c r="BE66" s="352"/>
      <c r="BF66" s="352"/>
      <c r="BG66" s="364"/>
      <c r="BH66" s="352"/>
      <c r="BI66" s="281">
        <v>1.0000000000000002E-2</v>
      </c>
      <c r="BJ66" s="280"/>
      <c r="BK66" s="282" t="s">
        <v>1773</v>
      </c>
      <c r="BL66" s="364"/>
      <c r="BM66" s="364"/>
      <c r="BN66" s="352"/>
      <c r="BO66" s="352"/>
      <c r="BP66" s="364"/>
      <c r="BQ66" s="352"/>
      <c r="BR66" s="281">
        <v>2.0000000000000004E-2</v>
      </c>
      <c r="BS66" s="280"/>
      <c r="BT66" s="282" t="s">
        <v>1773</v>
      </c>
      <c r="BU66" s="364"/>
      <c r="BV66" s="364"/>
      <c r="BW66" s="352"/>
      <c r="BX66" s="352"/>
      <c r="BY66" s="356"/>
      <c r="BZ66" s="364"/>
      <c r="CA66" s="352"/>
      <c r="CB66" s="281">
        <v>2.0000000000000004E-2</v>
      </c>
      <c r="CC66" s="280"/>
      <c r="CD66" s="282" t="s">
        <v>1773</v>
      </c>
      <c r="CE66" s="364"/>
      <c r="CF66" s="364"/>
      <c r="CG66" s="352"/>
      <c r="CH66" s="352"/>
      <c r="CI66" s="364"/>
      <c r="CJ66" s="352"/>
      <c r="CK66" s="281">
        <v>2.0000000000000004E-2</v>
      </c>
      <c r="CL66" s="280"/>
      <c r="CM66" s="282" t="s">
        <v>1773</v>
      </c>
      <c r="CN66" s="364"/>
      <c r="CO66" s="364"/>
      <c r="CP66" s="352"/>
      <c r="CQ66" s="352"/>
      <c r="CR66" s="364"/>
      <c r="CS66" s="352"/>
      <c r="CT66" s="281">
        <v>2.4E-2</v>
      </c>
      <c r="CU66" s="280"/>
      <c r="CV66" s="282" t="s">
        <v>1773</v>
      </c>
      <c r="CW66" s="364"/>
      <c r="CX66" s="364"/>
      <c r="CY66" s="352"/>
      <c r="CZ66" s="352"/>
      <c r="DA66" s="348"/>
      <c r="DB66" s="364"/>
      <c r="DC66" s="352"/>
      <c r="DD66" s="281">
        <v>2.4E-2</v>
      </c>
      <c r="DE66" s="280"/>
      <c r="DF66" s="282" t="s">
        <v>1773</v>
      </c>
      <c r="DG66" s="364"/>
      <c r="DH66" s="364"/>
      <c r="DI66" s="352"/>
      <c r="DJ66" s="352"/>
      <c r="DK66" s="364"/>
      <c r="DL66" s="352"/>
      <c r="DM66" s="281">
        <v>2.4E-2</v>
      </c>
      <c r="DN66" s="280"/>
      <c r="DO66" s="282" t="s">
        <v>1773</v>
      </c>
      <c r="DP66" s="364"/>
      <c r="DQ66" s="364"/>
      <c r="DR66" s="352"/>
      <c r="DS66" s="352"/>
      <c r="DT66" s="364"/>
      <c r="DU66" s="352"/>
      <c r="DV66" s="281">
        <v>2.8000000000000004E-2</v>
      </c>
      <c r="DW66" s="280"/>
      <c r="DX66" s="352"/>
      <c r="DY66" s="364"/>
      <c r="DZ66" s="364"/>
      <c r="EA66" s="352"/>
      <c r="EB66" s="352"/>
      <c r="EC66" s="361"/>
      <c r="ED66" s="364"/>
      <c r="EE66" s="352"/>
      <c r="EF66" s="555"/>
      <c r="EG66" s="281">
        <v>0.2</v>
      </c>
      <c r="EH66" s="281">
        <v>0</v>
      </c>
      <c r="EI66" s="282">
        <v>0</v>
      </c>
      <c r="EJ66" s="354"/>
      <c r="EK66" s="354"/>
      <c r="EL66" s="354"/>
      <c r="EM66" s="371"/>
      <c r="EN66" s="364"/>
      <c r="EO66" s="364"/>
      <c r="EP66" s="360"/>
      <c r="EQ66" s="360"/>
      <c r="ER66" s="352"/>
      <c r="ET66" s="311">
        <f t="shared" si="0"/>
        <v>0</v>
      </c>
    </row>
    <row r="67" spans="1:150" s="202" customFormat="1" ht="99.95" customHeight="1" x14ac:dyDescent="0.25">
      <c r="A67" s="285" t="s">
        <v>216</v>
      </c>
      <c r="B67" s="202" t="s">
        <v>1774</v>
      </c>
      <c r="C67" s="202" t="s">
        <v>83</v>
      </c>
      <c r="D67" s="282">
        <v>7</v>
      </c>
      <c r="E67" s="202" t="s">
        <v>1775</v>
      </c>
      <c r="F67" s="276" t="s">
        <v>70</v>
      </c>
      <c r="G67" s="274">
        <v>70127</v>
      </c>
      <c r="H67" s="286">
        <v>1</v>
      </c>
      <c r="I67" s="223">
        <v>0.1</v>
      </c>
      <c r="J67" s="285" t="s">
        <v>1776</v>
      </c>
      <c r="K67" s="282" t="s">
        <v>325</v>
      </c>
      <c r="L67" s="282">
        <v>15</v>
      </c>
      <c r="M67" s="285" t="s">
        <v>1777</v>
      </c>
      <c r="N67" s="285" t="s">
        <v>1778</v>
      </c>
      <c r="O67" s="202" t="s">
        <v>1779</v>
      </c>
      <c r="P67" s="281">
        <v>0.03</v>
      </c>
      <c r="Q67" s="282" t="s">
        <v>1532</v>
      </c>
      <c r="R67" s="279">
        <v>4621883000</v>
      </c>
      <c r="T67" s="197">
        <v>43160</v>
      </c>
      <c r="U67" s="197">
        <v>43464</v>
      </c>
      <c r="V67" s="285" t="s">
        <v>1780</v>
      </c>
      <c r="W67" s="280">
        <v>1</v>
      </c>
      <c r="X67" s="281">
        <v>0</v>
      </c>
      <c r="Y67" s="280"/>
      <c r="Z67" s="276" t="s">
        <v>77</v>
      </c>
      <c r="AA67" s="281">
        <v>0</v>
      </c>
      <c r="AB67" s="281">
        <v>0</v>
      </c>
      <c r="AC67" s="298">
        <v>3754250400</v>
      </c>
      <c r="AD67" s="282"/>
      <c r="AE67" s="364">
        <v>0</v>
      </c>
      <c r="AF67" s="352"/>
      <c r="AG67" s="281">
        <v>0.1</v>
      </c>
      <c r="AH67" s="280"/>
      <c r="AI67" s="282" t="s">
        <v>1781</v>
      </c>
      <c r="AJ67" s="281">
        <v>0.1</v>
      </c>
      <c r="AK67" s="281">
        <v>0</v>
      </c>
      <c r="AL67" s="307">
        <v>165936200</v>
      </c>
      <c r="AM67" s="282"/>
      <c r="AN67" s="364">
        <v>0.36000000000000004</v>
      </c>
      <c r="AO67" s="352"/>
      <c r="AP67" s="281">
        <v>0.1</v>
      </c>
      <c r="AQ67" s="280"/>
      <c r="AR67" s="282" t="s">
        <v>1781</v>
      </c>
      <c r="AS67" s="281">
        <v>0.1</v>
      </c>
      <c r="AT67" s="281">
        <v>0</v>
      </c>
      <c r="AU67" s="307">
        <v>129797400</v>
      </c>
      <c r="AV67" s="282"/>
      <c r="AW67" s="202" t="s">
        <v>1781</v>
      </c>
      <c r="AX67" s="364">
        <v>7.0999999999999994E-2</v>
      </c>
      <c r="AY67" s="352"/>
      <c r="AZ67" s="281">
        <v>0.1</v>
      </c>
      <c r="BA67" s="280"/>
      <c r="BB67" s="282" t="s">
        <v>1781</v>
      </c>
      <c r="BC67" s="281">
        <v>0.1</v>
      </c>
      <c r="BD67" s="281">
        <v>0</v>
      </c>
      <c r="BE67" s="307">
        <v>24348000</v>
      </c>
      <c r="BF67" s="282"/>
      <c r="BG67" s="364">
        <v>7.0999999999999994E-2</v>
      </c>
      <c r="BH67" s="352"/>
      <c r="BI67" s="281">
        <v>0.1</v>
      </c>
      <c r="BJ67" s="280"/>
      <c r="BK67" s="276" t="s">
        <v>1781</v>
      </c>
      <c r="BL67" s="281">
        <v>0.1</v>
      </c>
      <c r="BM67" s="281">
        <v>0</v>
      </c>
      <c r="BN67" s="282"/>
      <c r="BO67" s="282"/>
      <c r="BP67" s="364">
        <v>7.0999999999999994E-2</v>
      </c>
      <c r="BQ67" s="352"/>
      <c r="BR67" s="281">
        <v>0.1</v>
      </c>
      <c r="BS67" s="280"/>
      <c r="BT67" s="276" t="s">
        <v>1781</v>
      </c>
      <c r="BU67" s="281">
        <v>0.1</v>
      </c>
      <c r="BV67" s="281">
        <v>0</v>
      </c>
      <c r="BW67" s="307">
        <v>547551000</v>
      </c>
      <c r="BX67" s="282"/>
      <c r="BY67" s="289" t="s">
        <v>1782</v>
      </c>
      <c r="BZ67" s="364">
        <v>7.0999999999999994E-2</v>
      </c>
      <c r="CA67" s="352"/>
      <c r="CB67" s="281">
        <v>0.1</v>
      </c>
      <c r="CC67" s="280"/>
      <c r="CD67" s="276" t="s">
        <v>1783</v>
      </c>
      <c r="CE67" s="281">
        <v>0.1</v>
      </c>
      <c r="CF67" s="281">
        <v>0</v>
      </c>
      <c r="CG67" s="282"/>
      <c r="CH67" s="282"/>
      <c r="CI67" s="364">
        <v>7.0999999999999994E-2</v>
      </c>
      <c r="CJ67" s="352"/>
      <c r="CK67" s="281">
        <v>0.1</v>
      </c>
      <c r="CL67" s="280"/>
      <c r="CM67" s="276" t="s">
        <v>1783</v>
      </c>
      <c r="CN67" s="281">
        <v>0.1</v>
      </c>
      <c r="CO67" s="281">
        <v>0</v>
      </c>
      <c r="CP67" s="282"/>
      <c r="CQ67" s="282"/>
      <c r="CR67" s="364">
        <v>7.0999999999999994E-2</v>
      </c>
      <c r="CS67" s="352"/>
      <c r="CT67" s="281">
        <v>0.1</v>
      </c>
      <c r="CU67" s="280"/>
      <c r="CV67" s="276" t="s">
        <v>1783</v>
      </c>
      <c r="CW67" s="281">
        <v>0.1</v>
      </c>
      <c r="CX67" s="281">
        <v>0</v>
      </c>
      <c r="CY67" s="282"/>
      <c r="CZ67" s="282"/>
      <c r="DA67" s="282" t="s">
        <v>1784</v>
      </c>
      <c r="DB67" s="364">
        <v>7.0999999999999994E-2</v>
      </c>
      <c r="DC67" s="352"/>
      <c r="DD67" s="281">
        <v>0.1</v>
      </c>
      <c r="DE67" s="280"/>
      <c r="DF67" s="276" t="s">
        <v>1783</v>
      </c>
      <c r="DG67" s="281">
        <v>0.1</v>
      </c>
      <c r="DH67" s="281">
        <v>0</v>
      </c>
      <c r="DI67" s="282"/>
      <c r="DJ67" s="282"/>
      <c r="DK67" s="364">
        <v>7.0999999999999994E-2</v>
      </c>
      <c r="DL67" s="352"/>
      <c r="DM67" s="281">
        <v>0.1</v>
      </c>
      <c r="DN67" s="280"/>
      <c r="DO67" s="280" t="s">
        <v>1785</v>
      </c>
      <c r="DP67" s="281">
        <v>0.1</v>
      </c>
      <c r="DQ67" s="281">
        <v>0</v>
      </c>
      <c r="DR67" s="282"/>
      <c r="DS67" s="282"/>
      <c r="DT67" s="364">
        <v>7.1999999999999995E-2</v>
      </c>
      <c r="DU67" s="352"/>
      <c r="DV67" s="281">
        <v>0</v>
      </c>
      <c r="DW67" s="280"/>
      <c r="DX67" s="352" t="s">
        <v>77</v>
      </c>
      <c r="DY67" s="281">
        <v>0</v>
      </c>
      <c r="DZ67" s="281">
        <v>0</v>
      </c>
      <c r="EA67" s="282"/>
      <c r="EB67" s="282"/>
      <c r="EC67" s="348" t="s">
        <v>1786</v>
      </c>
      <c r="ED67" s="364">
        <v>0</v>
      </c>
      <c r="EE67" s="352"/>
      <c r="EF67" s="556"/>
      <c r="EG67" s="281">
        <v>0.99999999999999989</v>
      </c>
      <c r="EH67" s="281">
        <v>0</v>
      </c>
      <c r="EI67" s="282">
        <v>0</v>
      </c>
      <c r="EJ67" s="308">
        <v>0.99999999999999989</v>
      </c>
      <c r="EK67" s="308">
        <v>0</v>
      </c>
      <c r="EL67" s="308">
        <v>0</v>
      </c>
      <c r="EM67" s="371">
        <v>0.99999999999999967</v>
      </c>
      <c r="EN67" s="364">
        <v>0</v>
      </c>
      <c r="EO67" s="364"/>
      <c r="EP67" s="288">
        <v>4621883000</v>
      </c>
      <c r="EQ67" s="288">
        <v>0</v>
      </c>
      <c r="ER67" s="282"/>
      <c r="ET67" s="311">
        <f t="shared" si="0"/>
        <v>0</v>
      </c>
    </row>
    <row r="68" spans="1:150" s="202" customFormat="1" ht="99.95" customHeight="1" x14ac:dyDescent="0.25">
      <c r="A68" s="285" t="s">
        <v>216</v>
      </c>
      <c r="B68" s="202" t="s">
        <v>1774</v>
      </c>
      <c r="C68" s="202" t="s">
        <v>83</v>
      </c>
      <c r="D68" s="282">
        <v>7</v>
      </c>
      <c r="E68" s="202" t="s">
        <v>1775</v>
      </c>
      <c r="F68" s="276" t="s">
        <v>70</v>
      </c>
      <c r="G68" s="274">
        <v>70127</v>
      </c>
      <c r="H68" s="286">
        <v>1</v>
      </c>
      <c r="I68" s="223">
        <v>0.1</v>
      </c>
      <c r="J68" s="285" t="s">
        <v>1776</v>
      </c>
      <c r="K68" s="282" t="s">
        <v>325</v>
      </c>
      <c r="L68" s="282">
        <v>16</v>
      </c>
      <c r="M68" s="285" t="s">
        <v>1787</v>
      </c>
      <c r="N68" s="285" t="s">
        <v>1788</v>
      </c>
      <c r="O68" s="202" t="s">
        <v>1779</v>
      </c>
      <c r="P68" s="281">
        <v>0.05</v>
      </c>
      <c r="Q68" s="202" t="s">
        <v>1532</v>
      </c>
      <c r="R68" s="279">
        <v>3377025000</v>
      </c>
      <c r="T68" s="11">
        <v>43132</v>
      </c>
      <c r="U68" s="11">
        <v>43434</v>
      </c>
      <c r="V68" s="285" t="s">
        <v>1789</v>
      </c>
      <c r="W68" s="280">
        <v>0.4</v>
      </c>
      <c r="X68" s="281">
        <v>0</v>
      </c>
      <c r="Y68" s="280"/>
      <c r="Z68" s="282" t="s">
        <v>77</v>
      </c>
      <c r="AA68" s="364">
        <v>0</v>
      </c>
      <c r="AB68" s="364">
        <v>0</v>
      </c>
      <c r="AC68" s="372">
        <v>2222152432</v>
      </c>
      <c r="AD68" s="352"/>
      <c r="AE68" s="364"/>
      <c r="AF68" s="352"/>
      <c r="AG68" s="281">
        <v>0.4</v>
      </c>
      <c r="AH68" s="280"/>
      <c r="AI68" s="282" t="s">
        <v>1790</v>
      </c>
      <c r="AJ68" s="364">
        <v>0.46</v>
      </c>
      <c r="AK68" s="364">
        <v>0</v>
      </c>
      <c r="AL68" s="373">
        <v>234847701</v>
      </c>
      <c r="AM68" s="352"/>
      <c r="AN68" s="364"/>
      <c r="AO68" s="352"/>
      <c r="AP68" s="281">
        <v>0</v>
      </c>
      <c r="AQ68" s="280"/>
      <c r="AR68" s="282" t="s">
        <v>77</v>
      </c>
      <c r="AS68" s="364">
        <v>0.06</v>
      </c>
      <c r="AT68" s="364">
        <v>0</v>
      </c>
      <c r="AU68" s="373">
        <v>32031833</v>
      </c>
      <c r="AV68" s="352"/>
      <c r="AW68" s="282" t="s">
        <v>77</v>
      </c>
      <c r="AX68" s="364"/>
      <c r="AY68" s="352"/>
      <c r="AZ68" s="281">
        <v>0</v>
      </c>
      <c r="BA68" s="280"/>
      <c r="BB68" s="282" t="s">
        <v>77</v>
      </c>
      <c r="BC68" s="364">
        <v>0.06</v>
      </c>
      <c r="BD68" s="364">
        <v>0</v>
      </c>
      <c r="BE68" s="373">
        <v>16486034</v>
      </c>
      <c r="BF68" s="352"/>
      <c r="BG68" s="364"/>
      <c r="BH68" s="352"/>
      <c r="BI68" s="281">
        <v>0</v>
      </c>
      <c r="BJ68" s="280"/>
      <c r="BK68" s="282" t="s">
        <v>77</v>
      </c>
      <c r="BL68" s="364">
        <v>0.06</v>
      </c>
      <c r="BM68" s="364">
        <v>0</v>
      </c>
      <c r="BN68" s="352"/>
      <c r="BO68" s="352"/>
      <c r="BP68" s="364"/>
      <c r="BQ68" s="352"/>
      <c r="BR68" s="281">
        <v>0</v>
      </c>
      <c r="BS68" s="280"/>
      <c r="BT68" s="282" t="s">
        <v>77</v>
      </c>
      <c r="BU68" s="364">
        <v>0.06</v>
      </c>
      <c r="BV68" s="364">
        <v>0</v>
      </c>
      <c r="BW68" s="373">
        <v>871507000</v>
      </c>
      <c r="BX68" s="352"/>
      <c r="BY68" s="356" t="s">
        <v>1791</v>
      </c>
      <c r="BZ68" s="364"/>
      <c r="CA68" s="352"/>
      <c r="CB68" s="281">
        <v>0</v>
      </c>
      <c r="CC68" s="280"/>
      <c r="CD68" s="282" t="s">
        <v>77</v>
      </c>
      <c r="CE68" s="364">
        <v>0.06</v>
      </c>
      <c r="CF68" s="364">
        <v>0</v>
      </c>
      <c r="CG68" s="352"/>
      <c r="CH68" s="352"/>
      <c r="CI68" s="364"/>
      <c r="CJ68" s="352"/>
      <c r="CK68" s="281">
        <v>0</v>
      </c>
      <c r="CL68" s="280"/>
      <c r="CM68" s="282" t="s">
        <v>77</v>
      </c>
      <c r="CN68" s="364">
        <v>0.06</v>
      </c>
      <c r="CO68" s="364">
        <v>0</v>
      </c>
      <c r="CP68" s="352"/>
      <c r="CQ68" s="352"/>
      <c r="CR68" s="364"/>
      <c r="CS68" s="352"/>
      <c r="CT68" s="281">
        <v>0</v>
      </c>
      <c r="CU68" s="280"/>
      <c r="CV68" s="282" t="s">
        <v>77</v>
      </c>
      <c r="CW68" s="364">
        <v>0.06</v>
      </c>
      <c r="CX68" s="364">
        <v>0</v>
      </c>
      <c r="CY68" s="352"/>
      <c r="CZ68" s="352"/>
      <c r="DA68" s="348" t="s">
        <v>1791</v>
      </c>
      <c r="DB68" s="364"/>
      <c r="DC68" s="352"/>
      <c r="DD68" s="281">
        <v>0</v>
      </c>
      <c r="DE68" s="280"/>
      <c r="DF68" s="282" t="s">
        <v>77</v>
      </c>
      <c r="DG68" s="364">
        <v>0.06</v>
      </c>
      <c r="DH68" s="364">
        <v>0</v>
      </c>
      <c r="DI68" s="352"/>
      <c r="DJ68" s="352"/>
      <c r="DK68" s="364"/>
      <c r="DL68" s="352"/>
      <c r="DM68" s="281">
        <v>0</v>
      </c>
      <c r="DN68" s="280"/>
      <c r="DO68" s="282" t="s">
        <v>77</v>
      </c>
      <c r="DP68" s="364">
        <v>0.06</v>
      </c>
      <c r="DQ68" s="364">
        <v>0</v>
      </c>
      <c r="DR68" s="352"/>
      <c r="DS68" s="352"/>
      <c r="DT68" s="364"/>
      <c r="DU68" s="352"/>
      <c r="DV68" s="281">
        <v>0</v>
      </c>
      <c r="DW68" s="280"/>
      <c r="DX68" s="352"/>
      <c r="DY68" s="364">
        <v>0</v>
      </c>
      <c r="DZ68" s="364">
        <v>0</v>
      </c>
      <c r="EA68" s="352"/>
      <c r="EB68" s="352"/>
      <c r="EC68" s="348"/>
      <c r="ED68" s="364"/>
      <c r="EE68" s="352"/>
      <c r="EF68" s="555"/>
      <c r="EG68" s="281">
        <v>0.4</v>
      </c>
      <c r="EH68" s="281">
        <v>0</v>
      </c>
      <c r="EI68" s="282">
        <v>0</v>
      </c>
      <c r="EJ68" s="378">
        <v>1.0000000000000004</v>
      </c>
      <c r="EK68" s="378">
        <v>0</v>
      </c>
      <c r="EL68" s="378">
        <v>0</v>
      </c>
      <c r="EM68" s="371"/>
      <c r="EN68" s="364"/>
      <c r="EO68" s="364"/>
      <c r="EP68" s="360">
        <v>3377025000</v>
      </c>
      <c r="EQ68" s="360">
        <v>0</v>
      </c>
      <c r="ER68" s="352"/>
      <c r="ET68" s="311">
        <f t="shared" si="0"/>
        <v>0</v>
      </c>
    </row>
    <row r="69" spans="1:150" s="202" customFormat="1" ht="99.95" customHeight="1" x14ac:dyDescent="0.25">
      <c r="A69" s="285" t="s">
        <v>216</v>
      </c>
      <c r="B69" s="202" t="s">
        <v>1774</v>
      </c>
      <c r="C69" s="202" t="s">
        <v>83</v>
      </c>
      <c r="D69" s="282">
        <v>7</v>
      </c>
      <c r="E69" s="202" t="s">
        <v>1775</v>
      </c>
      <c r="F69" s="276" t="s">
        <v>70</v>
      </c>
      <c r="G69" s="274">
        <v>70127</v>
      </c>
      <c r="H69" s="286">
        <v>1</v>
      </c>
      <c r="I69" s="223">
        <v>0.1</v>
      </c>
      <c r="J69" s="285" t="s">
        <v>1776</v>
      </c>
      <c r="K69" s="282" t="s">
        <v>325</v>
      </c>
      <c r="L69" s="282">
        <v>16</v>
      </c>
      <c r="M69" s="285" t="s">
        <v>1787</v>
      </c>
      <c r="N69" s="285" t="s">
        <v>1788</v>
      </c>
      <c r="O69" s="202" t="s">
        <v>1779</v>
      </c>
      <c r="P69" s="281"/>
      <c r="Q69" s="202" t="s">
        <v>1532</v>
      </c>
      <c r="R69" s="279"/>
      <c r="T69" s="11">
        <v>43132</v>
      </c>
      <c r="U69" s="11">
        <v>43434</v>
      </c>
      <c r="V69" s="285" t="s">
        <v>1792</v>
      </c>
      <c r="W69" s="280">
        <v>0.6</v>
      </c>
      <c r="X69" s="281">
        <v>0</v>
      </c>
      <c r="Y69" s="280"/>
      <c r="Z69" s="282" t="s">
        <v>77</v>
      </c>
      <c r="AA69" s="364"/>
      <c r="AB69" s="364"/>
      <c r="AC69" s="372"/>
      <c r="AD69" s="352"/>
      <c r="AE69" s="364"/>
      <c r="AF69" s="352"/>
      <c r="AG69" s="281">
        <v>0.06</v>
      </c>
      <c r="AH69" s="280"/>
      <c r="AI69" s="282" t="s">
        <v>1768</v>
      </c>
      <c r="AJ69" s="364"/>
      <c r="AK69" s="364"/>
      <c r="AL69" s="373"/>
      <c r="AM69" s="352"/>
      <c r="AN69" s="364"/>
      <c r="AO69" s="352"/>
      <c r="AP69" s="281">
        <v>0.06</v>
      </c>
      <c r="AQ69" s="280"/>
      <c r="AR69" s="282" t="s">
        <v>1768</v>
      </c>
      <c r="AS69" s="364"/>
      <c r="AT69" s="364"/>
      <c r="AU69" s="373"/>
      <c r="AV69" s="352"/>
      <c r="AW69" s="282" t="s">
        <v>77</v>
      </c>
      <c r="AX69" s="364"/>
      <c r="AY69" s="352"/>
      <c r="AZ69" s="281">
        <v>0.06</v>
      </c>
      <c r="BA69" s="280"/>
      <c r="BB69" s="282" t="s">
        <v>1793</v>
      </c>
      <c r="BC69" s="364"/>
      <c r="BD69" s="364"/>
      <c r="BE69" s="373"/>
      <c r="BF69" s="352"/>
      <c r="BG69" s="364"/>
      <c r="BH69" s="352"/>
      <c r="BI69" s="281">
        <v>0.06</v>
      </c>
      <c r="BJ69" s="280"/>
      <c r="BK69" s="282" t="s">
        <v>1768</v>
      </c>
      <c r="BL69" s="364"/>
      <c r="BM69" s="364"/>
      <c r="BN69" s="352"/>
      <c r="BO69" s="352"/>
      <c r="BP69" s="364"/>
      <c r="BQ69" s="352"/>
      <c r="BR69" s="281">
        <v>0.06</v>
      </c>
      <c r="BS69" s="280"/>
      <c r="BT69" s="282" t="s">
        <v>1768</v>
      </c>
      <c r="BU69" s="364"/>
      <c r="BV69" s="364"/>
      <c r="BW69" s="373"/>
      <c r="BX69" s="352"/>
      <c r="BY69" s="356"/>
      <c r="BZ69" s="364"/>
      <c r="CA69" s="352"/>
      <c r="CB69" s="281">
        <v>0.06</v>
      </c>
      <c r="CC69" s="280"/>
      <c r="CD69" s="282" t="s">
        <v>1768</v>
      </c>
      <c r="CE69" s="364"/>
      <c r="CF69" s="364"/>
      <c r="CG69" s="352"/>
      <c r="CH69" s="352"/>
      <c r="CI69" s="364"/>
      <c r="CJ69" s="352"/>
      <c r="CK69" s="281">
        <v>0.06</v>
      </c>
      <c r="CL69" s="280"/>
      <c r="CM69" s="282" t="s">
        <v>1768</v>
      </c>
      <c r="CN69" s="364"/>
      <c r="CO69" s="364"/>
      <c r="CP69" s="352"/>
      <c r="CQ69" s="352"/>
      <c r="CR69" s="364"/>
      <c r="CS69" s="352"/>
      <c r="CT69" s="281">
        <v>0.06</v>
      </c>
      <c r="CU69" s="280"/>
      <c r="CV69" s="282" t="s">
        <v>1768</v>
      </c>
      <c r="CW69" s="364"/>
      <c r="CX69" s="364"/>
      <c r="CY69" s="352"/>
      <c r="CZ69" s="352"/>
      <c r="DA69" s="348"/>
      <c r="DB69" s="364"/>
      <c r="DC69" s="352"/>
      <c r="DD69" s="281">
        <v>0.06</v>
      </c>
      <c r="DE69" s="280"/>
      <c r="DF69" s="282" t="s">
        <v>1768</v>
      </c>
      <c r="DG69" s="364"/>
      <c r="DH69" s="364"/>
      <c r="DI69" s="352"/>
      <c r="DJ69" s="352"/>
      <c r="DK69" s="364"/>
      <c r="DL69" s="352"/>
      <c r="DM69" s="281">
        <v>0.06</v>
      </c>
      <c r="DN69" s="280"/>
      <c r="DO69" s="282" t="s">
        <v>1768</v>
      </c>
      <c r="DP69" s="364"/>
      <c r="DQ69" s="364"/>
      <c r="DR69" s="352"/>
      <c r="DS69" s="352"/>
      <c r="DT69" s="364"/>
      <c r="DU69" s="352"/>
      <c r="DV69" s="281">
        <v>0</v>
      </c>
      <c r="DW69" s="280"/>
      <c r="DX69" s="352"/>
      <c r="DY69" s="364"/>
      <c r="DZ69" s="364"/>
      <c r="EA69" s="352"/>
      <c r="EB69" s="352"/>
      <c r="EC69" s="348"/>
      <c r="ED69" s="364"/>
      <c r="EE69" s="352"/>
      <c r="EF69" s="555"/>
      <c r="EG69" s="281">
        <v>0.60000000000000009</v>
      </c>
      <c r="EH69" s="281">
        <v>0</v>
      </c>
      <c r="EI69" s="282">
        <v>0</v>
      </c>
      <c r="EJ69" s="378"/>
      <c r="EK69" s="378"/>
      <c r="EL69" s="378"/>
      <c r="EM69" s="371"/>
      <c r="EN69" s="364"/>
      <c r="EO69" s="364"/>
      <c r="EP69" s="360"/>
      <c r="EQ69" s="360"/>
      <c r="ER69" s="352"/>
      <c r="ET69" s="311">
        <f t="shared" si="0"/>
        <v>0</v>
      </c>
    </row>
    <row r="70" spans="1:150" s="202" customFormat="1" ht="99.95" customHeight="1" x14ac:dyDescent="0.25">
      <c r="A70" s="285" t="s">
        <v>216</v>
      </c>
      <c r="B70" s="202" t="s">
        <v>1774</v>
      </c>
      <c r="C70" s="202" t="s">
        <v>83</v>
      </c>
      <c r="D70" s="282">
        <v>7</v>
      </c>
      <c r="E70" s="202" t="s">
        <v>1775</v>
      </c>
      <c r="F70" s="276" t="s">
        <v>70</v>
      </c>
      <c r="G70" s="274">
        <v>70127</v>
      </c>
      <c r="H70" s="286">
        <v>100</v>
      </c>
      <c r="I70" s="223">
        <v>0.1</v>
      </c>
      <c r="J70" s="285" t="s">
        <v>1776</v>
      </c>
      <c r="K70" s="282" t="s">
        <v>325</v>
      </c>
      <c r="L70" s="282">
        <v>17</v>
      </c>
      <c r="M70" s="285" t="s">
        <v>1794</v>
      </c>
      <c r="N70" s="285" t="s">
        <v>1795</v>
      </c>
      <c r="O70" s="202" t="s">
        <v>1779</v>
      </c>
      <c r="P70" s="281">
        <v>0.02</v>
      </c>
      <c r="Q70" s="202" t="s">
        <v>1532</v>
      </c>
      <c r="R70" s="279">
        <v>2257347000</v>
      </c>
      <c r="T70" s="213">
        <v>43132</v>
      </c>
      <c r="U70" s="213">
        <v>43434</v>
      </c>
      <c r="V70" s="285" t="s">
        <v>1796</v>
      </c>
      <c r="W70" s="280">
        <v>0.5</v>
      </c>
      <c r="X70" s="281">
        <v>0</v>
      </c>
      <c r="Y70" s="280"/>
      <c r="Z70" s="282" t="s">
        <v>77</v>
      </c>
      <c r="AA70" s="364">
        <v>0</v>
      </c>
      <c r="AB70" s="364">
        <v>0</v>
      </c>
      <c r="AC70" s="372">
        <v>1887151000</v>
      </c>
      <c r="AD70" s="352"/>
      <c r="AE70" s="364"/>
      <c r="AF70" s="352"/>
      <c r="AG70" s="281">
        <v>0.5</v>
      </c>
      <c r="AH70" s="280"/>
      <c r="AI70" s="282" t="s">
        <v>1797</v>
      </c>
      <c r="AJ70" s="364">
        <v>0.5</v>
      </c>
      <c r="AK70" s="364">
        <v>0</v>
      </c>
      <c r="AL70" s="373">
        <v>78660600</v>
      </c>
      <c r="AM70" s="352"/>
      <c r="AN70" s="364"/>
      <c r="AO70" s="352"/>
      <c r="AP70" s="281">
        <v>0</v>
      </c>
      <c r="AQ70" s="280"/>
      <c r="AR70" s="282" t="s">
        <v>77</v>
      </c>
      <c r="AS70" s="364">
        <v>5.5E-2</v>
      </c>
      <c r="AT70" s="364">
        <v>0</v>
      </c>
      <c r="AU70" s="373">
        <v>32502400</v>
      </c>
      <c r="AV70" s="352"/>
      <c r="AW70" s="282" t="s">
        <v>77</v>
      </c>
      <c r="AX70" s="364"/>
      <c r="AY70" s="352"/>
      <c r="AZ70" s="281">
        <v>0</v>
      </c>
      <c r="BA70" s="280"/>
      <c r="BB70" s="282" t="s">
        <v>77</v>
      </c>
      <c r="BC70" s="364">
        <v>5.5E-2</v>
      </c>
      <c r="BD70" s="364">
        <v>0</v>
      </c>
      <c r="BE70" s="352"/>
      <c r="BF70" s="352"/>
      <c r="BG70" s="364"/>
      <c r="BH70" s="352"/>
      <c r="BI70" s="281">
        <v>0</v>
      </c>
      <c r="BJ70" s="280"/>
      <c r="BK70" s="282" t="s">
        <v>77</v>
      </c>
      <c r="BL70" s="364">
        <v>5.5E-2</v>
      </c>
      <c r="BM70" s="364">
        <v>0</v>
      </c>
      <c r="BN70" s="352"/>
      <c r="BO70" s="352"/>
      <c r="BP70" s="364"/>
      <c r="BQ70" s="352"/>
      <c r="BR70" s="281">
        <v>0</v>
      </c>
      <c r="BS70" s="280"/>
      <c r="BT70" s="282" t="s">
        <v>77</v>
      </c>
      <c r="BU70" s="364">
        <v>5.5E-2</v>
      </c>
      <c r="BV70" s="364">
        <v>0</v>
      </c>
      <c r="BW70" s="373">
        <v>259033000</v>
      </c>
      <c r="BX70" s="352"/>
      <c r="BY70" s="356" t="s">
        <v>1798</v>
      </c>
      <c r="BZ70" s="364"/>
      <c r="CA70" s="352"/>
      <c r="CB70" s="281">
        <v>0</v>
      </c>
      <c r="CC70" s="280"/>
      <c r="CD70" s="282" t="s">
        <v>77</v>
      </c>
      <c r="CE70" s="364">
        <v>5.5E-2</v>
      </c>
      <c r="CF70" s="364">
        <v>0</v>
      </c>
      <c r="CG70" s="352"/>
      <c r="CH70" s="352"/>
      <c r="CI70" s="364"/>
      <c r="CJ70" s="352"/>
      <c r="CK70" s="281">
        <v>0</v>
      </c>
      <c r="CL70" s="280"/>
      <c r="CM70" s="282" t="s">
        <v>77</v>
      </c>
      <c r="CN70" s="364">
        <v>5.5E-2</v>
      </c>
      <c r="CO70" s="364">
        <v>0</v>
      </c>
      <c r="CP70" s="352"/>
      <c r="CQ70" s="352"/>
      <c r="CR70" s="364"/>
      <c r="CS70" s="352"/>
      <c r="CT70" s="281">
        <v>0</v>
      </c>
      <c r="CU70" s="280"/>
      <c r="CV70" s="282" t="s">
        <v>77</v>
      </c>
      <c r="CW70" s="364">
        <v>5.5E-2</v>
      </c>
      <c r="CX70" s="364">
        <v>0</v>
      </c>
      <c r="CY70" s="352"/>
      <c r="CZ70" s="352"/>
      <c r="DA70" s="348" t="s">
        <v>1799</v>
      </c>
      <c r="DB70" s="364"/>
      <c r="DC70" s="352"/>
      <c r="DD70" s="281">
        <v>0</v>
      </c>
      <c r="DE70" s="280"/>
      <c r="DF70" s="282" t="s">
        <v>77</v>
      </c>
      <c r="DG70" s="364">
        <v>5.5E-2</v>
      </c>
      <c r="DH70" s="364">
        <v>0</v>
      </c>
      <c r="DI70" s="352"/>
      <c r="DJ70" s="352"/>
      <c r="DK70" s="364"/>
      <c r="DL70" s="352"/>
      <c r="DM70" s="281">
        <v>0</v>
      </c>
      <c r="DN70" s="280"/>
      <c r="DO70" s="282" t="s">
        <v>77</v>
      </c>
      <c r="DP70" s="364">
        <v>0.06</v>
      </c>
      <c r="DQ70" s="364">
        <v>0</v>
      </c>
      <c r="DR70" s="352"/>
      <c r="DS70" s="352"/>
      <c r="DT70" s="364"/>
      <c r="DU70" s="352"/>
      <c r="DV70" s="281">
        <v>0</v>
      </c>
      <c r="DW70" s="280"/>
      <c r="DX70" s="352"/>
      <c r="DY70" s="364">
        <v>0</v>
      </c>
      <c r="DZ70" s="364">
        <v>0</v>
      </c>
      <c r="EA70" s="352"/>
      <c r="EB70" s="352"/>
      <c r="EC70" s="348"/>
      <c r="ED70" s="364"/>
      <c r="EE70" s="352"/>
      <c r="EF70" s="555"/>
      <c r="EG70" s="281">
        <v>0.5</v>
      </c>
      <c r="EH70" s="281">
        <v>0</v>
      </c>
      <c r="EI70" s="282">
        <v>0</v>
      </c>
      <c r="EJ70" s="378">
        <v>1.0000000000000004</v>
      </c>
      <c r="EK70" s="378">
        <v>0</v>
      </c>
      <c r="EL70" s="378">
        <v>0</v>
      </c>
      <c r="EM70" s="371"/>
      <c r="EN70" s="364"/>
      <c r="EO70" s="364"/>
      <c r="EP70" s="360">
        <v>2257347000</v>
      </c>
      <c r="EQ70" s="360">
        <v>0</v>
      </c>
      <c r="ER70" s="352"/>
      <c r="ET70" s="311">
        <f t="shared" si="0"/>
        <v>0</v>
      </c>
    </row>
    <row r="71" spans="1:150" s="202" customFormat="1" ht="99.95" customHeight="1" x14ac:dyDescent="0.25">
      <c r="A71" s="285" t="s">
        <v>216</v>
      </c>
      <c r="B71" s="202" t="s">
        <v>1774</v>
      </c>
      <c r="C71" s="202" t="s">
        <v>83</v>
      </c>
      <c r="D71" s="282">
        <v>7</v>
      </c>
      <c r="E71" s="202" t="s">
        <v>1775</v>
      </c>
      <c r="F71" s="276" t="s">
        <v>70</v>
      </c>
      <c r="G71" s="274">
        <v>70127</v>
      </c>
      <c r="H71" s="286">
        <v>100</v>
      </c>
      <c r="I71" s="223">
        <v>0.1</v>
      </c>
      <c r="J71" s="285" t="s">
        <v>1776</v>
      </c>
      <c r="K71" s="282" t="s">
        <v>325</v>
      </c>
      <c r="L71" s="282">
        <v>17</v>
      </c>
      <c r="M71" s="285" t="s">
        <v>1794</v>
      </c>
      <c r="N71" s="285" t="s">
        <v>1795</v>
      </c>
      <c r="O71" s="202" t="s">
        <v>1779</v>
      </c>
      <c r="P71" s="281"/>
      <c r="Q71" s="202" t="s">
        <v>1532</v>
      </c>
      <c r="R71" s="279"/>
      <c r="T71" s="213">
        <v>43132</v>
      </c>
      <c r="U71" s="213">
        <v>43434</v>
      </c>
      <c r="V71" s="285" t="s">
        <v>1800</v>
      </c>
      <c r="W71" s="280">
        <v>0.5</v>
      </c>
      <c r="X71" s="281">
        <v>0</v>
      </c>
      <c r="Y71" s="280"/>
      <c r="Z71" s="282" t="s">
        <v>77</v>
      </c>
      <c r="AA71" s="364"/>
      <c r="AB71" s="364"/>
      <c r="AC71" s="372"/>
      <c r="AD71" s="352"/>
      <c r="AE71" s="364"/>
      <c r="AF71" s="352"/>
      <c r="AG71" s="281">
        <v>0</v>
      </c>
      <c r="AH71" s="280"/>
      <c r="AI71" s="282" t="s">
        <v>77</v>
      </c>
      <c r="AJ71" s="364"/>
      <c r="AK71" s="364"/>
      <c r="AL71" s="373"/>
      <c r="AM71" s="352"/>
      <c r="AN71" s="364"/>
      <c r="AO71" s="352"/>
      <c r="AP71" s="281">
        <v>5.5E-2</v>
      </c>
      <c r="AQ71" s="280"/>
      <c r="AR71" s="282" t="s">
        <v>1801</v>
      </c>
      <c r="AS71" s="364"/>
      <c r="AT71" s="364"/>
      <c r="AU71" s="373"/>
      <c r="AV71" s="352"/>
      <c r="AW71" s="282" t="s">
        <v>77</v>
      </c>
      <c r="AX71" s="364"/>
      <c r="AY71" s="352"/>
      <c r="AZ71" s="281">
        <v>5.5E-2</v>
      </c>
      <c r="BA71" s="280"/>
      <c r="BB71" s="282" t="s">
        <v>1793</v>
      </c>
      <c r="BC71" s="364"/>
      <c r="BD71" s="364"/>
      <c r="BE71" s="352"/>
      <c r="BF71" s="352"/>
      <c r="BG71" s="364"/>
      <c r="BH71" s="352"/>
      <c r="BI71" s="281">
        <v>5.5E-2</v>
      </c>
      <c r="BJ71" s="280"/>
      <c r="BK71" s="282" t="s">
        <v>1768</v>
      </c>
      <c r="BL71" s="364"/>
      <c r="BM71" s="364"/>
      <c r="BN71" s="352"/>
      <c r="BO71" s="352"/>
      <c r="BP71" s="364"/>
      <c r="BQ71" s="352"/>
      <c r="BR71" s="281">
        <v>5.5E-2</v>
      </c>
      <c r="BS71" s="280"/>
      <c r="BT71" s="282" t="s">
        <v>1768</v>
      </c>
      <c r="BU71" s="364"/>
      <c r="BV71" s="364"/>
      <c r="BW71" s="373"/>
      <c r="BX71" s="352"/>
      <c r="BY71" s="356"/>
      <c r="BZ71" s="364"/>
      <c r="CA71" s="352"/>
      <c r="CB71" s="281">
        <v>5.5E-2</v>
      </c>
      <c r="CC71" s="280"/>
      <c r="CD71" s="282" t="s">
        <v>1768</v>
      </c>
      <c r="CE71" s="364"/>
      <c r="CF71" s="364"/>
      <c r="CG71" s="352"/>
      <c r="CH71" s="352"/>
      <c r="CI71" s="364"/>
      <c r="CJ71" s="352"/>
      <c r="CK71" s="281">
        <v>5.5E-2</v>
      </c>
      <c r="CL71" s="280"/>
      <c r="CM71" s="282" t="s">
        <v>1768</v>
      </c>
      <c r="CN71" s="364"/>
      <c r="CO71" s="364"/>
      <c r="CP71" s="352"/>
      <c r="CQ71" s="352"/>
      <c r="CR71" s="364"/>
      <c r="CS71" s="352"/>
      <c r="CT71" s="281">
        <v>5.5E-2</v>
      </c>
      <c r="CU71" s="280"/>
      <c r="CV71" s="282" t="s">
        <v>1768</v>
      </c>
      <c r="CW71" s="364"/>
      <c r="CX71" s="364"/>
      <c r="CY71" s="352"/>
      <c r="CZ71" s="352"/>
      <c r="DA71" s="348"/>
      <c r="DB71" s="364"/>
      <c r="DC71" s="352"/>
      <c r="DD71" s="281">
        <v>5.5E-2</v>
      </c>
      <c r="DE71" s="280"/>
      <c r="DF71" s="282" t="s">
        <v>1768</v>
      </c>
      <c r="DG71" s="364"/>
      <c r="DH71" s="364"/>
      <c r="DI71" s="352"/>
      <c r="DJ71" s="352"/>
      <c r="DK71" s="364"/>
      <c r="DL71" s="352"/>
      <c r="DM71" s="281">
        <v>0.06</v>
      </c>
      <c r="DN71" s="280"/>
      <c r="DO71" s="282" t="s">
        <v>1768</v>
      </c>
      <c r="DP71" s="364"/>
      <c r="DQ71" s="364"/>
      <c r="DR71" s="352"/>
      <c r="DS71" s="352"/>
      <c r="DT71" s="364"/>
      <c r="DU71" s="352"/>
      <c r="DV71" s="281">
        <v>0</v>
      </c>
      <c r="DW71" s="280"/>
      <c r="DX71" s="352"/>
      <c r="DY71" s="364"/>
      <c r="DZ71" s="364"/>
      <c r="EA71" s="352"/>
      <c r="EB71" s="352"/>
      <c r="EC71" s="348"/>
      <c r="ED71" s="364"/>
      <c r="EE71" s="352"/>
      <c r="EF71" s="555"/>
      <c r="EG71" s="281">
        <v>0.5</v>
      </c>
      <c r="EH71" s="281">
        <v>0</v>
      </c>
      <c r="EI71" s="282">
        <v>0</v>
      </c>
      <c r="EJ71" s="378"/>
      <c r="EK71" s="378"/>
      <c r="EL71" s="378"/>
      <c r="EM71" s="371"/>
      <c r="EN71" s="364"/>
      <c r="EO71" s="364"/>
      <c r="EP71" s="360"/>
      <c r="EQ71" s="360"/>
      <c r="ER71" s="352"/>
      <c r="ET71" s="311">
        <f t="shared" si="0"/>
        <v>0</v>
      </c>
    </row>
    <row r="72" spans="1:150" s="202" customFormat="1" ht="99.95" customHeight="1" x14ac:dyDescent="0.25">
      <c r="A72" s="285" t="s">
        <v>216</v>
      </c>
      <c r="B72" s="202" t="s">
        <v>78</v>
      </c>
      <c r="C72" s="202" t="s">
        <v>83</v>
      </c>
      <c r="D72" s="282">
        <v>8</v>
      </c>
      <c r="E72" s="202" t="s">
        <v>1802</v>
      </c>
      <c r="F72" s="276" t="s">
        <v>70</v>
      </c>
      <c r="G72" s="272">
        <v>7470</v>
      </c>
      <c r="H72" s="286">
        <v>1</v>
      </c>
      <c r="I72" s="223">
        <v>0.1</v>
      </c>
      <c r="J72" s="285" t="s">
        <v>1803</v>
      </c>
      <c r="K72" s="282" t="s">
        <v>325</v>
      </c>
      <c r="L72" s="282">
        <v>18</v>
      </c>
      <c r="M72" s="285" t="s">
        <v>1804</v>
      </c>
      <c r="N72" s="285" t="s">
        <v>1805</v>
      </c>
      <c r="O72" s="202" t="s">
        <v>1806</v>
      </c>
      <c r="P72" s="281">
        <v>2.5000000000000001E-2</v>
      </c>
      <c r="Q72" s="202" t="s">
        <v>1807</v>
      </c>
      <c r="R72" s="279">
        <v>720080000</v>
      </c>
      <c r="T72" s="213">
        <v>43120</v>
      </c>
      <c r="U72" s="213">
        <v>43465</v>
      </c>
      <c r="V72" s="285" t="s">
        <v>1808</v>
      </c>
      <c r="W72" s="280">
        <v>0.6</v>
      </c>
      <c r="X72" s="281">
        <v>0</v>
      </c>
      <c r="Y72" s="280"/>
      <c r="Z72" s="282" t="s">
        <v>260</v>
      </c>
      <c r="AA72" s="364">
        <v>1.0000000000000002E-2</v>
      </c>
      <c r="AB72" s="364">
        <v>0</v>
      </c>
      <c r="AC72" s="373">
        <v>407880000</v>
      </c>
      <c r="AD72" s="352"/>
      <c r="AE72" s="364">
        <v>5.000000000000001E-3</v>
      </c>
      <c r="AF72" s="352"/>
      <c r="AG72" s="281">
        <v>0.03</v>
      </c>
      <c r="AH72" s="280"/>
      <c r="AI72" s="282" t="s">
        <v>1809</v>
      </c>
      <c r="AJ72" s="364">
        <v>0.05</v>
      </c>
      <c r="AK72" s="364">
        <v>0</v>
      </c>
      <c r="AL72" s="373">
        <v>44000000</v>
      </c>
      <c r="AM72" s="352"/>
      <c r="AN72" s="364">
        <v>5.2499999999999998E-2</v>
      </c>
      <c r="AO72" s="352"/>
      <c r="AP72" s="281">
        <v>0.03</v>
      </c>
      <c r="AQ72" s="280"/>
      <c r="AR72" s="352" t="s">
        <v>1810</v>
      </c>
      <c r="AS72" s="364">
        <v>0.05</v>
      </c>
      <c r="AT72" s="364">
        <v>0</v>
      </c>
      <c r="AU72" s="373">
        <v>74200000</v>
      </c>
      <c r="AV72" s="352"/>
      <c r="AW72" s="352" t="s">
        <v>1810</v>
      </c>
      <c r="AX72" s="364">
        <v>7.2500000000000009E-2</v>
      </c>
      <c r="AY72" s="352"/>
      <c r="AZ72" s="281">
        <v>0.06</v>
      </c>
      <c r="BA72" s="280"/>
      <c r="BB72" s="282" t="s">
        <v>1809</v>
      </c>
      <c r="BC72" s="364">
        <v>0.09</v>
      </c>
      <c r="BD72" s="364">
        <v>0</v>
      </c>
      <c r="BE72" s="373">
        <v>8600000</v>
      </c>
      <c r="BF72" s="352"/>
      <c r="BG72" s="364">
        <v>0.10249999999999999</v>
      </c>
      <c r="BH72" s="352"/>
      <c r="BI72" s="281">
        <v>0.06</v>
      </c>
      <c r="BJ72" s="280"/>
      <c r="BK72" s="282" t="s">
        <v>1809</v>
      </c>
      <c r="BL72" s="364">
        <v>0.09</v>
      </c>
      <c r="BM72" s="364">
        <v>0</v>
      </c>
      <c r="BN72" s="372">
        <v>0</v>
      </c>
      <c r="BO72" s="352"/>
      <c r="BP72" s="364">
        <v>0.1075</v>
      </c>
      <c r="BQ72" s="352"/>
      <c r="BR72" s="281">
        <v>6.6000000000000003E-2</v>
      </c>
      <c r="BS72" s="280"/>
      <c r="BT72" s="352" t="s">
        <v>1811</v>
      </c>
      <c r="BU72" s="364">
        <v>9.6000000000000002E-2</v>
      </c>
      <c r="BV72" s="364">
        <v>0</v>
      </c>
      <c r="BW72" s="373">
        <v>185400000</v>
      </c>
      <c r="BX72" s="352"/>
      <c r="BY72" s="352" t="s">
        <v>1811</v>
      </c>
      <c r="BZ72" s="364">
        <v>0.10900000000000001</v>
      </c>
      <c r="CA72" s="352"/>
      <c r="CB72" s="281">
        <v>6.6000000000000003E-2</v>
      </c>
      <c r="CC72" s="280"/>
      <c r="CD72" s="282" t="s">
        <v>1809</v>
      </c>
      <c r="CE72" s="364">
        <v>9.6000000000000002E-2</v>
      </c>
      <c r="CF72" s="364">
        <v>0</v>
      </c>
      <c r="CG72" s="352"/>
      <c r="CH72" s="352"/>
      <c r="CI72" s="364">
        <v>0.10900000000000001</v>
      </c>
      <c r="CJ72" s="352"/>
      <c r="CK72" s="281">
        <v>6.6000000000000003E-2</v>
      </c>
      <c r="CL72" s="280"/>
      <c r="CM72" s="282" t="s">
        <v>1809</v>
      </c>
      <c r="CN72" s="364">
        <v>0.10600000000000001</v>
      </c>
      <c r="CO72" s="364">
        <v>0</v>
      </c>
      <c r="CP72" s="352"/>
      <c r="CQ72" s="352"/>
      <c r="CR72" s="364">
        <v>9.2500000000000013E-2</v>
      </c>
      <c r="CS72" s="352"/>
      <c r="CT72" s="281">
        <v>6.6000000000000003E-2</v>
      </c>
      <c r="CU72" s="280"/>
      <c r="CV72" s="352" t="s">
        <v>1812</v>
      </c>
      <c r="CW72" s="364">
        <v>0.10600000000000001</v>
      </c>
      <c r="CX72" s="364">
        <v>0</v>
      </c>
      <c r="CY72" s="352"/>
      <c r="CZ72" s="352"/>
      <c r="DA72" s="352" t="s">
        <v>1805</v>
      </c>
      <c r="DB72" s="364">
        <v>9.5500000000000002E-2</v>
      </c>
      <c r="DC72" s="352"/>
      <c r="DD72" s="281">
        <v>6.6000000000000003E-2</v>
      </c>
      <c r="DE72" s="280"/>
      <c r="DF72" s="282" t="s">
        <v>1813</v>
      </c>
      <c r="DG72" s="364">
        <v>0.126</v>
      </c>
      <c r="DH72" s="364">
        <v>0</v>
      </c>
      <c r="DI72" s="352"/>
      <c r="DJ72" s="352"/>
      <c r="DK72" s="364">
        <v>0.10299999999999999</v>
      </c>
      <c r="DL72" s="352"/>
      <c r="DM72" s="281">
        <v>0.06</v>
      </c>
      <c r="DN72" s="280"/>
      <c r="DO72" s="282" t="s">
        <v>1813</v>
      </c>
      <c r="DP72" s="364">
        <v>0.12000000000000001</v>
      </c>
      <c r="DQ72" s="364">
        <v>0</v>
      </c>
      <c r="DR72" s="352"/>
      <c r="DS72" s="352"/>
      <c r="DT72" s="364">
        <v>9.9999999999999992E-2</v>
      </c>
      <c r="DU72" s="352"/>
      <c r="DV72" s="281">
        <v>0.03</v>
      </c>
      <c r="DW72" s="280"/>
      <c r="DX72" s="352" t="s">
        <v>1814</v>
      </c>
      <c r="DY72" s="364">
        <v>6.0000000000000005E-2</v>
      </c>
      <c r="DZ72" s="364">
        <v>0</v>
      </c>
      <c r="EA72" s="352"/>
      <c r="EB72" s="352"/>
      <c r="EC72" s="352" t="s">
        <v>1814</v>
      </c>
      <c r="ED72" s="364">
        <v>5.1000000000000004E-2</v>
      </c>
      <c r="EE72" s="352"/>
      <c r="EF72" s="555"/>
      <c r="EG72" s="281">
        <v>0.60000000000000009</v>
      </c>
      <c r="EH72" s="281">
        <v>0</v>
      </c>
      <c r="EI72" s="282">
        <v>0</v>
      </c>
      <c r="EJ72" s="354">
        <v>1</v>
      </c>
      <c r="EK72" s="354">
        <v>0</v>
      </c>
      <c r="EL72" s="354">
        <v>0</v>
      </c>
      <c r="EM72" s="371">
        <v>1</v>
      </c>
      <c r="EN72" s="364">
        <v>0</v>
      </c>
      <c r="EO72" s="364"/>
      <c r="EP72" s="360">
        <v>720080002.97999918</v>
      </c>
      <c r="EQ72" s="360">
        <v>312200002.97999972</v>
      </c>
      <c r="ER72" s="352"/>
      <c r="ET72" s="311">
        <f t="shared" si="0"/>
        <v>0</v>
      </c>
    </row>
    <row r="73" spans="1:150" s="202" customFormat="1" ht="99.95" customHeight="1" x14ac:dyDescent="0.25">
      <c r="A73" s="285" t="s">
        <v>216</v>
      </c>
      <c r="B73" s="202" t="s">
        <v>78</v>
      </c>
      <c r="C73" s="202" t="s">
        <v>83</v>
      </c>
      <c r="D73" s="282">
        <v>8</v>
      </c>
      <c r="E73" s="202" t="s">
        <v>1802</v>
      </c>
      <c r="F73" s="276" t="s">
        <v>70</v>
      </c>
      <c r="G73" s="272">
        <v>7470</v>
      </c>
      <c r="H73" s="286">
        <v>1</v>
      </c>
      <c r="I73" s="223">
        <v>0.1</v>
      </c>
      <c r="J73" s="285" t="s">
        <v>1803</v>
      </c>
      <c r="K73" s="282" t="s">
        <v>325</v>
      </c>
      <c r="L73" s="282">
        <v>18</v>
      </c>
      <c r="M73" s="285" t="s">
        <v>1804</v>
      </c>
      <c r="N73" s="285" t="s">
        <v>1805</v>
      </c>
      <c r="O73" s="202" t="s">
        <v>1806</v>
      </c>
      <c r="P73" s="281"/>
      <c r="Q73" s="202" t="s">
        <v>1807</v>
      </c>
      <c r="R73" s="279"/>
      <c r="T73" s="213">
        <v>43120</v>
      </c>
      <c r="U73" s="213">
        <v>43465</v>
      </c>
      <c r="V73" s="285" t="s">
        <v>1682</v>
      </c>
      <c r="W73" s="280">
        <v>0.2</v>
      </c>
      <c r="X73" s="281">
        <v>1.0000000000000002E-2</v>
      </c>
      <c r="Y73" s="280"/>
      <c r="Z73" s="282" t="s">
        <v>1815</v>
      </c>
      <c r="AA73" s="364"/>
      <c r="AB73" s="364"/>
      <c r="AC73" s="373"/>
      <c r="AD73" s="352"/>
      <c r="AE73" s="364"/>
      <c r="AF73" s="352"/>
      <c r="AG73" s="281">
        <v>1.0000000000000002E-2</v>
      </c>
      <c r="AH73" s="280"/>
      <c r="AI73" s="282" t="s">
        <v>1815</v>
      </c>
      <c r="AJ73" s="364"/>
      <c r="AK73" s="364"/>
      <c r="AL73" s="373"/>
      <c r="AM73" s="352"/>
      <c r="AN73" s="364"/>
      <c r="AO73" s="352"/>
      <c r="AP73" s="281">
        <v>1.0000000000000002E-2</v>
      </c>
      <c r="AQ73" s="280"/>
      <c r="AR73" s="352"/>
      <c r="AS73" s="364"/>
      <c r="AT73" s="364"/>
      <c r="AU73" s="373"/>
      <c r="AV73" s="352"/>
      <c r="AW73" s="352"/>
      <c r="AX73" s="364"/>
      <c r="AY73" s="352"/>
      <c r="AZ73" s="281">
        <v>2.0000000000000004E-2</v>
      </c>
      <c r="BA73" s="280"/>
      <c r="BB73" s="282" t="s">
        <v>1816</v>
      </c>
      <c r="BC73" s="364"/>
      <c r="BD73" s="364"/>
      <c r="BE73" s="373"/>
      <c r="BF73" s="352"/>
      <c r="BG73" s="364"/>
      <c r="BH73" s="352"/>
      <c r="BI73" s="281">
        <v>2.0000000000000004E-2</v>
      </c>
      <c r="BJ73" s="280"/>
      <c r="BK73" s="282" t="s">
        <v>1816</v>
      </c>
      <c r="BL73" s="364"/>
      <c r="BM73" s="364"/>
      <c r="BN73" s="372"/>
      <c r="BO73" s="352"/>
      <c r="BP73" s="364"/>
      <c r="BQ73" s="352"/>
      <c r="BR73" s="281">
        <v>2.0000000000000004E-2</v>
      </c>
      <c r="BS73" s="280"/>
      <c r="BT73" s="352"/>
      <c r="BU73" s="364"/>
      <c r="BV73" s="364"/>
      <c r="BW73" s="373"/>
      <c r="BX73" s="352"/>
      <c r="BY73" s="352"/>
      <c r="BZ73" s="364"/>
      <c r="CA73" s="352"/>
      <c r="CB73" s="281">
        <v>2.0000000000000004E-2</v>
      </c>
      <c r="CC73" s="280"/>
      <c r="CD73" s="282" t="s">
        <v>1816</v>
      </c>
      <c r="CE73" s="364"/>
      <c r="CF73" s="364"/>
      <c r="CG73" s="352"/>
      <c r="CH73" s="352"/>
      <c r="CI73" s="364"/>
      <c r="CJ73" s="352"/>
      <c r="CK73" s="281">
        <v>2.0000000000000004E-2</v>
      </c>
      <c r="CL73" s="280"/>
      <c r="CM73" s="282" t="s">
        <v>1816</v>
      </c>
      <c r="CN73" s="364"/>
      <c r="CO73" s="364"/>
      <c r="CP73" s="352"/>
      <c r="CQ73" s="352"/>
      <c r="CR73" s="364"/>
      <c r="CS73" s="352"/>
      <c r="CT73" s="281">
        <v>2.0000000000000004E-2</v>
      </c>
      <c r="CU73" s="280"/>
      <c r="CV73" s="352"/>
      <c r="CW73" s="364"/>
      <c r="CX73" s="364"/>
      <c r="CY73" s="352"/>
      <c r="CZ73" s="352"/>
      <c r="DA73" s="352"/>
      <c r="DB73" s="364"/>
      <c r="DC73" s="352"/>
      <c r="DD73" s="281">
        <v>2.0000000000000004E-2</v>
      </c>
      <c r="DE73" s="280"/>
      <c r="DF73" s="282" t="s">
        <v>1817</v>
      </c>
      <c r="DG73" s="364"/>
      <c r="DH73" s="364"/>
      <c r="DI73" s="352"/>
      <c r="DJ73" s="352"/>
      <c r="DK73" s="364"/>
      <c r="DL73" s="352"/>
      <c r="DM73" s="281">
        <v>2.0000000000000004E-2</v>
      </c>
      <c r="DN73" s="280"/>
      <c r="DO73" s="282" t="s">
        <v>1817</v>
      </c>
      <c r="DP73" s="364"/>
      <c r="DQ73" s="364"/>
      <c r="DR73" s="352"/>
      <c r="DS73" s="352"/>
      <c r="DT73" s="364"/>
      <c r="DU73" s="352"/>
      <c r="DV73" s="281">
        <v>1.0000000000000002E-2</v>
      </c>
      <c r="DW73" s="280"/>
      <c r="DX73" s="352"/>
      <c r="DY73" s="364"/>
      <c r="DZ73" s="364"/>
      <c r="EA73" s="352"/>
      <c r="EB73" s="352"/>
      <c r="EC73" s="352"/>
      <c r="ED73" s="364"/>
      <c r="EE73" s="352"/>
      <c r="EF73" s="555"/>
      <c r="EG73" s="281">
        <v>0.20000000000000007</v>
      </c>
      <c r="EH73" s="281">
        <v>0</v>
      </c>
      <c r="EI73" s="282">
        <v>0</v>
      </c>
      <c r="EJ73" s="354"/>
      <c r="EK73" s="354"/>
      <c r="EL73" s="354"/>
      <c r="EM73" s="371"/>
      <c r="EN73" s="364"/>
      <c r="EO73" s="364"/>
      <c r="EP73" s="360"/>
      <c r="EQ73" s="360"/>
      <c r="ER73" s="352"/>
      <c r="ET73" s="311">
        <f t="shared" si="0"/>
        <v>0</v>
      </c>
    </row>
    <row r="74" spans="1:150" s="202" customFormat="1" ht="99.95" customHeight="1" x14ac:dyDescent="0.25">
      <c r="A74" s="285" t="s">
        <v>216</v>
      </c>
      <c r="B74" s="202" t="s">
        <v>78</v>
      </c>
      <c r="C74" s="202" t="s">
        <v>83</v>
      </c>
      <c r="D74" s="282">
        <v>8</v>
      </c>
      <c r="E74" s="202" t="s">
        <v>1802</v>
      </c>
      <c r="F74" s="276" t="s">
        <v>70</v>
      </c>
      <c r="G74" s="272">
        <v>7470</v>
      </c>
      <c r="H74" s="286">
        <v>1</v>
      </c>
      <c r="I74" s="223">
        <v>0.1</v>
      </c>
      <c r="J74" s="285" t="s">
        <v>1803</v>
      </c>
      <c r="K74" s="282" t="s">
        <v>325</v>
      </c>
      <c r="L74" s="282">
        <v>18</v>
      </c>
      <c r="M74" s="285" t="s">
        <v>1804</v>
      </c>
      <c r="N74" s="285" t="s">
        <v>1805</v>
      </c>
      <c r="O74" s="202" t="s">
        <v>1806</v>
      </c>
      <c r="P74" s="281"/>
      <c r="Q74" s="202" t="s">
        <v>1807</v>
      </c>
      <c r="R74" s="279"/>
      <c r="T74" s="213">
        <v>43120</v>
      </c>
      <c r="U74" s="213">
        <v>43465</v>
      </c>
      <c r="V74" s="285" t="s">
        <v>1818</v>
      </c>
      <c r="W74" s="280">
        <v>0.2</v>
      </c>
      <c r="X74" s="281">
        <v>0</v>
      </c>
      <c r="Y74" s="280"/>
      <c r="Z74" s="282" t="s">
        <v>260</v>
      </c>
      <c r="AA74" s="364"/>
      <c r="AB74" s="364"/>
      <c r="AC74" s="373"/>
      <c r="AD74" s="352"/>
      <c r="AE74" s="364"/>
      <c r="AF74" s="352"/>
      <c r="AG74" s="281">
        <v>1.0000000000000002E-2</v>
      </c>
      <c r="AH74" s="280"/>
      <c r="AI74" s="282" t="s">
        <v>1809</v>
      </c>
      <c r="AJ74" s="364"/>
      <c r="AK74" s="364"/>
      <c r="AL74" s="373"/>
      <c r="AM74" s="352"/>
      <c r="AN74" s="364"/>
      <c r="AO74" s="352"/>
      <c r="AP74" s="281">
        <v>1.0000000000000002E-2</v>
      </c>
      <c r="AQ74" s="280"/>
      <c r="AR74" s="352"/>
      <c r="AS74" s="364"/>
      <c r="AT74" s="364"/>
      <c r="AU74" s="373"/>
      <c r="AV74" s="352"/>
      <c r="AW74" s="352"/>
      <c r="AX74" s="364"/>
      <c r="AY74" s="352"/>
      <c r="AZ74" s="281">
        <v>1.0000000000000002E-2</v>
      </c>
      <c r="BA74" s="280"/>
      <c r="BB74" s="282" t="s">
        <v>1819</v>
      </c>
      <c r="BC74" s="364"/>
      <c r="BD74" s="364"/>
      <c r="BE74" s="373"/>
      <c r="BF74" s="352"/>
      <c r="BG74" s="364"/>
      <c r="BH74" s="352"/>
      <c r="BI74" s="281">
        <v>1.0000000000000002E-2</v>
      </c>
      <c r="BJ74" s="280"/>
      <c r="BK74" s="282" t="s">
        <v>1819</v>
      </c>
      <c r="BL74" s="364"/>
      <c r="BM74" s="364"/>
      <c r="BN74" s="372"/>
      <c r="BO74" s="352"/>
      <c r="BP74" s="364"/>
      <c r="BQ74" s="352"/>
      <c r="BR74" s="281">
        <v>1.0000000000000002E-2</v>
      </c>
      <c r="BS74" s="280"/>
      <c r="BT74" s="352"/>
      <c r="BU74" s="364"/>
      <c r="BV74" s="364"/>
      <c r="BW74" s="373"/>
      <c r="BX74" s="352"/>
      <c r="BY74" s="352"/>
      <c r="BZ74" s="364"/>
      <c r="CA74" s="352"/>
      <c r="CB74" s="281">
        <v>1.0000000000000002E-2</v>
      </c>
      <c r="CC74" s="280"/>
      <c r="CD74" s="282" t="s">
        <v>1819</v>
      </c>
      <c r="CE74" s="364"/>
      <c r="CF74" s="364"/>
      <c r="CG74" s="352"/>
      <c r="CH74" s="352"/>
      <c r="CI74" s="364"/>
      <c r="CJ74" s="352"/>
      <c r="CK74" s="281">
        <v>2.0000000000000004E-2</v>
      </c>
      <c r="CL74" s="280"/>
      <c r="CM74" s="282" t="s">
        <v>1819</v>
      </c>
      <c r="CN74" s="364"/>
      <c r="CO74" s="364"/>
      <c r="CP74" s="352"/>
      <c r="CQ74" s="352"/>
      <c r="CR74" s="364"/>
      <c r="CS74" s="352"/>
      <c r="CT74" s="281">
        <v>2.0000000000000004E-2</v>
      </c>
      <c r="CU74" s="280"/>
      <c r="CV74" s="352"/>
      <c r="CW74" s="364"/>
      <c r="CX74" s="364"/>
      <c r="CY74" s="352"/>
      <c r="CZ74" s="352"/>
      <c r="DA74" s="352"/>
      <c r="DB74" s="364"/>
      <c r="DC74" s="352"/>
      <c r="DD74" s="281">
        <v>4.0000000000000008E-2</v>
      </c>
      <c r="DE74" s="280"/>
      <c r="DF74" s="282" t="s">
        <v>1813</v>
      </c>
      <c r="DG74" s="364"/>
      <c r="DH74" s="364"/>
      <c r="DI74" s="352"/>
      <c r="DJ74" s="352"/>
      <c r="DK74" s="364"/>
      <c r="DL74" s="352"/>
      <c r="DM74" s="281">
        <v>4.0000000000000008E-2</v>
      </c>
      <c r="DN74" s="280"/>
      <c r="DO74" s="282" t="s">
        <v>1813</v>
      </c>
      <c r="DP74" s="364"/>
      <c r="DQ74" s="364"/>
      <c r="DR74" s="352"/>
      <c r="DS74" s="352"/>
      <c r="DT74" s="364"/>
      <c r="DU74" s="352"/>
      <c r="DV74" s="281">
        <v>2.0000000000000004E-2</v>
      </c>
      <c r="DW74" s="280"/>
      <c r="DX74" s="352"/>
      <c r="DY74" s="364"/>
      <c r="DZ74" s="364"/>
      <c r="EA74" s="352"/>
      <c r="EB74" s="352"/>
      <c r="EC74" s="352"/>
      <c r="ED74" s="364"/>
      <c r="EE74" s="352"/>
      <c r="EF74" s="555"/>
      <c r="EG74" s="281">
        <v>0.2</v>
      </c>
      <c r="EH74" s="281">
        <v>0</v>
      </c>
      <c r="EI74" s="282">
        <v>0</v>
      </c>
      <c r="EJ74" s="354"/>
      <c r="EK74" s="354"/>
      <c r="EL74" s="354"/>
      <c r="EM74" s="371"/>
      <c r="EN74" s="364"/>
      <c r="EO74" s="364"/>
      <c r="EP74" s="360"/>
      <c r="EQ74" s="360"/>
      <c r="ER74" s="352"/>
      <c r="ET74" s="311">
        <f t="shared" si="0"/>
        <v>0</v>
      </c>
    </row>
    <row r="75" spans="1:150" s="202" customFormat="1" ht="99.95" customHeight="1" x14ac:dyDescent="0.25">
      <c r="A75" s="285" t="s">
        <v>216</v>
      </c>
      <c r="B75" s="202" t="s">
        <v>78</v>
      </c>
      <c r="C75" s="202" t="s">
        <v>83</v>
      </c>
      <c r="D75" s="282">
        <v>8</v>
      </c>
      <c r="E75" s="202" t="s">
        <v>1802</v>
      </c>
      <c r="F75" s="276" t="s">
        <v>70</v>
      </c>
      <c r="G75" s="272">
        <v>7470</v>
      </c>
      <c r="H75" s="286">
        <v>1</v>
      </c>
      <c r="I75" s="223">
        <v>0.1</v>
      </c>
      <c r="J75" s="285" t="s">
        <v>1803</v>
      </c>
      <c r="K75" s="282" t="s">
        <v>325</v>
      </c>
      <c r="L75" s="282">
        <v>19</v>
      </c>
      <c r="M75" s="285" t="s">
        <v>1820</v>
      </c>
      <c r="N75" s="285" t="s">
        <v>1821</v>
      </c>
      <c r="O75" s="202" t="s">
        <v>1822</v>
      </c>
      <c r="P75" s="281">
        <v>2.5000000000000001E-2</v>
      </c>
      <c r="Q75" s="202" t="s">
        <v>1643</v>
      </c>
      <c r="R75" s="279">
        <v>2319535000</v>
      </c>
      <c r="T75" s="213">
        <v>43120</v>
      </c>
      <c r="U75" s="213">
        <v>43465</v>
      </c>
      <c r="V75" s="285" t="s">
        <v>1823</v>
      </c>
      <c r="W75" s="280">
        <v>0.6</v>
      </c>
      <c r="X75" s="281">
        <v>0</v>
      </c>
      <c r="Y75" s="280"/>
      <c r="Z75" s="282" t="s">
        <v>260</v>
      </c>
      <c r="AA75" s="364">
        <v>0</v>
      </c>
      <c r="AB75" s="364">
        <v>0</v>
      </c>
      <c r="AC75" s="373">
        <v>1331135000</v>
      </c>
      <c r="AD75" s="352"/>
      <c r="AE75" s="364"/>
      <c r="AF75" s="352"/>
      <c r="AG75" s="281">
        <v>0.03</v>
      </c>
      <c r="AH75" s="280"/>
      <c r="AI75" s="282" t="s">
        <v>1824</v>
      </c>
      <c r="AJ75" s="364">
        <v>7.0000000000000007E-2</v>
      </c>
      <c r="AK75" s="364">
        <v>0</v>
      </c>
      <c r="AL75" s="373">
        <v>78969167</v>
      </c>
      <c r="AM75" s="352"/>
      <c r="AN75" s="364"/>
      <c r="AO75" s="352"/>
      <c r="AP75" s="281">
        <v>0.03</v>
      </c>
      <c r="AQ75" s="280"/>
      <c r="AR75" s="282" t="s">
        <v>1825</v>
      </c>
      <c r="AS75" s="364">
        <v>7.0000000000000007E-2</v>
      </c>
      <c r="AT75" s="364">
        <v>0</v>
      </c>
      <c r="AU75" s="373">
        <v>52784633</v>
      </c>
      <c r="AV75" s="352"/>
      <c r="AW75" s="352" t="s">
        <v>1821</v>
      </c>
      <c r="AX75" s="364"/>
      <c r="AY75" s="352"/>
      <c r="AZ75" s="281">
        <v>0.06</v>
      </c>
      <c r="BA75" s="280"/>
      <c r="BB75" s="282" t="s">
        <v>1809</v>
      </c>
      <c r="BC75" s="364">
        <v>0.14000000000000001</v>
      </c>
      <c r="BD75" s="364">
        <v>0</v>
      </c>
      <c r="BE75" s="373">
        <v>62590567</v>
      </c>
      <c r="BF75" s="352"/>
      <c r="BG75" s="364"/>
      <c r="BH75" s="352"/>
      <c r="BI75" s="281">
        <v>0.06</v>
      </c>
      <c r="BJ75" s="280"/>
      <c r="BK75" s="282" t="s">
        <v>1809</v>
      </c>
      <c r="BL75" s="364">
        <v>0.14000000000000001</v>
      </c>
      <c r="BM75" s="364">
        <v>0</v>
      </c>
      <c r="BN75" s="373">
        <v>48513333</v>
      </c>
      <c r="BO75" s="352"/>
      <c r="BP75" s="364"/>
      <c r="BQ75" s="352"/>
      <c r="BR75" s="281">
        <v>0.06</v>
      </c>
      <c r="BS75" s="280"/>
      <c r="BT75" s="282" t="s">
        <v>1809</v>
      </c>
      <c r="BU75" s="364">
        <v>0.14000000000000001</v>
      </c>
      <c r="BV75" s="364">
        <v>0</v>
      </c>
      <c r="BW75" s="373">
        <v>745542300</v>
      </c>
      <c r="BX75" s="352"/>
      <c r="BY75" s="355" t="s">
        <v>1821</v>
      </c>
      <c r="BZ75" s="364"/>
      <c r="CA75" s="352"/>
      <c r="CB75" s="281">
        <v>0.06</v>
      </c>
      <c r="CC75" s="280"/>
      <c r="CD75" s="282" t="s">
        <v>1825</v>
      </c>
      <c r="CE75" s="364">
        <v>0.14000000000000001</v>
      </c>
      <c r="CF75" s="364">
        <v>0</v>
      </c>
      <c r="CG75" s="352"/>
      <c r="CH75" s="352"/>
      <c r="CI75" s="364"/>
      <c r="CJ75" s="352"/>
      <c r="CK75" s="281">
        <v>0.06</v>
      </c>
      <c r="CL75" s="280"/>
      <c r="CM75" s="282" t="s">
        <v>1809</v>
      </c>
      <c r="CN75" s="364">
        <v>0.06</v>
      </c>
      <c r="CO75" s="364">
        <v>0</v>
      </c>
      <c r="CP75" s="352"/>
      <c r="CQ75" s="352"/>
      <c r="CR75" s="364"/>
      <c r="CS75" s="352"/>
      <c r="CT75" s="281">
        <v>7.1999999999999995E-2</v>
      </c>
      <c r="CU75" s="280"/>
      <c r="CV75" s="282" t="s">
        <v>1809</v>
      </c>
      <c r="CW75" s="364">
        <v>7.1999999999999995E-2</v>
      </c>
      <c r="CX75" s="364">
        <v>0</v>
      </c>
      <c r="CY75" s="352"/>
      <c r="CZ75" s="352"/>
      <c r="DA75" s="352" t="s">
        <v>1821</v>
      </c>
      <c r="DB75" s="364"/>
      <c r="DC75" s="352"/>
      <c r="DD75" s="281">
        <v>7.1999999999999995E-2</v>
      </c>
      <c r="DE75" s="280"/>
      <c r="DF75" s="282" t="s">
        <v>1825</v>
      </c>
      <c r="DG75" s="364">
        <v>7.1999999999999995E-2</v>
      </c>
      <c r="DH75" s="364">
        <v>0</v>
      </c>
      <c r="DI75" s="352"/>
      <c r="DJ75" s="352"/>
      <c r="DK75" s="364"/>
      <c r="DL75" s="352"/>
      <c r="DM75" s="281">
        <v>6.6000000000000003E-2</v>
      </c>
      <c r="DN75" s="280"/>
      <c r="DO75" s="282" t="s">
        <v>1809</v>
      </c>
      <c r="DP75" s="364">
        <v>6.6000000000000003E-2</v>
      </c>
      <c r="DQ75" s="364">
        <v>0</v>
      </c>
      <c r="DR75" s="352"/>
      <c r="DS75" s="352"/>
      <c r="DT75" s="364"/>
      <c r="DU75" s="352"/>
      <c r="DV75" s="281">
        <v>0.03</v>
      </c>
      <c r="DW75" s="280"/>
      <c r="DX75" s="352"/>
      <c r="DY75" s="364">
        <v>0.03</v>
      </c>
      <c r="DZ75" s="364">
        <v>0</v>
      </c>
      <c r="EA75" s="352"/>
      <c r="EB75" s="352"/>
      <c r="EC75" s="352"/>
      <c r="ED75" s="364"/>
      <c r="EE75" s="352"/>
      <c r="EF75" s="555"/>
      <c r="EG75" s="281">
        <v>0.60000000000000009</v>
      </c>
      <c r="EH75" s="281">
        <v>0</v>
      </c>
      <c r="EI75" s="282">
        <v>0</v>
      </c>
      <c r="EJ75" s="354">
        <v>1</v>
      </c>
      <c r="EK75" s="354">
        <v>0</v>
      </c>
      <c r="EL75" s="354">
        <v>0</v>
      </c>
      <c r="EM75" s="371"/>
      <c r="EN75" s="364"/>
      <c r="EO75" s="364"/>
      <c r="EP75" s="360">
        <v>2319535002</v>
      </c>
      <c r="EQ75" s="360">
        <v>988400001.99999988</v>
      </c>
      <c r="ER75" s="352"/>
      <c r="ET75" s="311">
        <f t="shared" si="0"/>
        <v>0</v>
      </c>
    </row>
    <row r="76" spans="1:150" s="202" customFormat="1" ht="99.95" customHeight="1" x14ac:dyDescent="0.25">
      <c r="A76" s="285" t="s">
        <v>216</v>
      </c>
      <c r="B76" s="202" t="s">
        <v>78</v>
      </c>
      <c r="C76" s="202" t="s">
        <v>83</v>
      </c>
      <c r="D76" s="282">
        <v>8</v>
      </c>
      <c r="E76" s="202" t="s">
        <v>1802</v>
      </c>
      <c r="F76" s="276" t="s">
        <v>70</v>
      </c>
      <c r="G76" s="272">
        <v>7470</v>
      </c>
      <c r="H76" s="286">
        <v>1</v>
      </c>
      <c r="I76" s="223">
        <v>0.1</v>
      </c>
      <c r="J76" s="285" t="s">
        <v>1803</v>
      </c>
      <c r="K76" s="282" t="s">
        <v>325</v>
      </c>
      <c r="L76" s="282">
        <v>19</v>
      </c>
      <c r="M76" s="285" t="s">
        <v>1820</v>
      </c>
      <c r="N76" s="285" t="s">
        <v>1821</v>
      </c>
      <c r="O76" s="202" t="s">
        <v>1822</v>
      </c>
      <c r="P76" s="281"/>
      <c r="Q76" s="202" t="s">
        <v>1643</v>
      </c>
      <c r="R76" s="279"/>
      <c r="T76" s="213">
        <v>43120</v>
      </c>
      <c r="U76" s="213">
        <v>43465</v>
      </c>
      <c r="V76" s="285" t="s">
        <v>1826</v>
      </c>
      <c r="W76" s="280">
        <v>0.4</v>
      </c>
      <c r="X76" s="281">
        <v>0</v>
      </c>
      <c r="Y76" s="280"/>
      <c r="Z76" s="282" t="s">
        <v>1827</v>
      </c>
      <c r="AA76" s="364"/>
      <c r="AB76" s="364"/>
      <c r="AC76" s="373"/>
      <c r="AD76" s="352"/>
      <c r="AE76" s="364"/>
      <c r="AF76" s="352"/>
      <c r="AG76" s="281">
        <v>4.0000000000000008E-2</v>
      </c>
      <c r="AH76" s="280"/>
      <c r="AI76" s="282" t="s">
        <v>1827</v>
      </c>
      <c r="AJ76" s="364"/>
      <c r="AK76" s="364"/>
      <c r="AL76" s="373"/>
      <c r="AM76" s="352"/>
      <c r="AN76" s="364"/>
      <c r="AO76" s="352"/>
      <c r="AP76" s="281">
        <v>4.0000000000000008E-2</v>
      </c>
      <c r="AQ76" s="280"/>
      <c r="AR76" s="282" t="s">
        <v>1827</v>
      </c>
      <c r="AS76" s="364"/>
      <c r="AT76" s="364"/>
      <c r="AU76" s="373"/>
      <c r="AV76" s="352"/>
      <c r="AW76" s="352"/>
      <c r="AX76" s="364"/>
      <c r="AY76" s="352"/>
      <c r="AZ76" s="281">
        <v>8.0000000000000016E-2</v>
      </c>
      <c r="BA76" s="280"/>
      <c r="BB76" s="282" t="s">
        <v>1827</v>
      </c>
      <c r="BC76" s="364"/>
      <c r="BD76" s="364"/>
      <c r="BE76" s="373"/>
      <c r="BF76" s="352"/>
      <c r="BG76" s="364"/>
      <c r="BH76" s="352"/>
      <c r="BI76" s="281">
        <v>8.0000000000000016E-2</v>
      </c>
      <c r="BJ76" s="280"/>
      <c r="BK76" s="282" t="s">
        <v>1827</v>
      </c>
      <c r="BL76" s="364"/>
      <c r="BM76" s="364"/>
      <c r="BN76" s="373"/>
      <c r="BO76" s="352"/>
      <c r="BP76" s="364"/>
      <c r="BQ76" s="352"/>
      <c r="BR76" s="281">
        <v>8.0000000000000016E-2</v>
      </c>
      <c r="BS76" s="280"/>
      <c r="BT76" s="282" t="s">
        <v>1827</v>
      </c>
      <c r="BU76" s="364"/>
      <c r="BV76" s="364"/>
      <c r="BW76" s="373"/>
      <c r="BX76" s="352"/>
      <c r="BY76" s="355"/>
      <c r="BZ76" s="364"/>
      <c r="CA76" s="352"/>
      <c r="CB76" s="281">
        <v>8.0000000000000016E-2</v>
      </c>
      <c r="CC76" s="280"/>
      <c r="CD76" s="282" t="s">
        <v>1827</v>
      </c>
      <c r="CE76" s="364"/>
      <c r="CF76" s="364"/>
      <c r="CG76" s="352"/>
      <c r="CH76" s="352"/>
      <c r="CI76" s="364"/>
      <c r="CJ76" s="352"/>
      <c r="CK76" s="281">
        <v>0</v>
      </c>
      <c r="CL76" s="280"/>
      <c r="CM76" s="282" t="s">
        <v>77</v>
      </c>
      <c r="CN76" s="364"/>
      <c r="CO76" s="364"/>
      <c r="CP76" s="352"/>
      <c r="CQ76" s="352"/>
      <c r="CR76" s="364"/>
      <c r="CS76" s="352"/>
      <c r="CT76" s="281">
        <v>0</v>
      </c>
      <c r="CU76" s="280"/>
      <c r="CV76" s="282" t="s">
        <v>77</v>
      </c>
      <c r="CW76" s="364"/>
      <c r="CX76" s="364"/>
      <c r="CY76" s="352"/>
      <c r="CZ76" s="352"/>
      <c r="DA76" s="352"/>
      <c r="DB76" s="364"/>
      <c r="DC76" s="352"/>
      <c r="DD76" s="281">
        <v>0</v>
      </c>
      <c r="DE76" s="280"/>
      <c r="DF76" s="282" t="s">
        <v>77</v>
      </c>
      <c r="DG76" s="364"/>
      <c r="DH76" s="364"/>
      <c r="DI76" s="352"/>
      <c r="DJ76" s="352"/>
      <c r="DK76" s="364"/>
      <c r="DL76" s="352"/>
      <c r="DM76" s="281">
        <v>0</v>
      </c>
      <c r="DN76" s="280"/>
      <c r="DO76" s="282" t="s">
        <v>77</v>
      </c>
      <c r="DP76" s="364"/>
      <c r="DQ76" s="364"/>
      <c r="DR76" s="352"/>
      <c r="DS76" s="352"/>
      <c r="DT76" s="364"/>
      <c r="DU76" s="352"/>
      <c r="DV76" s="281">
        <v>0</v>
      </c>
      <c r="DW76" s="280"/>
      <c r="DX76" s="352"/>
      <c r="DY76" s="364"/>
      <c r="DZ76" s="364"/>
      <c r="EA76" s="352"/>
      <c r="EB76" s="352"/>
      <c r="EC76" s="352"/>
      <c r="ED76" s="364"/>
      <c r="EE76" s="352"/>
      <c r="EF76" s="555"/>
      <c r="EG76" s="281">
        <v>0.40000000000000008</v>
      </c>
      <c r="EH76" s="281">
        <v>0</v>
      </c>
      <c r="EI76" s="282">
        <v>0</v>
      </c>
      <c r="EJ76" s="354"/>
      <c r="EK76" s="354"/>
      <c r="EL76" s="354"/>
      <c r="EM76" s="371"/>
      <c r="EN76" s="364"/>
      <c r="EO76" s="364"/>
      <c r="EP76" s="360"/>
      <c r="EQ76" s="360"/>
      <c r="ER76" s="352"/>
      <c r="ET76" s="311">
        <f t="shared" si="0"/>
        <v>0</v>
      </c>
    </row>
    <row r="77" spans="1:150" s="202" customFormat="1" ht="99.95" customHeight="1" x14ac:dyDescent="0.25">
      <c r="A77" s="285" t="s">
        <v>216</v>
      </c>
      <c r="B77" s="202" t="s">
        <v>78</v>
      </c>
      <c r="C77" s="202" t="s">
        <v>83</v>
      </c>
      <c r="D77" s="282">
        <v>8</v>
      </c>
      <c r="E77" s="202" t="s">
        <v>1802</v>
      </c>
      <c r="F77" s="276" t="s">
        <v>70</v>
      </c>
      <c r="G77" s="272">
        <v>7470</v>
      </c>
      <c r="H77" s="286">
        <v>1</v>
      </c>
      <c r="I77" s="223">
        <v>0.1</v>
      </c>
      <c r="J77" s="285" t="s">
        <v>1803</v>
      </c>
      <c r="K77" s="282" t="s">
        <v>325</v>
      </c>
      <c r="L77" s="282">
        <v>20</v>
      </c>
      <c r="M77" s="285" t="s">
        <v>89</v>
      </c>
      <c r="N77" s="285" t="s">
        <v>1828</v>
      </c>
      <c r="O77" s="202" t="s">
        <v>1829</v>
      </c>
      <c r="P77" s="281">
        <v>2.5000000000000001E-2</v>
      </c>
      <c r="Q77" s="202" t="s">
        <v>1643</v>
      </c>
      <c r="R77" s="279">
        <v>4860356000</v>
      </c>
      <c r="T77" s="213">
        <v>43120</v>
      </c>
      <c r="U77" s="213">
        <v>43464</v>
      </c>
      <c r="V77" s="285" t="s">
        <v>1830</v>
      </c>
      <c r="W77" s="280">
        <v>0.2</v>
      </c>
      <c r="X77" s="281">
        <v>0</v>
      </c>
      <c r="Y77" s="280"/>
      <c r="Z77" s="282" t="s">
        <v>260</v>
      </c>
      <c r="AA77" s="364">
        <v>1.0000000000000002E-2</v>
      </c>
      <c r="AB77" s="364">
        <v>0</v>
      </c>
      <c r="AC77" s="373">
        <v>3516307500</v>
      </c>
      <c r="AD77" s="352"/>
      <c r="AE77" s="364"/>
      <c r="AF77" s="352"/>
      <c r="AG77" s="281">
        <v>1.0000000000000002E-2</v>
      </c>
      <c r="AH77" s="280"/>
      <c r="AI77" s="282" t="s">
        <v>1831</v>
      </c>
      <c r="AJ77" s="364">
        <v>0.05</v>
      </c>
      <c r="AK77" s="364">
        <v>0</v>
      </c>
      <c r="AL77" s="373">
        <v>10161400</v>
      </c>
      <c r="AM77" s="352"/>
      <c r="AN77" s="364"/>
      <c r="AO77" s="352"/>
      <c r="AP77" s="281">
        <v>1.0000000000000002E-2</v>
      </c>
      <c r="AQ77" s="280"/>
      <c r="AR77" s="282" t="s">
        <v>1831</v>
      </c>
      <c r="AS77" s="364">
        <v>8.0000000000000016E-2</v>
      </c>
      <c r="AT77" s="364">
        <v>0</v>
      </c>
      <c r="AU77" s="373">
        <v>21777800</v>
      </c>
      <c r="AV77" s="352"/>
      <c r="AW77" s="352" t="s">
        <v>1828</v>
      </c>
      <c r="AX77" s="364"/>
      <c r="AY77" s="352"/>
      <c r="AZ77" s="281">
        <v>2.0000000000000004E-2</v>
      </c>
      <c r="BA77" s="280"/>
      <c r="BB77" s="282" t="s">
        <v>1831</v>
      </c>
      <c r="BC77" s="364">
        <v>0.09</v>
      </c>
      <c r="BD77" s="364">
        <v>0</v>
      </c>
      <c r="BE77" s="373">
        <v>171681967</v>
      </c>
      <c r="BF77" s="352"/>
      <c r="BG77" s="364"/>
      <c r="BH77" s="352"/>
      <c r="BI77" s="281">
        <v>2.0000000000000004E-2</v>
      </c>
      <c r="BJ77" s="280"/>
      <c r="BK77" s="282" t="s">
        <v>1831</v>
      </c>
      <c r="BL77" s="364">
        <v>0.1</v>
      </c>
      <c r="BM77" s="364">
        <v>0</v>
      </c>
      <c r="BN77" s="373">
        <v>97497066</v>
      </c>
      <c r="BO77" s="352"/>
      <c r="BP77" s="364"/>
      <c r="BQ77" s="352"/>
      <c r="BR77" s="281">
        <v>2.0000000000000004E-2</v>
      </c>
      <c r="BS77" s="280"/>
      <c r="BT77" s="282" t="s">
        <v>1831</v>
      </c>
      <c r="BU77" s="364">
        <v>0.1</v>
      </c>
      <c r="BV77" s="364">
        <v>0</v>
      </c>
      <c r="BW77" s="373">
        <v>1042930267</v>
      </c>
      <c r="BX77" s="352"/>
      <c r="BY77" s="355" t="s">
        <v>1828</v>
      </c>
      <c r="BZ77" s="364"/>
      <c r="CA77" s="352"/>
      <c r="CB77" s="281">
        <v>2.0000000000000004E-2</v>
      </c>
      <c r="CC77" s="280"/>
      <c r="CD77" s="282" t="s">
        <v>1831</v>
      </c>
      <c r="CE77" s="364">
        <v>0.1</v>
      </c>
      <c r="CF77" s="364">
        <v>0</v>
      </c>
      <c r="CG77" s="352"/>
      <c r="CH77" s="352"/>
      <c r="CI77" s="364"/>
      <c r="CJ77" s="352"/>
      <c r="CK77" s="281">
        <v>2.0000000000000004E-2</v>
      </c>
      <c r="CL77" s="280"/>
      <c r="CM77" s="282" t="s">
        <v>1831</v>
      </c>
      <c r="CN77" s="364">
        <v>0.1</v>
      </c>
      <c r="CO77" s="364">
        <v>0</v>
      </c>
      <c r="CP77" s="352"/>
      <c r="CQ77" s="352"/>
      <c r="CR77" s="364"/>
      <c r="CS77" s="352"/>
      <c r="CT77" s="281">
        <v>2.0000000000000004E-2</v>
      </c>
      <c r="CU77" s="280"/>
      <c r="CV77" s="282" t="s">
        <v>1831</v>
      </c>
      <c r="CW77" s="364">
        <v>0.1</v>
      </c>
      <c r="CX77" s="364">
        <v>0</v>
      </c>
      <c r="CY77" s="352"/>
      <c r="CZ77" s="352"/>
      <c r="DA77" s="352" t="s">
        <v>1828</v>
      </c>
      <c r="DB77" s="364"/>
      <c r="DC77" s="352"/>
      <c r="DD77" s="281">
        <v>0.03</v>
      </c>
      <c r="DE77" s="280"/>
      <c r="DF77" s="282" t="s">
        <v>1831</v>
      </c>
      <c r="DG77" s="364">
        <v>0.11</v>
      </c>
      <c r="DH77" s="364">
        <v>0</v>
      </c>
      <c r="DI77" s="352"/>
      <c r="DJ77" s="352"/>
      <c r="DK77" s="364"/>
      <c r="DL77" s="352"/>
      <c r="DM77" s="281">
        <v>0.03</v>
      </c>
      <c r="DN77" s="280"/>
      <c r="DO77" s="282" t="s">
        <v>1831</v>
      </c>
      <c r="DP77" s="364">
        <v>0.11</v>
      </c>
      <c r="DQ77" s="364">
        <v>0</v>
      </c>
      <c r="DR77" s="352"/>
      <c r="DS77" s="352"/>
      <c r="DT77" s="364"/>
      <c r="DU77" s="352"/>
      <c r="DV77" s="281">
        <v>0</v>
      </c>
      <c r="DW77" s="280"/>
      <c r="DX77" s="352"/>
      <c r="DY77" s="364">
        <v>0.05</v>
      </c>
      <c r="DZ77" s="364">
        <v>0</v>
      </c>
      <c r="EA77" s="352"/>
      <c r="EB77" s="352"/>
      <c r="EC77" s="352"/>
      <c r="ED77" s="364"/>
      <c r="EE77" s="352"/>
      <c r="EF77" s="555"/>
      <c r="EG77" s="281">
        <v>0.2</v>
      </c>
      <c r="EH77" s="281">
        <v>0</v>
      </c>
      <c r="EI77" s="282">
        <v>0</v>
      </c>
      <c r="EJ77" s="354">
        <v>1</v>
      </c>
      <c r="EK77" s="354">
        <v>0</v>
      </c>
      <c r="EL77" s="354">
        <v>0</v>
      </c>
      <c r="EM77" s="371"/>
      <c r="EN77" s="364"/>
      <c r="EO77" s="364"/>
      <c r="EP77" s="360">
        <v>4860356001.9800091</v>
      </c>
      <c r="EQ77" s="360">
        <v>1344048501.9799986</v>
      </c>
      <c r="ER77" s="352"/>
      <c r="ET77" s="311">
        <f t="shared" ref="ET77:ET140" si="1">+EG77-W77</f>
        <v>0</v>
      </c>
    </row>
    <row r="78" spans="1:150" s="202" customFormat="1" ht="99.95" customHeight="1" x14ac:dyDescent="0.25">
      <c r="A78" s="285" t="s">
        <v>216</v>
      </c>
      <c r="B78" s="202" t="s">
        <v>78</v>
      </c>
      <c r="C78" s="202" t="s">
        <v>83</v>
      </c>
      <c r="D78" s="282">
        <v>8</v>
      </c>
      <c r="E78" s="202" t="s">
        <v>1802</v>
      </c>
      <c r="F78" s="276" t="s">
        <v>70</v>
      </c>
      <c r="G78" s="272">
        <v>7470</v>
      </c>
      <c r="H78" s="286">
        <v>1</v>
      </c>
      <c r="I78" s="223">
        <v>0.1</v>
      </c>
      <c r="J78" s="285" t="s">
        <v>1803</v>
      </c>
      <c r="K78" s="282" t="s">
        <v>325</v>
      </c>
      <c r="L78" s="282">
        <v>20</v>
      </c>
      <c r="M78" s="285" t="s">
        <v>89</v>
      </c>
      <c r="N78" s="285" t="s">
        <v>1828</v>
      </c>
      <c r="O78" s="202" t="s">
        <v>1829</v>
      </c>
      <c r="P78" s="281"/>
      <c r="Q78" s="202" t="s">
        <v>1643</v>
      </c>
      <c r="R78" s="279"/>
      <c r="T78" s="213">
        <v>43120</v>
      </c>
      <c r="U78" s="213">
        <v>43464</v>
      </c>
      <c r="V78" s="285" t="s">
        <v>1832</v>
      </c>
      <c r="W78" s="280">
        <v>0.6</v>
      </c>
      <c r="X78" s="281">
        <v>0</v>
      </c>
      <c r="Y78" s="280"/>
      <c r="Z78" s="282" t="s">
        <v>260</v>
      </c>
      <c r="AA78" s="364"/>
      <c r="AB78" s="364"/>
      <c r="AC78" s="373"/>
      <c r="AD78" s="352"/>
      <c r="AE78" s="364"/>
      <c r="AF78" s="352"/>
      <c r="AG78" s="281">
        <v>0.03</v>
      </c>
      <c r="AH78" s="280"/>
      <c r="AI78" s="282" t="s">
        <v>1833</v>
      </c>
      <c r="AJ78" s="364"/>
      <c r="AK78" s="364"/>
      <c r="AL78" s="373"/>
      <c r="AM78" s="352"/>
      <c r="AN78" s="364"/>
      <c r="AO78" s="352"/>
      <c r="AP78" s="281">
        <v>0.06</v>
      </c>
      <c r="AQ78" s="280"/>
      <c r="AR78" s="282" t="s">
        <v>1833</v>
      </c>
      <c r="AS78" s="364"/>
      <c r="AT78" s="364"/>
      <c r="AU78" s="373"/>
      <c r="AV78" s="352"/>
      <c r="AW78" s="352"/>
      <c r="AX78" s="364"/>
      <c r="AY78" s="352"/>
      <c r="AZ78" s="281">
        <v>0.06</v>
      </c>
      <c r="BA78" s="280"/>
      <c r="BB78" s="282" t="s">
        <v>1833</v>
      </c>
      <c r="BC78" s="364"/>
      <c r="BD78" s="364"/>
      <c r="BE78" s="373"/>
      <c r="BF78" s="352"/>
      <c r="BG78" s="364"/>
      <c r="BH78" s="352"/>
      <c r="BI78" s="281">
        <v>0.06</v>
      </c>
      <c r="BJ78" s="280"/>
      <c r="BK78" s="282" t="s">
        <v>1833</v>
      </c>
      <c r="BL78" s="364"/>
      <c r="BM78" s="364"/>
      <c r="BN78" s="373"/>
      <c r="BO78" s="352"/>
      <c r="BP78" s="364"/>
      <c r="BQ78" s="352"/>
      <c r="BR78" s="281">
        <v>0.06</v>
      </c>
      <c r="BS78" s="280"/>
      <c r="BT78" s="282" t="s">
        <v>1833</v>
      </c>
      <c r="BU78" s="364"/>
      <c r="BV78" s="364"/>
      <c r="BW78" s="373"/>
      <c r="BX78" s="352"/>
      <c r="BY78" s="355"/>
      <c r="BZ78" s="364"/>
      <c r="CA78" s="352"/>
      <c r="CB78" s="281">
        <v>0.06</v>
      </c>
      <c r="CC78" s="280"/>
      <c r="CD78" s="282" t="s">
        <v>1833</v>
      </c>
      <c r="CE78" s="364"/>
      <c r="CF78" s="364"/>
      <c r="CG78" s="352"/>
      <c r="CH78" s="352"/>
      <c r="CI78" s="364"/>
      <c r="CJ78" s="352"/>
      <c r="CK78" s="281">
        <v>0.06</v>
      </c>
      <c r="CL78" s="280"/>
      <c r="CM78" s="282" t="s">
        <v>1833</v>
      </c>
      <c r="CN78" s="364"/>
      <c r="CO78" s="364"/>
      <c r="CP78" s="352"/>
      <c r="CQ78" s="352"/>
      <c r="CR78" s="364"/>
      <c r="CS78" s="352"/>
      <c r="CT78" s="281">
        <v>0.06</v>
      </c>
      <c r="CU78" s="280"/>
      <c r="CV78" s="282" t="s">
        <v>1833</v>
      </c>
      <c r="CW78" s="364"/>
      <c r="CX78" s="364"/>
      <c r="CY78" s="352"/>
      <c r="CZ78" s="352"/>
      <c r="DA78" s="352"/>
      <c r="DB78" s="364"/>
      <c r="DC78" s="352"/>
      <c r="DD78" s="281">
        <v>0.06</v>
      </c>
      <c r="DE78" s="280"/>
      <c r="DF78" s="282" t="s">
        <v>1833</v>
      </c>
      <c r="DG78" s="364"/>
      <c r="DH78" s="364"/>
      <c r="DI78" s="352"/>
      <c r="DJ78" s="352"/>
      <c r="DK78" s="364"/>
      <c r="DL78" s="352"/>
      <c r="DM78" s="281">
        <v>0.06</v>
      </c>
      <c r="DN78" s="280"/>
      <c r="DO78" s="282" t="s">
        <v>1833</v>
      </c>
      <c r="DP78" s="364"/>
      <c r="DQ78" s="364"/>
      <c r="DR78" s="352"/>
      <c r="DS78" s="352"/>
      <c r="DT78" s="364"/>
      <c r="DU78" s="352"/>
      <c r="DV78" s="281">
        <v>0.03</v>
      </c>
      <c r="DW78" s="280"/>
      <c r="DX78" s="352"/>
      <c r="DY78" s="364"/>
      <c r="DZ78" s="364"/>
      <c r="EA78" s="352"/>
      <c r="EB78" s="352"/>
      <c r="EC78" s="352"/>
      <c r="ED78" s="364"/>
      <c r="EE78" s="352"/>
      <c r="EF78" s="555"/>
      <c r="EG78" s="281">
        <v>0.60000000000000009</v>
      </c>
      <c r="EH78" s="281">
        <v>0</v>
      </c>
      <c r="EI78" s="282">
        <v>0</v>
      </c>
      <c r="EJ78" s="354"/>
      <c r="EK78" s="354"/>
      <c r="EL78" s="354"/>
      <c r="EM78" s="371"/>
      <c r="EN78" s="364"/>
      <c r="EO78" s="364"/>
      <c r="EP78" s="360"/>
      <c r="EQ78" s="360"/>
      <c r="ER78" s="352"/>
      <c r="ET78" s="311">
        <f t="shared" si="1"/>
        <v>0</v>
      </c>
    </row>
    <row r="79" spans="1:150" s="202" customFormat="1" ht="99.95" customHeight="1" x14ac:dyDescent="0.25">
      <c r="A79" s="285" t="s">
        <v>216</v>
      </c>
      <c r="B79" s="202" t="s">
        <v>78</v>
      </c>
      <c r="C79" s="202" t="s">
        <v>83</v>
      </c>
      <c r="D79" s="282">
        <v>8</v>
      </c>
      <c r="E79" s="202" t="s">
        <v>1802</v>
      </c>
      <c r="F79" s="276" t="s">
        <v>70</v>
      </c>
      <c r="G79" s="272">
        <v>7470</v>
      </c>
      <c r="H79" s="286">
        <v>1</v>
      </c>
      <c r="I79" s="223">
        <v>0.1</v>
      </c>
      <c r="J79" s="285" t="s">
        <v>1803</v>
      </c>
      <c r="K79" s="282" t="s">
        <v>325</v>
      </c>
      <c r="L79" s="282">
        <v>20</v>
      </c>
      <c r="M79" s="285" t="s">
        <v>89</v>
      </c>
      <c r="N79" s="285" t="s">
        <v>1828</v>
      </c>
      <c r="O79" s="202" t="s">
        <v>1829</v>
      </c>
      <c r="P79" s="281"/>
      <c r="Q79" s="202" t="s">
        <v>1643</v>
      </c>
      <c r="R79" s="279"/>
      <c r="T79" s="213">
        <v>43120</v>
      </c>
      <c r="U79" s="213">
        <v>43464</v>
      </c>
      <c r="V79" s="285" t="s">
        <v>1834</v>
      </c>
      <c r="W79" s="280">
        <v>0.2</v>
      </c>
      <c r="X79" s="281">
        <v>1.0000000000000002E-2</v>
      </c>
      <c r="Y79" s="280"/>
      <c r="Z79" s="282" t="s">
        <v>1835</v>
      </c>
      <c r="AA79" s="364"/>
      <c r="AB79" s="364"/>
      <c r="AC79" s="373"/>
      <c r="AD79" s="352"/>
      <c r="AE79" s="364"/>
      <c r="AF79" s="352"/>
      <c r="AG79" s="281">
        <v>1.0000000000000002E-2</v>
      </c>
      <c r="AH79" s="280"/>
      <c r="AI79" s="282" t="s">
        <v>1835</v>
      </c>
      <c r="AJ79" s="364"/>
      <c r="AK79" s="364"/>
      <c r="AL79" s="373"/>
      <c r="AM79" s="352"/>
      <c r="AN79" s="364"/>
      <c r="AO79" s="352"/>
      <c r="AP79" s="281">
        <v>1.0000000000000002E-2</v>
      </c>
      <c r="AQ79" s="280"/>
      <c r="AR79" s="282" t="s">
        <v>1835</v>
      </c>
      <c r="AS79" s="364"/>
      <c r="AT79" s="364"/>
      <c r="AU79" s="373"/>
      <c r="AV79" s="352"/>
      <c r="AW79" s="352"/>
      <c r="AX79" s="364"/>
      <c r="AY79" s="352"/>
      <c r="AZ79" s="281">
        <v>1.0000000000000002E-2</v>
      </c>
      <c r="BA79" s="280"/>
      <c r="BB79" s="282" t="s">
        <v>1835</v>
      </c>
      <c r="BC79" s="364"/>
      <c r="BD79" s="364"/>
      <c r="BE79" s="373"/>
      <c r="BF79" s="352"/>
      <c r="BG79" s="364"/>
      <c r="BH79" s="352"/>
      <c r="BI79" s="281">
        <v>2.0000000000000004E-2</v>
      </c>
      <c r="BJ79" s="280"/>
      <c r="BK79" s="282" t="s">
        <v>1836</v>
      </c>
      <c r="BL79" s="364"/>
      <c r="BM79" s="364"/>
      <c r="BN79" s="373"/>
      <c r="BO79" s="352"/>
      <c r="BP79" s="364"/>
      <c r="BQ79" s="352"/>
      <c r="BR79" s="281">
        <v>2.0000000000000004E-2</v>
      </c>
      <c r="BS79" s="280"/>
      <c r="BT79" s="282" t="s">
        <v>1836</v>
      </c>
      <c r="BU79" s="364"/>
      <c r="BV79" s="364"/>
      <c r="BW79" s="373"/>
      <c r="BX79" s="352"/>
      <c r="BY79" s="355"/>
      <c r="BZ79" s="364"/>
      <c r="CA79" s="352"/>
      <c r="CB79" s="281">
        <v>2.0000000000000004E-2</v>
      </c>
      <c r="CC79" s="280"/>
      <c r="CD79" s="282" t="s">
        <v>1836</v>
      </c>
      <c r="CE79" s="364"/>
      <c r="CF79" s="364"/>
      <c r="CG79" s="352"/>
      <c r="CH79" s="352"/>
      <c r="CI79" s="364"/>
      <c r="CJ79" s="352"/>
      <c r="CK79" s="281">
        <v>2.0000000000000004E-2</v>
      </c>
      <c r="CL79" s="280"/>
      <c r="CM79" s="282" t="s">
        <v>1836</v>
      </c>
      <c r="CN79" s="364"/>
      <c r="CO79" s="364"/>
      <c r="CP79" s="352"/>
      <c r="CQ79" s="352"/>
      <c r="CR79" s="364"/>
      <c r="CS79" s="352"/>
      <c r="CT79" s="281">
        <v>2.0000000000000004E-2</v>
      </c>
      <c r="CU79" s="280"/>
      <c r="CV79" s="282" t="s">
        <v>1836</v>
      </c>
      <c r="CW79" s="364"/>
      <c r="CX79" s="364"/>
      <c r="CY79" s="352"/>
      <c r="CZ79" s="352"/>
      <c r="DA79" s="352"/>
      <c r="DB79" s="364"/>
      <c r="DC79" s="352"/>
      <c r="DD79" s="281">
        <v>2.0000000000000004E-2</v>
      </c>
      <c r="DE79" s="280"/>
      <c r="DF79" s="282" t="s">
        <v>1836</v>
      </c>
      <c r="DG79" s="364"/>
      <c r="DH79" s="364"/>
      <c r="DI79" s="352"/>
      <c r="DJ79" s="352"/>
      <c r="DK79" s="364"/>
      <c r="DL79" s="352"/>
      <c r="DM79" s="281">
        <v>2.0000000000000004E-2</v>
      </c>
      <c r="DN79" s="280"/>
      <c r="DO79" s="282" t="s">
        <v>1836</v>
      </c>
      <c r="DP79" s="364"/>
      <c r="DQ79" s="364"/>
      <c r="DR79" s="352"/>
      <c r="DS79" s="352"/>
      <c r="DT79" s="364"/>
      <c r="DU79" s="352"/>
      <c r="DV79" s="281">
        <v>2.0000000000000004E-2</v>
      </c>
      <c r="DW79" s="280"/>
      <c r="DX79" s="352"/>
      <c r="DY79" s="364"/>
      <c r="DZ79" s="364"/>
      <c r="EA79" s="352"/>
      <c r="EB79" s="352"/>
      <c r="EC79" s="352"/>
      <c r="ED79" s="364"/>
      <c r="EE79" s="352"/>
      <c r="EF79" s="555"/>
      <c r="EG79" s="281">
        <v>0.20000000000000007</v>
      </c>
      <c r="EH79" s="281">
        <v>0</v>
      </c>
      <c r="EI79" s="282">
        <v>0</v>
      </c>
      <c r="EJ79" s="354"/>
      <c r="EK79" s="354"/>
      <c r="EL79" s="354"/>
      <c r="EM79" s="371"/>
      <c r="EN79" s="364"/>
      <c r="EO79" s="364"/>
      <c r="EP79" s="360"/>
      <c r="EQ79" s="360"/>
      <c r="ER79" s="352"/>
      <c r="ET79" s="311">
        <f t="shared" si="1"/>
        <v>0</v>
      </c>
    </row>
    <row r="80" spans="1:150" s="202" customFormat="1" ht="99.95" customHeight="1" x14ac:dyDescent="0.25">
      <c r="A80" s="285" t="s">
        <v>216</v>
      </c>
      <c r="B80" s="202" t="s">
        <v>78</v>
      </c>
      <c r="C80" s="202" t="s">
        <v>83</v>
      </c>
      <c r="D80" s="282">
        <v>8</v>
      </c>
      <c r="E80" s="202" t="s">
        <v>1802</v>
      </c>
      <c r="F80" s="276" t="s">
        <v>70</v>
      </c>
      <c r="G80" s="272">
        <v>7470</v>
      </c>
      <c r="H80" s="286">
        <v>1</v>
      </c>
      <c r="I80" s="223">
        <v>0.1</v>
      </c>
      <c r="J80" s="285" t="s">
        <v>1803</v>
      </c>
      <c r="K80" s="282" t="s">
        <v>325</v>
      </c>
      <c r="L80" s="282">
        <v>21</v>
      </c>
      <c r="M80" s="285" t="s">
        <v>1837</v>
      </c>
      <c r="N80" s="285" t="s">
        <v>1838</v>
      </c>
      <c r="O80" s="352" t="s">
        <v>1839</v>
      </c>
      <c r="P80" s="281">
        <v>2.5000000000000001E-2</v>
      </c>
      <c r="Q80" s="202" t="s">
        <v>1643</v>
      </c>
      <c r="R80" s="279">
        <v>1630143000</v>
      </c>
      <c r="T80" s="213">
        <v>43120</v>
      </c>
      <c r="U80" s="213">
        <v>43464</v>
      </c>
      <c r="V80" s="285" t="s">
        <v>1840</v>
      </c>
      <c r="W80" s="280">
        <v>0.4</v>
      </c>
      <c r="X80" s="281">
        <v>0</v>
      </c>
      <c r="Y80" s="280"/>
      <c r="Z80" s="282" t="s">
        <v>77</v>
      </c>
      <c r="AA80" s="364">
        <v>0</v>
      </c>
      <c r="AB80" s="364">
        <v>0</v>
      </c>
      <c r="AC80" s="373">
        <v>485798000</v>
      </c>
      <c r="AD80" s="352"/>
      <c r="AE80" s="364"/>
      <c r="AF80" s="352"/>
      <c r="AG80" s="281">
        <v>2.0000000000000004E-2</v>
      </c>
      <c r="AH80" s="280"/>
      <c r="AI80" s="282" t="s">
        <v>1831</v>
      </c>
      <c r="AJ80" s="364">
        <v>4.0000000000000008E-2</v>
      </c>
      <c r="AK80" s="364">
        <v>0</v>
      </c>
      <c r="AL80" s="373">
        <v>67213667</v>
      </c>
      <c r="AM80" s="352"/>
      <c r="AN80" s="364"/>
      <c r="AO80" s="352"/>
      <c r="AP80" s="281">
        <v>4.0000000000000008E-2</v>
      </c>
      <c r="AQ80" s="280"/>
      <c r="AR80" s="282" t="s">
        <v>1831</v>
      </c>
      <c r="AS80" s="364">
        <v>9.0000000000000024E-2</v>
      </c>
      <c r="AT80" s="364">
        <v>0</v>
      </c>
      <c r="AU80" s="373">
        <v>144357666</v>
      </c>
      <c r="AV80" s="352"/>
      <c r="AW80" s="352" t="s">
        <v>1838</v>
      </c>
      <c r="AX80" s="364"/>
      <c r="AY80" s="352"/>
      <c r="AZ80" s="281">
        <v>4.0000000000000008E-2</v>
      </c>
      <c r="BA80" s="280"/>
      <c r="BB80" s="282" t="s">
        <v>1831</v>
      </c>
      <c r="BC80" s="364">
        <v>9.0000000000000024E-2</v>
      </c>
      <c r="BD80" s="364">
        <v>0</v>
      </c>
      <c r="BE80" s="373">
        <v>55863333</v>
      </c>
      <c r="BF80" s="352"/>
      <c r="BG80" s="364"/>
      <c r="BH80" s="352"/>
      <c r="BI80" s="281">
        <v>4.0000000000000008E-2</v>
      </c>
      <c r="BJ80" s="280"/>
      <c r="BK80" s="282" t="s">
        <v>1831</v>
      </c>
      <c r="BL80" s="364">
        <v>0.10000000000000002</v>
      </c>
      <c r="BM80" s="364">
        <v>0</v>
      </c>
      <c r="BN80" s="373">
        <v>86077467</v>
      </c>
      <c r="BO80" s="352"/>
      <c r="BP80" s="364"/>
      <c r="BQ80" s="352"/>
      <c r="BR80" s="281">
        <v>4.0000000000000008E-2</v>
      </c>
      <c r="BS80" s="280"/>
      <c r="BT80" s="282" t="s">
        <v>1831</v>
      </c>
      <c r="BU80" s="364">
        <v>0.10000000000000002</v>
      </c>
      <c r="BV80" s="364">
        <v>0</v>
      </c>
      <c r="BW80" s="373">
        <v>790832867</v>
      </c>
      <c r="BX80" s="352"/>
      <c r="BY80" s="355" t="s">
        <v>1838</v>
      </c>
      <c r="BZ80" s="364"/>
      <c r="CA80" s="352"/>
      <c r="CB80" s="281">
        <v>4.0000000000000008E-2</v>
      </c>
      <c r="CC80" s="280"/>
      <c r="CD80" s="282" t="s">
        <v>1831</v>
      </c>
      <c r="CE80" s="364">
        <v>0.10000000000000002</v>
      </c>
      <c r="CF80" s="364">
        <v>0</v>
      </c>
      <c r="CG80" s="352"/>
      <c r="CH80" s="352"/>
      <c r="CI80" s="364"/>
      <c r="CJ80" s="352"/>
      <c r="CK80" s="281">
        <v>4.0000000000000008E-2</v>
      </c>
      <c r="CL80" s="280"/>
      <c r="CM80" s="282" t="s">
        <v>1831</v>
      </c>
      <c r="CN80" s="364">
        <v>0.10400000000000001</v>
      </c>
      <c r="CO80" s="364">
        <v>0</v>
      </c>
      <c r="CP80" s="352"/>
      <c r="CQ80" s="352"/>
      <c r="CR80" s="364"/>
      <c r="CS80" s="352"/>
      <c r="CT80" s="281">
        <v>4.0000000000000008E-2</v>
      </c>
      <c r="CU80" s="280"/>
      <c r="CV80" s="282" t="s">
        <v>1831</v>
      </c>
      <c r="CW80" s="364">
        <v>0.10400000000000001</v>
      </c>
      <c r="CX80" s="364">
        <v>0</v>
      </c>
      <c r="CY80" s="352"/>
      <c r="CZ80" s="352"/>
      <c r="DA80" s="352" t="s">
        <v>1838</v>
      </c>
      <c r="DB80" s="364"/>
      <c r="DC80" s="352"/>
      <c r="DD80" s="281">
        <v>4.0000000000000008E-2</v>
      </c>
      <c r="DE80" s="280"/>
      <c r="DF80" s="282" t="s">
        <v>1831</v>
      </c>
      <c r="DG80" s="364">
        <v>0.10400000000000001</v>
      </c>
      <c r="DH80" s="364">
        <v>0</v>
      </c>
      <c r="DI80" s="352"/>
      <c r="DJ80" s="352"/>
      <c r="DK80" s="364"/>
      <c r="DL80" s="352"/>
      <c r="DM80" s="281">
        <v>4.0000000000000008E-2</v>
      </c>
      <c r="DN80" s="280"/>
      <c r="DO80" s="282" t="s">
        <v>1831</v>
      </c>
      <c r="DP80" s="364">
        <v>0.10400000000000001</v>
      </c>
      <c r="DQ80" s="364">
        <v>0</v>
      </c>
      <c r="DR80" s="352"/>
      <c r="DS80" s="352"/>
      <c r="DT80" s="364"/>
      <c r="DU80" s="352"/>
      <c r="DV80" s="281">
        <v>2.0000000000000004E-2</v>
      </c>
      <c r="DW80" s="280"/>
      <c r="DX80" s="352"/>
      <c r="DY80" s="364">
        <v>6.4000000000000001E-2</v>
      </c>
      <c r="DZ80" s="364">
        <v>0</v>
      </c>
      <c r="EA80" s="352"/>
      <c r="EB80" s="352"/>
      <c r="EC80" s="352"/>
      <c r="ED80" s="364"/>
      <c r="EE80" s="352"/>
      <c r="EF80" s="555"/>
      <c r="EG80" s="281">
        <v>0.40000000000000013</v>
      </c>
      <c r="EH80" s="281">
        <v>0</v>
      </c>
      <c r="EI80" s="282">
        <v>0</v>
      </c>
      <c r="EJ80" s="354">
        <v>1</v>
      </c>
      <c r="EK80" s="354">
        <v>0</v>
      </c>
      <c r="EL80" s="354">
        <v>0</v>
      </c>
      <c r="EM80" s="371"/>
      <c r="EN80" s="364"/>
      <c r="EO80" s="364"/>
      <c r="EP80" s="360">
        <v>1630143001.999999</v>
      </c>
      <c r="EQ80" s="360">
        <v>1144345001.999999</v>
      </c>
      <c r="ER80" s="352"/>
      <c r="ET80" s="311">
        <f t="shared" si="1"/>
        <v>0</v>
      </c>
    </row>
    <row r="81" spans="1:150" s="202" customFormat="1" ht="99.95" customHeight="1" x14ac:dyDescent="0.25">
      <c r="A81" s="285" t="s">
        <v>216</v>
      </c>
      <c r="B81" s="202" t="s">
        <v>78</v>
      </c>
      <c r="C81" s="202" t="s">
        <v>83</v>
      </c>
      <c r="D81" s="282">
        <v>8</v>
      </c>
      <c r="E81" s="202" t="s">
        <v>1802</v>
      </c>
      <c r="F81" s="276" t="s">
        <v>70</v>
      </c>
      <c r="G81" s="272">
        <v>7470</v>
      </c>
      <c r="H81" s="286">
        <v>1</v>
      </c>
      <c r="I81" s="223">
        <v>0.1</v>
      </c>
      <c r="J81" s="285" t="s">
        <v>1803</v>
      </c>
      <c r="K81" s="282" t="s">
        <v>325</v>
      </c>
      <c r="L81" s="282">
        <v>21</v>
      </c>
      <c r="M81" s="285" t="s">
        <v>1837</v>
      </c>
      <c r="N81" s="285" t="s">
        <v>1838</v>
      </c>
      <c r="O81" s="352"/>
      <c r="P81" s="281"/>
      <c r="Q81" s="202" t="s">
        <v>1643</v>
      </c>
      <c r="R81" s="279"/>
      <c r="T81" s="213">
        <v>43120</v>
      </c>
      <c r="U81" s="213">
        <v>43464</v>
      </c>
      <c r="V81" s="285" t="s">
        <v>1841</v>
      </c>
      <c r="W81" s="280">
        <v>0.4</v>
      </c>
      <c r="X81" s="281">
        <v>0</v>
      </c>
      <c r="Y81" s="280"/>
      <c r="Z81" s="282" t="s">
        <v>77</v>
      </c>
      <c r="AA81" s="364"/>
      <c r="AB81" s="364"/>
      <c r="AC81" s="373"/>
      <c r="AD81" s="352"/>
      <c r="AE81" s="364"/>
      <c r="AF81" s="352"/>
      <c r="AG81" s="281">
        <v>2.0000000000000004E-2</v>
      </c>
      <c r="AH81" s="280"/>
      <c r="AI81" s="282" t="s">
        <v>1809</v>
      </c>
      <c r="AJ81" s="364"/>
      <c r="AK81" s="364"/>
      <c r="AL81" s="373"/>
      <c r="AM81" s="352"/>
      <c r="AN81" s="364"/>
      <c r="AO81" s="352"/>
      <c r="AP81" s="281">
        <v>4.0000000000000008E-2</v>
      </c>
      <c r="AQ81" s="280"/>
      <c r="AR81" s="282" t="s">
        <v>1809</v>
      </c>
      <c r="AS81" s="364"/>
      <c r="AT81" s="364"/>
      <c r="AU81" s="373"/>
      <c r="AV81" s="352"/>
      <c r="AW81" s="352"/>
      <c r="AX81" s="364"/>
      <c r="AY81" s="352"/>
      <c r="AZ81" s="281">
        <v>4.0000000000000008E-2</v>
      </c>
      <c r="BA81" s="280"/>
      <c r="BB81" s="282" t="s">
        <v>1809</v>
      </c>
      <c r="BC81" s="364"/>
      <c r="BD81" s="364"/>
      <c r="BE81" s="373"/>
      <c r="BF81" s="352"/>
      <c r="BG81" s="364"/>
      <c r="BH81" s="352"/>
      <c r="BI81" s="281">
        <v>4.0000000000000008E-2</v>
      </c>
      <c r="BJ81" s="280"/>
      <c r="BK81" s="282" t="s">
        <v>1809</v>
      </c>
      <c r="BL81" s="364"/>
      <c r="BM81" s="364"/>
      <c r="BN81" s="373"/>
      <c r="BO81" s="352"/>
      <c r="BP81" s="364"/>
      <c r="BQ81" s="352"/>
      <c r="BR81" s="281">
        <v>4.0000000000000008E-2</v>
      </c>
      <c r="BS81" s="280"/>
      <c r="BT81" s="282" t="s">
        <v>1809</v>
      </c>
      <c r="BU81" s="364"/>
      <c r="BV81" s="364"/>
      <c r="BW81" s="373"/>
      <c r="BX81" s="352"/>
      <c r="BY81" s="355"/>
      <c r="BZ81" s="364"/>
      <c r="CA81" s="352"/>
      <c r="CB81" s="281">
        <v>4.0000000000000008E-2</v>
      </c>
      <c r="CC81" s="280"/>
      <c r="CD81" s="282" t="s">
        <v>1809</v>
      </c>
      <c r="CE81" s="364"/>
      <c r="CF81" s="364"/>
      <c r="CG81" s="352"/>
      <c r="CH81" s="352"/>
      <c r="CI81" s="364"/>
      <c r="CJ81" s="352"/>
      <c r="CK81" s="281">
        <v>4.0000000000000008E-2</v>
      </c>
      <c r="CL81" s="280"/>
      <c r="CM81" s="282" t="s">
        <v>1809</v>
      </c>
      <c r="CN81" s="364"/>
      <c r="CO81" s="364"/>
      <c r="CP81" s="352"/>
      <c r="CQ81" s="352"/>
      <c r="CR81" s="364"/>
      <c r="CS81" s="352"/>
      <c r="CT81" s="281">
        <v>4.0000000000000008E-2</v>
      </c>
      <c r="CU81" s="280"/>
      <c r="CV81" s="282" t="s">
        <v>1809</v>
      </c>
      <c r="CW81" s="364"/>
      <c r="CX81" s="364"/>
      <c r="CY81" s="352"/>
      <c r="CZ81" s="352"/>
      <c r="DA81" s="352"/>
      <c r="DB81" s="364"/>
      <c r="DC81" s="352"/>
      <c r="DD81" s="281">
        <v>4.0000000000000008E-2</v>
      </c>
      <c r="DE81" s="280"/>
      <c r="DF81" s="282" t="s">
        <v>1809</v>
      </c>
      <c r="DG81" s="364"/>
      <c r="DH81" s="364"/>
      <c r="DI81" s="352"/>
      <c r="DJ81" s="352"/>
      <c r="DK81" s="364"/>
      <c r="DL81" s="352"/>
      <c r="DM81" s="281">
        <v>4.0000000000000008E-2</v>
      </c>
      <c r="DN81" s="280"/>
      <c r="DO81" s="282" t="s">
        <v>1809</v>
      </c>
      <c r="DP81" s="364"/>
      <c r="DQ81" s="364"/>
      <c r="DR81" s="352"/>
      <c r="DS81" s="352"/>
      <c r="DT81" s="364"/>
      <c r="DU81" s="352"/>
      <c r="DV81" s="281">
        <v>2.0000000000000004E-2</v>
      </c>
      <c r="DW81" s="280"/>
      <c r="DX81" s="352"/>
      <c r="DY81" s="364"/>
      <c r="DZ81" s="364"/>
      <c r="EA81" s="352"/>
      <c r="EB81" s="352"/>
      <c r="EC81" s="352"/>
      <c r="ED81" s="364"/>
      <c r="EE81" s="352"/>
      <c r="EF81" s="555"/>
      <c r="EG81" s="281">
        <v>0.40000000000000013</v>
      </c>
      <c r="EH81" s="281">
        <v>0</v>
      </c>
      <c r="EI81" s="282">
        <v>0</v>
      </c>
      <c r="EJ81" s="354"/>
      <c r="EK81" s="354"/>
      <c r="EL81" s="354"/>
      <c r="EM81" s="371"/>
      <c r="EN81" s="364"/>
      <c r="EO81" s="364"/>
      <c r="EP81" s="360"/>
      <c r="EQ81" s="360"/>
      <c r="ER81" s="352"/>
      <c r="ET81" s="311">
        <f t="shared" si="1"/>
        <v>0</v>
      </c>
    </row>
    <row r="82" spans="1:150" s="202" customFormat="1" ht="99.95" customHeight="1" x14ac:dyDescent="0.25">
      <c r="A82" s="285" t="s">
        <v>216</v>
      </c>
      <c r="B82" s="202" t="s">
        <v>78</v>
      </c>
      <c r="C82" s="202" t="s">
        <v>83</v>
      </c>
      <c r="D82" s="282">
        <v>8</v>
      </c>
      <c r="E82" s="202" t="s">
        <v>1802</v>
      </c>
      <c r="F82" s="276" t="s">
        <v>70</v>
      </c>
      <c r="G82" s="272">
        <v>7470</v>
      </c>
      <c r="H82" s="286">
        <v>1</v>
      </c>
      <c r="I82" s="223">
        <v>0.1</v>
      </c>
      <c r="J82" s="285" t="s">
        <v>1803</v>
      </c>
      <c r="K82" s="282" t="s">
        <v>325</v>
      </c>
      <c r="L82" s="282">
        <v>21</v>
      </c>
      <c r="M82" s="285" t="s">
        <v>1837</v>
      </c>
      <c r="N82" s="285" t="s">
        <v>1838</v>
      </c>
      <c r="O82" s="352"/>
      <c r="P82" s="281"/>
      <c r="Q82" s="202" t="s">
        <v>1643</v>
      </c>
      <c r="R82" s="279"/>
      <c r="T82" s="213">
        <v>43120</v>
      </c>
      <c r="U82" s="213">
        <v>43464</v>
      </c>
      <c r="V82" s="285" t="s">
        <v>1842</v>
      </c>
      <c r="W82" s="280">
        <v>0.2</v>
      </c>
      <c r="X82" s="281">
        <v>0</v>
      </c>
      <c r="Y82" s="280"/>
      <c r="Z82" s="282" t="s">
        <v>77</v>
      </c>
      <c r="AA82" s="364"/>
      <c r="AB82" s="364"/>
      <c r="AC82" s="373"/>
      <c r="AD82" s="352"/>
      <c r="AE82" s="364"/>
      <c r="AF82" s="352"/>
      <c r="AG82" s="281">
        <v>0</v>
      </c>
      <c r="AH82" s="280"/>
      <c r="AI82" s="282" t="s">
        <v>77</v>
      </c>
      <c r="AJ82" s="364"/>
      <c r="AK82" s="364"/>
      <c r="AL82" s="373"/>
      <c r="AM82" s="352"/>
      <c r="AN82" s="364"/>
      <c r="AO82" s="352"/>
      <c r="AP82" s="281">
        <v>1.0000000000000002E-2</v>
      </c>
      <c r="AQ82" s="280"/>
      <c r="AR82" s="282" t="s">
        <v>1843</v>
      </c>
      <c r="AS82" s="364"/>
      <c r="AT82" s="364"/>
      <c r="AU82" s="373"/>
      <c r="AV82" s="352"/>
      <c r="AW82" s="352"/>
      <c r="AX82" s="364"/>
      <c r="AY82" s="352"/>
      <c r="AZ82" s="281">
        <v>1.0000000000000002E-2</v>
      </c>
      <c r="BA82" s="280"/>
      <c r="BB82" s="282" t="s">
        <v>1843</v>
      </c>
      <c r="BC82" s="364"/>
      <c r="BD82" s="364"/>
      <c r="BE82" s="373"/>
      <c r="BF82" s="352"/>
      <c r="BG82" s="364"/>
      <c r="BH82" s="352"/>
      <c r="BI82" s="281">
        <v>2.0000000000000004E-2</v>
      </c>
      <c r="BJ82" s="280"/>
      <c r="BK82" s="282" t="s">
        <v>1843</v>
      </c>
      <c r="BL82" s="364"/>
      <c r="BM82" s="364"/>
      <c r="BN82" s="373"/>
      <c r="BO82" s="352"/>
      <c r="BP82" s="364"/>
      <c r="BQ82" s="352"/>
      <c r="BR82" s="281">
        <v>2.0000000000000004E-2</v>
      </c>
      <c r="BS82" s="280"/>
      <c r="BT82" s="282" t="s">
        <v>1843</v>
      </c>
      <c r="BU82" s="364"/>
      <c r="BV82" s="364"/>
      <c r="BW82" s="373"/>
      <c r="BX82" s="352"/>
      <c r="BY82" s="355"/>
      <c r="BZ82" s="364"/>
      <c r="CA82" s="352"/>
      <c r="CB82" s="281">
        <v>2.0000000000000004E-2</v>
      </c>
      <c r="CC82" s="280"/>
      <c r="CD82" s="282" t="s">
        <v>1843</v>
      </c>
      <c r="CE82" s="364"/>
      <c r="CF82" s="364"/>
      <c r="CG82" s="352"/>
      <c r="CH82" s="352"/>
      <c r="CI82" s="364"/>
      <c r="CJ82" s="352"/>
      <c r="CK82" s="281">
        <v>2.4E-2</v>
      </c>
      <c r="CL82" s="280"/>
      <c r="CM82" s="282" t="s">
        <v>1843</v>
      </c>
      <c r="CN82" s="364"/>
      <c r="CO82" s="364"/>
      <c r="CP82" s="352"/>
      <c r="CQ82" s="352"/>
      <c r="CR82" s="364"/>
      <c r="CS82" s="352"/>
      <c r="CT82" s="281">
        <v>2.4E-2</v>
      </c>
      <c r="CU82" s="280"/>
      <c r="CV82" s="282" t="s">
        <v>1843</v>
      </c>
      <c r="CW82" s="364"/>
      <c r="CX82" s="364"/>
      <c r="CY82" s="352"/>
      <c r="CZ82" s="352"/>
      <c r="DA82" s="352"/>
      <c r="DB82" s="364"/>
      <c r="DC82" s="352"/>
      <c r="DD82" s="281">
        <v>2.4E-2</v>
      </c>
      <c r="DE82" s="280"/>
      <c r="DF82" s="282" t="s">
        <v>1843</v>
      </c>
      <c r="DG82" s="364"/>
      <c r="DH82" s="364"/>
      <c r="DI82" s="352"/>
      <c r="DJ82" s="352"/>
      <c r="DK82" s="364"/>
      <c r="DL82" s="352"/>
      <c r="DM82" s="281">
        <v>2.4E-2</v>
      </c>
      <c r="DN82" s="280"/>
      <c r="DO82" s="282" t="s">
        <v>1843</v>
      </c>
      <c r="DP82" s="364"/>
      <c r="DQ82" s="364"/>
      <c r="DR82" s="352"/>
      <c r="DS82" s="352"/>
      <c r="DT82" s="364"/>
      <c r="DU82" s="352"/>
      <c r="DV82" s="281">
        <v>2.4E-2</v>
      </c>
      <c r="DW82" s="280"/>
      <c r="DX82" s="352"/>
      <c r="DY82" s="364"/>
      <c r="DZ82" s="364"/>
      <c r="EA82" s="352"/>
      <c r="EB82" s="352"/>
      <c r="EC82" s="352"/>
      <c r="ED82" s="364"/>
      <c r="EE82" s="352"/>
      <c r="EF82" s="555"/>
      <c r="EG82" s="281">
        <v>0.19999999999999998</v>
      </c>
      <c r="EH82" s="281">
        <v>0</v>
      </c>
      <c r="EI82" s="282">
        <v>0</v>
      </c>
      <c r="EJ82" s="354"/>
      <c r="EK82" s="354"/>
      <c r="EL82" s="354"/>
      <c r="EM82" s="371"/>
      <c r="EN82" s="364"/>
      <c r="EO82" s="364"/>
      <c r="EP82" s="360"/>
      <c r="EQ82" s="360"/>
      <c r="ER82" s="352"/>
      <c r="ET82" s="311">
        <f t="shared" si="1"/>
        <v>0</v>
      </c>
    </row>
    <row r="83" spans="1:150" s="202" customFormat="1" ht="99.95" customHeight="1" x14ac:dyDescent="0.25">
      <c r="A83" s="285" t="s">
        <v>213</v>
      </c>
      <c r="B83" s="285" t="s">
        <v>25</v>
      </c>
      <c r="C83" s="202" t="s">
        <v>26</v>
      </c>
      <c r="D83" s="282">
        <v>1</v>
      </c>
      <c r="E83" s="202" t="s">
        <v>27</v>
      </c>
      <c r="F83" s="282" t="s">
        <v>3215</v>
      </c>
      <c r="G83" s="207">
        <v>1</v>
      </c>
      <c r="H83" s="286">
        <v>1</v>
      </c>
      <c r="I83" s="276">
        <v>0.1</v>
      </c>
      <c r="J83" s="285" t="s">
        <v>3216</v>
      </c>
      <c r="K83" s="260">
        <v>43465</v>
      </c>
      <c r="L83" s="207">
        <v>2</v>
      </c>
      <c r="M83" s="285" t="s">
        <v>3217</v>
      </c>
      <c r="N83" s="285" t="s">
        <v>3216</v>
      </c>
      <c r="O83" s="202" t="s">
        <v>3218</v>
      </c>
      <c r="P83" s="276">
        <v>0.1</v>
      </c>
      <c r="Q83" s="208" t="s">
        <v>3219</v>
      </c>
      <c r="R83" s="279">
        <v>100000000</v>
      </c>
      <c r="S83" s="284"/>
      <c r="T83" s="260">
        <v>43110</v>
      </c>
      <c r="U83" s="260">
        <v>43465</v>
      </c>
      <c r="V83" s="285" t="s">
        <v>3220</v>
      </c>
      <c r="W83" s="287">
        <v>0.3</v>
      </c>
      <c r="X83" s="281">
        <v>4.9999999999999996E-2</v>
      </c>
      <c r="Y83" s="280"/>
      <c r="Z83" s="285" t="s">
        <v>3221</v>
      </c>
      <c r="AA83" s="348">
        <v>4.9999999999999996E-2</v>
      </c>
      <c r="AB83" s="348">
        <v>0</v>
      </c>
      <c r="AC83" s="352"/>
      <c r="AD83" s="348"/>
      <c r="AE83" s="403">
        <v>4.9999999999999996E-2</v>
      </c>
      <c r="AF83" s="348"/>
      <c r="AG83" s="281">
        <v>4.9999999999999996E-2</v>
      </c>
      <c r="AH83" s="280"/>
      <c r="AI83" s="289" t="s">
        <v>3221</v>
      </c>
      <c r="AJ83" s="348">
        <v>0.09</v>
      </c>
      <c r="AK83" s="348">
        <v>0</v>
      </c>
      <c r="AL83" s="348"/>
      <c r="AM83" s="348"/>
      <c r="AN83" s="403">
        <v>8.9999999999999983E-2</v>
      </c>
      <c r="AO83" s="348"/>
      <c r="AP83" s="281">
        <v>4.9999999999999996E-2</v>
      </c>
      <c r="AQ83" s="280"/>
      <c r="AR83" s="289" t="s">
        <v>3222</v>
      </c>
      <c r="AS83" s="348">
        <v>0.09</v>
      </c>
      <c r="AT83" s="348">
        <v>0</v>
      </c>
      <c r="AU83" s="348"/>
      <c r="AV83" s="348"/>
      <c r="AW83" s="356" t="s">
        <v>3223</v>
      </c>
      <c r="AX83" s="403">
        <v>8.9999999999999983E-2</v>
      </c>
      <c r="AY83" s="348"/>
      <c r="AZ83" s="281">
        <v>4.9999999999999996E-2</v>
      </c>
      <c r="BA83" s="280"/>
      <c r="BB83" s="289" t="s">
        <v>3224</v>
      </c>
      <c r="BC83" s="348">
        <v>0.09</v>
      </c>
      <c r="BD83" s="348">
        <v>0</v>
      </c>
      <c r="BE83" s="348"/>
      <c r="BF83" s="348"/>
      <c r="BG83" s="403">
        <v>8.9999999999999983E-2</v>
      </c>
      <c r="BH83" s="348"/>
      <c r="BI83" s="281">
        <v>4.9999999999999996E-2</v>
      </c>
      <c r="BJ83" s="280"/>
      <c r="BK83" s="289" t="s">
        <v>3225</v>
      </c>
      <c r="BL83" s="348">
        <v>0.09</v>
      </c>
      <c r="BM83" s="348">
        <v>0</v>
      </c>
      <c r="BN83" s="348"/>
      <c r="BO83" s="348"/>
      <c r="BP83" s="403">
        <v>8.9999999999999983E-2</v>
      </c>
      <c r="BQ83" s="348"/>
      <c r="BR83" s="281">
        <v>4.9999999999999996E-2</v>
      </c>
      <c r="BS83" s="280"/>
      <c r="BT83" s="289" t="s">
        <v>3226</v>
      </c>
      <c r="BU83" s="348">
        <v>0.09</v>
      </c>
      <c r="BV83" s="348">
        <v>0</v>
      </c>
      <c r="BW83" s="365">
        <v>100000000</v>
      </c>
      <c r="BX83" s="348"/>
      <c r="BY83" s="356" t="s">
        <v>3227</v>
      </c>
      <c r="BZ83" s="403">
        <v>8.9999999999999983E-2</v>
      </c>
      <c r="CA83" s="348"/>
      <c r="CB83" s="277">
        <v>0</v>
      </c>
      <c r="CC83" s="280"/>
      <c r="CD83" s="289"/>
      <c r="CE83" s="348">
        <v>0.04</v>
      </c>
      <c r="CF83" s="348">
        <v>0</v>
      </c>
      <c r="CG83" s="348"/>
      <c r="CH83" s="348"/>
      <c r="CI83" s="403">
        <v>0.04</v>
      </c>
      <c r="CJ83" s="348"/>
      <c r="CK83" s="277">
        <v>0</v>
      </c>
      <c r="CL83" s="280"/>
      <c r="CM83" s="289"/>
      <c r="CN83" s="348">
        <v>0.04</v>
      </c>
      <c r="CO83" s="348">
        <v>0</v>
      </c>
      <c r="CP83" s="348"/>
      <c r="CQ83" s="348"/>
      <c r="CR83" s="403">
        <v>0.04</v>
      </c>
      <c r="CS83" s="348"/>
      <c r="CT83" s="277">
        <v>0</v>
      </c>
      <c r="CU83" s="280"/>
      <c r="CV83" s="289"/>
      <c r="CW83" s="348">
        <v>0.04</v>
      </c>
      <c r="CX83" s="348">
        <v>0</v>
      </c>
      <c r="CY83" s="348"/>
      <c r="CZ83" s="348"/>
      <c r="DA83" s="356" t="s">
        <v>3228</v>
      </c>
      <c r="DB83" s="403">
        <v>0.04</v>
      </c>
      <c r="DC83" s="348"/>
      <c r="DD83" s="277">
        <v>0</v>
      </c>
      <c r="DE83" s="280"/>
      <c r="DF83" s="289"/>
      <c r="DG83" s="348">
        <v>0.04</v>
      </c>
      <c r="DH83" s="348">
        <v>0</v>
      </c>
      <c r="DI83" s="348"/>
      <c r="DJ83" s="348"/>
      <c r="DK83" s="403">
        <v>0.04</v>
      </c>
      <c r="DL83" s="348"/>
      <c r="DM83" s="277">
        <v>0</v>
      </c>
      <c r="DN83" s="280"/>
      <c r="DO83" s="289"/>
      <c r="DP83" s="348">
        <v>0.04</v>
      </c>
      <c r="DQ83" s="348">
        <v>0</v>
      </c>
      <c r="DR83" s="348"/>
      <c r="DS83" s="348"/>
      <c r="DT83" s="403">
        <v>0.04</v>
      </c>
      <c r="DU83" s="348"/>
      <c r="DV83" s="277">
        <v>0</v>
      </c>
      <c r="DW83" s="280"/>
      <c r="DX83" s="289"/>
      <c r="DY83" s="345">
        <v>0.3</v>
      </c>
      <c r="DZ83" s="348">
        <v>0</v>
      </c>
      <c r="EA83" s="348"/>
      <c r="EB83" s="348"/>
      <c r="EC83" s="356" t="s">
        <v>3216</v>
      </c>
      <c r="ED83" s="404">
        <v>0.3</v>
      </c>
      <c r="EE83" s="348"/>
      <c r="EF83" s="556"/>
      <c r="EG83" s="280">
        <v>0.3</v>
      </c>
      <c r="EJ83" s="348">
        <v>1</v>
      </c>
      <c r="EM83" s="406">
        <v>1</v>
      </c>
      <c r="EP83" s="360">
        <v>100000000</v>
      </c>
      <c r="ET83" s="311">
        <f t="shared" si="1"/>
        <v>0</v>
      </c>
    </row>
    <row r="84" spans="1:150" s="202" customFormat="1" ht="99.95" customHeight="1" x14ac:dyDescent="0.25">
      <c r="A84" s="285" t="s">
        <v>213</v>
      </c>
      <c r="B84" s="285" t="s">
        <v>25</v>
      </c>
      <c r="C84" s="202" t="s">
        <v>26</v>
      </c>
      <c r="D84" s="282">
        <v>1</v>
      </c>
      <c r="E84" s="202" t="s">
        <v>27</v>
      </c>
      <c r="F84" s="282" t="s">
        <v>3215</v>
      </c>
      <c r="G84" s="207">
        <v>1</v>
      </c>
      <c r="H84" s="286">
        <v>1</v>
      </c>
      <c r="I84" s="276">
        <v>0.1</v>
      </c>
      <c r="J84" s="285" t="s">
        <v>3216</v>
      </c>
      <c r="K84" s="260">
        <v>43465</v>
      </c>
      <c r="L84" s="207">
        <v>2</v>
      </c>
      <c r="M84" s="285" t="s">
        <v>3217</v>
      </c>
      <c r="N84" s="285" t="s">
        <v>3216</v>
      </c>
      <c r="O84" s="202" t="s">
        <v>3218</v>
      </c>
      <c r="P84" s="276"/>
      <c r="Q84" s="208" t="s">
        <v>3219</v>
      </c>
      <c r="R84" s="279">
        <v>100000000</v>
      </c>
      <c r="S84" s="284"/>
      <c r="T84" s="260">
        <v>43110</v>
      </c>
      <c r="U84" s="260">
        <v>43465</v>
      </c>
      <c r="V84" s="285" t="s">
        <v>3229</v>
      </c>
      <c r="W84" s="287">
        <v>0.4</v>
      </c>
      <c r="X84" s="281">
        <v>0</v>
      </c>
      <c r="Y84" s="280"/>
      <c r="Z84" s="285"/>
      <c r="AA84" s="348"/>
      <c r="AB84" s="348"/>
      <c r="AC84" s="352"/>
      <c r="AD84" s="348"/>
      <c r="AE84" s="403"/>
      <c r="AF84" s="348"/>
      <c r="AG84" s="281">
        <v>0.04</v>
      </c>
      <c r="AH84" s="280"/>
      <c r="AI84" s="289" t="s">
        <v>3228</v>
      </c>
      <c r="AJ84" s="348"/>
      <c r="AK84" s="348"/>
      <c r="AL84" s="348"/>
      <c r="AM84" s="348"/>
      <c r="AN84" s="403"/>
      <c r="AO84" s="348"/>
      <c r="AP84" s="281">
        <v>0.04</v>
      </c>
      <c r="AQ84" s="280"/>
      <c r="AR84" s="289" t="s">
        <v>3228</v>
      </c>
      <c r="AS84" s="348"/>
      <c r="AT84" s="348"/>
      <c r="AU84" s="348"/>
      <c r="AV84" s="348"/>
      <c r="AW84" s="356"/>
      <c r="AX84" s="403"/>
      <c r="AY84" s="348"/>
      <c r="AZ84" s="281">
        <v>0.04</v>
      </c>
      <c r="BA84" s="280"/>
      <c r="BB84" s="289" t="s">
        <v>3228</v>
      </c>
      <c r="BC84" s="348"/>
      <c r="BD84" s="348"/>
      <c r="BE84" s="348"/>
      <c r="BF84" s="348"/>
      <c r="BG84" s="403"/>
      <c r="BH84" s="348"/>
      <c r="BI84" s="281">
        <v>0.04</v>
      </c>
      <c r="BJ84" s="280"/>
      <c r="BK84" s="289" t="s">
        <v>3228</v>
      </c>
      <c r="BL84" s="348"/>
      <c r="BM84" s="348"/>
      <c r="BN84" s="348"/>
      <c r="BO84" s="348"/>
      <c r="BP84" s="403"/>
      <c r="BQ84" s="348"/>
      <c r="BR84" s="281">
        <v>0.04</v>
      </c>
      <c r="BS84" s="280"/>
      <c r="BT84" s="289" t="s">
        <v>3228</v>
      </c>
      <c r="BU84" s="348"/>
      <c r="BV84" s="348"/>
      <c r="BW84" s="365"/>
      <c r="BX84" s="348"/>
      <c r="BY84" s="356"/>
      <c r="BZ84" s="403"/>
      <c r="CA84" s="348"/>
      <c r="CB84" s="281">
        <v>0.04</v>
      </c>
      <c r="CC84" s="280"/>
      <c r="CD84" s="289" t="s">
        <v>3228</v>
      </c>
      <c r="CE84" s="348"/>
      <c r="CF84" s="348"/>
      <c r="CG84" s="348"/>
      <c r="CH84" s="348"/>
      <c r="CI84" s="403"/>
      <c r="CJ84" s="348"/>
      <c r="CK84" s="281">
        <v>0.04</v>
      </c>
      <c r="CL84" s="280"/>
      <c r="CM84" s="289" t="s">
        <v>3228</v>
      </c>
      <c r="CN84" s="348"/>
      <c r="CO84" s="348"/>
      <c r="CP84" s="348"/>
      <c r="CQ84" s="348"/>
      <c r="CR84" s="403"/>
      <c r="CS84" s="348"/>
      <c r="CT84" s="281">
        <v>0.04</v>
      </c>
      <c r="CU84" s="280"/>
      <c r="CV84" s="289" t="s">
        <v>3228</v>
      </c>
      <c r="CW84" s="348"/>
      <c r="CX84" s="348"/>
      <c r="CY84" s="348"/>
      <c r="CZ84" s="348"/>
      <c r="DA84" s="356"/>
      <c r="DB84" s="403"/>
      <c r="DC84" s="348"/>
      <c r="DD84" s="281">
        <v>0.04</v>
      </c>
      <c r="DE84" s="280"/>
      <c r="DF84" s="289" t="s">
        <v>3228</v>
      </c>
      <c r="DG84" s="348"/>
      <c r="DH84" s="348"/>
      <c r="DI84" s="348"/>
      <c r="DJ84" s="348"/>
      <c r="DK84" s="403"/>
      <c r="DL84" s="348"/>
      <c r="DM84" s="281">
        <v>0.04</v>
      </c>
      <c r="DN84" s="280"/>
      <c r="DO84" s="289" t="s">
        <v>3228</v>
      </c>
      <c r="DP84" s="348"/>
      <c r="DQ84" s="348"/>
      <c r="DR84" s="348"/>
      <c r="DS84" s="348"/>
      <c r="DT84" s="403"/>
      <c r="DU84" s="348"/>
      <c r="DV84" s="277">
        <v>0</v>
      </c>
      <c r="DW84" s="280"/>
      <c r="DX84" s="289"/>
      <c r="DY84" s="345"/>
      <c r="DZ84" s="348"/>
      <c r="EA84" s="348"/>
      <c r="EB84" s="348"/>
      <c r="EC84" s="356"/>
      <c r="ED84" s="404"/>
      <c r="EE84" s="348"/>
      <c r="EF84" s="556"/>
      <c r="EG84" s="280">
        <v>0.39999999999999997</v>
      </c>
      <c r="EJ84" s="348"/>
      <c r="EM84" s="406"/>
      <c r="EP84" s="360"/>
      <c r="ET84" s="311">
        <f t="shared" si="1"/>
        <v>0</v>
      </c>
    </row>
    <row r="85" spans="1:150" s="202" customFormat="1" ht="99.95" customHeight="1" x14ac:dyDescent="0.25">
      <c r="A85" s="285" t="s">
        <v>213</v>
      </c>
      <c r="B85" s="285" t="s">
        <v>25</v>
      </c>
      <c r="C85" s="202" t="s">
        <v>26</v>
      </c>
      <c r="D85" s="282">
        <v>1</v>
      </c>
      <c r="E85" s="202" t="s">
        <v>27</v>
      </c>
      <c r="F85" s="282" t="s">
        <v>3215</v>
      </c>
      <c r="G85" s="207">
        <v>1</v>
      </c>
      <c r="H85" s="286">
        <v>1</v>
      </c>
      <c r="I85" s="276">
        <v>0.1</v>
      </c>
      <c r="J85" s="285" t="s">
        <v>3216</v>
      </c>
      <c r="K85" s="260">
        <v>43465</v>
      </c>
      <c r="L85" s="207">
        <v>2</v>
      </c>
      <c r="M85" s="285" t="s">
        <v>3217</v>
      </c>
      <c r="N85" s="285" t="s">
        <v>3216</v>
      </c>
      <c r="O85" s="202" t="s">
        <v>3218</v>
      </c>
      <c r="P85" s="276"/>
      <c r="Q85" s="208" t="s">
        <v>3219</v>
      </c>
      <c r="R85" s="279">
        <v>100000000</v>
      </c>
      <c r="S85" s="284"/>
      <c r="T85" s="260">
        <v>43110</v>
      </c>
      <c r="U85" s="260">
        <v>43465</v>
      </c>
      <c r="V85" s="285" t="s">
        <v>3230</v>
      </c>
      <c r="W85" s="287">
        <v>0.3</v>
      </c>
      <c r="X85" s="277">
        <v>0</v>
      </c>
      <c r="Y85" s="280"/>
      <c r="Z85" s="285"/>
      <c r="AA85" s="348"/>
      <c r="AB85" s="348"/>
      <c r="AC85" s="352"/>
      <c r="AD85" s="348"/>
      <c r="AE85" s="403"/>
      <c r="AF85" s="348"/>
      <c r="AG85" s="277">
        <v>0</v>
      </c>
      <c r="AH85" s="280"/>
      <c r="AI85" s="289"/>
      <c r="AJ85" s="348"/>
      <c r="AK85" s="348"/>
      <c r="AL85" s="348"/>
      <c r="AM85" s="348"/>
      <c r="AN85" s="403"/>
      <c r="AO85" s="348"/>
      <c r="AP85" s="277">
        <v>0</v>
      </c>
      <c r="AQ85" s="280"/>
      <c r="AR85" s="289"/>
      <c r="AS85" s="348"/>
      <c r="AT85" s="348"/>
      <c r="AU85" s="348"/>
      <c r="AV85" s="348"/>
      <c r="AW85" s="356"/>
      <c r="AX85" s="403"/>
      <c r="AY85" s="348"/>
      <c r="AZ85" s="277">
        <v>0</v>
      </c>
      <c r="BA85" s="280"/>
      <c r="BB85" s="289"/>
      <c r="BC85" s="348"/>
      <c r="BD85" s="348"/>
      <c r="BE85" s="348"/>
      <c r="BF85" s="348"/>
      <c r="BG85" s="403"/>
      <c r="BH85" s="348"/>
      <c r="BI85" s="277">
        <v>0</v>
      </c>
      <c r="BJ85" s="280"/>
      <c r="BK85" s="289"/>
      <c r="BL85" s="348"/>
      <c r="BM85" s="348"/>
      <c r="BN85" s="348"/>
      <c r="BO85" s="348"/>
      <c r="BP85" s="403"/>
      <c r="BQ85" s="348"/>
      <c r="BR85" s="277">
        <v>0</v>
      </c>
      <c r="BS85" s="280"/>
      <c r="BT85" s="289"/>
      <c r="BU85" s="348"/>
      <c r="BV85" s="348"/>
      <c r="BW85" s="365"/>
      <c r="BX85" s="348"/>
      <c r="BY85" s="356"/>
      <c r="BZ85" s="403"/>
      <c r="CA85" s="348"/>
      <c r="CB85" s="277">
        <v>0</v>
      </c>
      <c r="CC85" s="280"/>
      <c r="CD85" s="289"/>
      <c r="CE85" s="348"/>
      <c r="CF85" s="348"/>
      <c r="CG85" s="348"/>
      <c r="CH85" s="348"/>
      <c r="CI85" s="403"/>
      <c r="CJ85" s="348"/>
      <c r="CK85" s="277">
        <v>0</v>
      </c>
      <c r="CL85" s="280"/>
      <c r="CM85" s="289"/>
      <c r="CN85" s="348"/>
      <c r="CO85" s="348"/>
      <c r="CP85" s="348"/>
      <c r="CQ85" s="348"/>
      <c r="CR85" s="403"/>
      <c r="CS85" s="348"/>
      <c r="CT85" s="277">
        <v>0</v>
      </c>
      <c r="CU85" s="280"/>
      <c r="CV85" s="289"/>
      <c r="CW85" s="348"/>
      <c r="CX85" s="348"/>
      <c r="CY85" s="348"/>
      <c r="CZ85" s="348"/>
      <c r="DA85" s="356"/>
      <c r="DB85" s="403"/>
      <c r="DC85" s="348"/>
      <c r="DD85" s="277">
        <v>0</v>
      </c>
      <c r="DE85" s="280"/>
      <c r="DF85" s="289"/>
      <c r="DG85" s="348"/>
      <c r="DH85" s="348"/>
      <c r="DI85" s="348"/>
      <c r="DJ85" s="348"/>
      <c r="DK85" s="403"/>
      <c r="DL85" s="348"/>
      <c r="DM85" s="277">
        <v>0</v>
      </c>
      <c r="DN85" s="280"/>
      <c r="DO85" s="289"/>
      <c r="DP85" s="348"/>
      <c r="DQ85" s="348"/>
      <c r="DR85" s="348"/>
      <c r="DS85" s="348"/>
      <c r="DT85" s="403"/>
      <c r="DU85" s="348"/>
      <c r="DV85" s="281">
        <v>0.3</v>
      </c>
      <c r="DW85" s="280"/>
      <c r="DX85" s="289" t="s">
        <v>3216</v>
      </c>
      <c r="DY85" s="345"/>
      <c r="DZ85" s="348"/>
      <c r="EA85" s="348"/>
      <c r="EB85" s="348"/>
      <c r="EC85" s="356"/>
      <c r="ED85" s="404"/>
      <c r="EE85" s="348"/>
      <c r="EF85" s="556"/>
      <c r="EG85" s="280">
        <v>0.3</v>
      </c>
      <c r="EJ85" s="348"/>
      <c r="EM85" s="406"/>
      <c r="EP85" s="360"/>
      <c r="ET85" s="311">
        <f t="shared" si="1"/>
        <v>0</v>
      </c>
    </row>
    <row r="86" spans="1:150" s="202" customFormat="1" ht="99.95" customHeight="1" x14ac:dyDescent="0.25">
      <c r="A86" s="285" t="s">
        <v>213</v>
      </c>
      <c r="B86" s="285" t="s">
        <v>25</v>
      </c>
      <c r="C86" s="202" t="s">
        <v>26</v>
      </c>
      <c r="D86" s="282">
        <v>2</v>
      </c>
      <c r="E86" s="202" t="s">
        <v>3231</v>
      </c>
      <c r="F86" s="282" t="s">
        <v>3215</v>
      </c>
      <c r="G86" s="286">
        <v>0.65</v>
      </c>
      <c r="H86" s="286">
        <v>0.25</v>
      </c>
      <c r="I86" s="276">
        <v>0.1</v>
      </c>
      <c r="J86" s="285" t="s">
        <v>3232</v>
      </c>
      <c r="K86" s="260">
        <v>43465</v>
      </c>
      <c r="L86" s="207">
        <v>5</v>
      </c>
      <c r="M86" s="285" t="s">
        <v>28</v>
      </c>
      <c r="N86" s="285" t="s">
        <v>3233</v>
      </c>
      <c r="O86" s="202" t="s">
        <v>3234</v>
      </c>
      <c r="P86" s="284">
        <v>0.02</v>
      </c>
      <c r="Q86" s="208" t="s">
        <v>3235</v>
      </c>
      <c r="R86" s="279">
        <v>72000000</v>
      </c>
      <c r="S86" s="284"/>
      <c r="T86" s="260">
        <v>43115</v>
      </c>
      <c r="U86" s="260">
        <v>43465</v>
      </c>
      <c r="V86" s="285" t="s">
        <v>3236</v>
      </c>
      <c r="W86" s="287">
        <v>0.25</v>
      </c>
      <c r="X86" s="281">
        <v>8.3333333333333329E-2</v>
      </c>
      <c r="Y86" s="280"/>
      <c r="Z86" s="289" t="s">
        <v>3237</v>
      </c>
      <c r="AA86" s="348">
        <v>8.3333333333333329E-2</v>
      </c>
      <c r="AB86" s="348">
        <v>0</v>
      </c>
      <c r="AC86" s="348"/>
      <c r="AD86" s="348"/>
      <c r="AE86" s="395">
        <v>8.3329166666666656E-3</v>
      </c>
      <c r="AF86" s="348"/>
      <c r="AG86" s="281">
        <v>8.3333333333333329E-2</v>
      </c>
      <c r="AH86" s="280"/>
      <c r="AI86" s="289" t="s">
        <v>3238</v>
      </c>
      <c r="AJ86" s="348">
        <v>8.3333333333333329E-2</v>
      </c>
      <c r="AK86" s="348">
        <v>0</v>
      </c>
      <c r="AL86" s="405">
        <v>72000000</v>
      </c>
      <c r="AM86" s="348"/>
      <c r="AN86" s="395">
        <v>2.4998333333333331E-2</v>
      </c>
      <c r="AO86" s="348"/>
      <c r="AP86" s="281">
        <v>8.3333333333333329E-2</v>
      </c>
      <c r="AQ86" s="280"/>
      <c r="AR86" s="289" t="s">
        <v>3239</v>
      </c>
      <c r="AS86" s="348">
        <v>8.3333333333333329E-2</v>
      </c>
      <c r="AT86" s="348">
        <v>0</v>
      </c>
      <c r="AU86" s="348"/>
      <c r="AV86" s="348"/>
      <c r="AW86" s="356" t="s">
        <v>3239</v>
      </c>
      <c r="AX86" s="395">
        <v>2.7775833333333333E-2</v>
      </c>
      <c r="AY86" s="348"/>
      <c r="AZ86" s="277">
        <v>0</v>
      </c>
      <c r="BA86" s="280"/>
      <c r="BB86" s="289"/>
      <c r="BC86" s="348">
        <v>6.25E-2</v>
      </c>
      <c r="BD86" s="348">
        <v>0</v>
      </c>
      <c r="BE86" s="348"/>
      <c r="BF86" s="348"/>
      <c r="BG86" s="395">
        <v>1.4235416666666667E-2</v>
      </c>
      <c r="BH86" s="348"/>
      <c r="BI86" s="277">
        <v>0</v>
      </c>
      <c r="BJ86" s="280"/>
      <c r="BK86" s="289"/>
      <c r="BL86" s="348">
        <v>6.25E-2</v>
      </c>
      <c r="BM86" s="348">
        <v>0</v>
      </c>
      <c r="BN86" s="348"/>
      <c r="BO86" s="348"/>
      <c r="BP86" s="395">
        <v>1.364017857142857E-2</v>
      </c>
      <c r="BQ86" s="348"/>
      <c r="BR86" s="277">
        <v>0</v>
      </c>
      <c r="BS86" s="280"/>
      <c r="BT86" s="289"/>
      <c r="BU86" s="348">
        <v>6.25E-2</v>
      </c>
      <c r="BV86" s="348">
        <v>0</v>
      </c>
      <c r="BW86" s="348"/>
      <c r="BX86" s="348"/>
      <c r="BY86" s="356" t="s">
        <v>3240</v>
      </c>
      <c r="BZ86" s="395">
        <v>1.7806428571428567E-2</v>
      </c>
      <c r="CA86" s="348"/>
      <c r="CB86" s="277">
        <v>0</v>
      </c>
      <c r="CC86" s="280"/>
      <c r="CD86" s="289"/>
      <c r="CE86" s="348">
        <v>6.25E-2</v>
      </c>
      <c r="CF86" s="348">
        <v>0</v>
      </c>
      <c r="CG86" s="348"/>
      <c r="CH86" s="348"/>
      <c r="CI86" s="395">
        <v>1.364017857142857E-2</v>
      </c>
      <c r="CJ86" s="348"/>
      <c r="CK86" s="277">
        <v>0</v>
      </c>
      <c r="CL86" s="280"/>
      <c r="CM86" s="289"/>
      <c r="CN86" s="348">
        <v>6.25E-2</v>
      </c>
      <c r="CO86" s="348">
        <v>0</v>
      </c>
      <c r="CP86" s="348"/>
      <c r="CQ86" s="348"/>
      <c r="CR86" s="395">
        <v>1.364017857142857E-2</v>
      </c>
      <c r="CS86" s="348"/>
      <c r="CT86" s="277">
        <v>0</v>
      </c>
      <c r="CU86" s="280"/>
      <c r="CV86" s="289"/>
      <c r="CW86" s="348">
        <v>6.25E-2</v>
      </c>
      <c r="CX86" s="348">
        <v>0</v>
      </c>
      <c r="CY86" s="348"/>
      <c r="CZ86" s="348"/>
      <c r="DA86" s="356" t="s">
        <v>3240</v>
      </c>
      <c r="DB86" s="395">
        <v>1.364017857142857E-2</v>
      </c>
      <c r="DC86" s="348"/>
      <c r="DD86" s="277">
        <v>0</v>
      </c>
      <c r="DE86" s="280"/>
      <c r="DF86" s="289"/>
      <c r="DG86" s="348">
        <v>6.25E-2</v>
      </c>
      <c r="DH86" s="348">
        <v>0</v>
      </c>
      <c r="DI86" s="348"/>
      <c r="DJ86" s="348"/>
      <c r="DK86" s="395">
        <v>1.364017857142857E-2</v>
      </c>
      <c r="DL86" s="348"/>
      <c r="DM86" s="277">
        <v>0</v>
      </c>
      <c r="DN86" s="280"/>
      <c r="DO86" s="289"/>
      <c r="DP86" s="348">
        <v>6.25E-2</v>
      </c>
      <c r="DQ86" s="348">
        <v>0</v>
      </c>
      <c r="DR86" s="348"/>
      <c r="DS86" s="348"/>
      <c r="DT86" s="395">
        <v>1.364017857142857E-2</v>
      </c>
      <c r="DU86" s="348"/>
      <c r="DV86" s="277">
        <v>0</v>
      </c>
      <c r="DW86" s="280"/>
      <c r="DX86" s="289"/>
      <c r="DY86" s="348">
        <v>0.25</v>
      </c>
      <c r="DZ86" s="348">
        <v>0</v>
      </c>
      <c r="EA86" s="348"/>
      <c r="EB86" s="348"/>
      <c r="EC86" s="356" t="s">
        <v>3233</v>
      </c>
      <c r="ED86" s="395">
        <v>7.5009999999999979E-2</v>
      </c>
      <c r="EE86" s="348"/>
      <c r="EF86" s="556"/>
      <c r="EG86" s="280">
        <v>0.25</v>
      </c>
      <c r="EJ86" s="348">
        <v>1</v>
      </c>
      <c r="EM86" s="406">
        <v>0.25</v>
      </c>
      <c r="EP86" s="360">
        <v>72000000</v>
      </c>
      <c r="ET86" s="311">
        <f t="shared" si="1"/>
        <v>0</v>
      </c>
    </row>
    <row r="87" spans="1:150" s="202" customFormat="1" ht="99.95" customHeight="1" x14ac:dyDescent="0.25">
      <c r="A87" s="285" t="s">
        <v>213</v>
      </c>
      <c r="B87" s="285" t="s">
        <v>25</v>
      </c>
      <c r="C87" s="202" t="s">
        <v>26</v>
      </c>
      <c r="D87" s="282">
        <v>2</v>
      </c>
      <c r="E87" s="202" t="s">
        <v>3231</v>
      </c>
      <c r="F87" s="282" t="s">
        <v>3215</v>
      </c>
      <c r="G87" s="286">
        <v>0.65</v>
      </c>
      <c r="H87" s="286">
        <v>0.25</v>
      </c>
      <c r="I87" s="276">
        <v>0.1</v>
      </c>
      <c r="J87" s="285" t="s">
        <v>3232</v>
      </c>
      <c r="K87" s="260">
        <v>43465</v>
      </c>
      <c r="L87" s="207">
        <v>5</v>
      </c>
      <c r="M87" s="285" t="s">
        <v>28</v>
      </c>
      <c r="N87" s="285" t="s">
        <v>3233</v>
      </c>
      <c r="O87" s="202" t="s">
        <v>3234</v>
      </c>
      <c r="P87" s="284"/>
      <c r="Q87" s="208" t="s">
        <v>3235</v>
      </c>
      <c r="R87" s="279">
        <v>72000000</v>
      </c>
      <c r="S87" s="284"/>
      <c r="T87" s="260">
        <v>43115</v>
      </c>
      <c r="U87" s="260">
        <v>43465</v>
      </c>
      <c r="V87" s="285" t="s">
        <v>3241</v>
      </c>
      <c r="W87" s="287">
        <v>0.5</v>
      </c>
      <c r="X87" s="277">
        <v>0</v>
      </c>
      <c r="Y87" s="280"/>
      <c r="Z87" s="289"/>
      <c r="AA87" s="348"/>
      <c r="AB87" s="348"/>
      <c r="AC87" s="348"/>
      <c r="AD87" s="348"/>
      <c r="AE87" s="395"/>
      <c r="AF87" s="348"/>
      <c r="AG87" s="277">
        <v>0</v>
      </c>
      <c r="AH87" s="280"/>
      <c r="AI87" s="289"/>
      <c r="AJ87" s="348"/>
      <c r="AK87" s="348"/>
      <c r="AL87" s="348"/>
      <c r="AM87" s="348"/>
      <c r="AN87" s="395"/>
      <c r="AO87" s="348"/>
      <c r="AP87" s="277">
        <v>0</v>
      </c>
      <c r="AQ87" s="280"/>
      <c r="AR87" s="289"/>
      <c r="AS87" s="348"/>
      <c r="AT87" s="348"/>
      <c r="AU87" s="348"/>
      <c r="AV87" s="348"/>
      <c r="AW87" s="356"/>
      <c r="AX87" s="395"/>
      <c r="AY87" s="348"/>
      <c r="AZ87" s="281">
        <v>6.25E-2</v>
      </c>
      <c r="BA87" s="280"/>
      <c r="BB87" s="289" t="s">
        <v>269</v>
      </c>
      <c r="BC87" s="348"/>
      <c r="BD87" s="348"/>
      <c r="BE87" s="348"/>
      <c r="BF87" s="348"/>
      <c r="BG87" s="395"/>
      <c r="BH87" s="348"/>
      <c r="BI87" s="281">
        <v>6.25E-2</v>
      </c>
      <c r="BJ87" s="280"/>
      <c r="BK87" s="289" t="s">
        <v>269</v>
      </c>
      <c r="BL87" s="348"/>
      <c r="BM87" s="348"/>
      <c r="BN87" s="348"/>
      <c r="BO87" s="348"/>
      <c r="BP87" s="395"/>
      <c r="BQ87" s="348"/>
      <c r="BR87" s="281">
        <v>6.25E-2</v>
      </c>
      <c r="BS87" s="280"/>
      <c r="BT87" s="289" t="s">
        <v>3240</v>
      </c>
      <c r="BU87" s="348"/>
      <c r="BV87" s="348"/>
      <c r="BW87" s="348"/>
      <c r="BX87" s="348"/>
      <c r="BY87" s="356"/>
      <c r="BZ87" s="395"/>
      <c r="CA87" s="348"/>
      <c r="CB87" s="281">
        <v>6.25E-2</v>
      </c>
      <c r="CC87" s="280"/>
      <c r="CD87" s="289" t="s">
        <v>269</v>
      </c>
      <c r="CE87" s="348"/>
      <c r="CF87" s="348"/>
      <c r="CG87" s="348"/>
      <c r="CH87" s="348"/>
      <c r="CI87" s="395"/>
      <c r="CJ87" s="348"/>
      <c r="CK87" s="281">
        <v>6.25E-2</v>
      </c>
      <c r="CL87" s="280"/>
      <c r="CM87" s="289" t="s">
        <v>269</v>
      </c>
      <c r="CN87" s="348"/>
      <c r="CO87" s="348"/>
      <c r="CP87" s="348"/>
      <c r="CQ87" s="348"/>
      <c r="CR87" s="395"/>
      <c r="CS87" s="348"/>
      <c r="CT87" s="281">
        <v>6.25E-2</v>
      </c>
      <c r="CU87" s="280"/>
      <c r="CV87" s="289" t="s">
        <v>3240</v>
      </c>
      <c r="CW87" s="348"/>
      <c r="CX87" s="348"/>
      <c r="CY87" s="348"/>
      <c r="CZ87" s="348"/>
      <c r="DA87" s="356"/>
      <c r="DB87" s="395"/>
      <c r="DC87" s="348"/>
      <c r="DD87" s="281">
        <v>6.25E-2</v>
      </c>
      <c r="DE87" s="280"/>
      <c r="DF87" s="289" t="s">
        <v>269</v>
      </c>
      <c r="DG87" s="348"/>
      <c r="DH87" s="348"/>
      <c r="DI87" s="348"/>
      <c r="DJ87" s="348"/>
      <c r="DK87" s="395"/>
      <c r="DL87" s="348"/>
      <c r="DM87" s="281">
        <v>6.25E-2</v>
      </c>
      <c r="DN87" s="280"/>
      <c r="DO87" s="289" t="s">
        <v>269</v>
      </c>
      <c r="DP87" s="348"/>
      <c r="DQ87" s="348"/>
      <c r="DR87" s="348"/>
      <c r="DS87" s="348"/>
      <c r="DT87" s="395"/>
      <c r="DU87" s="348"/>
      <c r="DV87" s="277">
        <v>0</v>
      </c>
      <c r="DW87" s="280"/>
      <c r="DX87" s="289"/>
      <c r="DY87" s="348"/>
      <c r="DZ87" s="348"/>
      <c r="EA87" s="348"/>
      <c r="EB87" s="348"/>
      <c r="EC87" s="356"/>
      <c r="ED87" s="395"/>
      <c r="EE87" s="348"/>
      <c r="EF87" s="556"/>
      <c r="EG87" s="280">
        <v>0.5</v>
      </c>
      <c r="EJ87" s="348"/>
      <c r="EM87" s="406"/>
      <c r="EP87" s="360"/>
      <c r="ET87" s="311">
        <f t="shared" si="1"/>
        <v>0</v>
      </c>
    </row>
    <row r="88" spans="1:150" s="202" customFormat="1" ht="99.95" customHeight="1" x14ac:dyDescent="0.25">
      <c r="A88" s="285" t="s">
        <v>213</v>
      </c>
      <c r="B88" s="285" t="s">
        <v>25</v>
      </c>
      <c r="C88" s="202" t="s">
        <v>26</v>
      </c>
      <c r="D88" s="282">
        <v>2</v>
      </c>
      <c r="E88" s="202" t="s">
        <v>3231</v>
      </c>
      <c r="F88" s="282" t="s">
        <v>3215</v>
      </c>
      <c r="G88" s="286">
        <v>0.65</v>
      </c>
      <c r="H88" s="286">
        <v>0.25</v>
      </c>
      <c r="I88" s="276">
        <v>0.1</v>
      </c>
      <c r="J88" s="285" t="s">
        <v>3232</v>
      </c>
      <c r="K88" s="260">
        <v>43465</v>
      </c>
      <c r="L88" s="207">
        <v>5</v>
      </c>
      <c r="M88" s="285" t="s">
        <v>28</v>
      </c>
      <c r="N88" s="285" t="s">
        <v>3233</v>
      </c>
      <c r="O88" s="202" t="s">
        <v>3234</v>
      </c>
      <c r="P88" s="284"/>
      <c r="Q88" s="208" t="s">
        <v>3235</v>
      </c>
      <c r="R88" s="279">
        <v>72000000</v>
      </c>
      <c r="S88" s="284"/>
      <c r="T88" s="260">
        <v>43115</v>
      </c>
      <c r="U88" s="260">
        <v>43465</v>
      </c>
      <c r="V88" s="285" t="s">
        <v>3242</v>
      </c>
      <c r="W88" s="287">
        <v>0.25</v>
      </c>
      <c r="X88" s="277">
        <v>0</v>
      </c>
      <c r="Y88" s="280"/>
      <c r="Z88" s="289"/>
      <c r="AA88" s="348"/>
      <c r="AB88" s="348"/>
      <c r="AC88" s="348"/>
      <c r="AD88" s="348"/>
      <c r="AE88" s="395"/>
      <c r="AF88" s="348"/>
      <c r="AG88" s="277">
        <v>0</v>
      </c>
      <c r="AH88" s="280"/>
      <c r="AI88" s="289"/>
      <c r="AJ88" s="348"/>
      <c r="AK88" s="348"/>
      <c r="AL88" s="348"/>
      <c r="AM88" s="348"/>
      <c r="AN88" s="395"/>
      <c r="AO88" s="348"/>
      <c r="AP88" s="277">
        <v>0</v>
      </c>
      <c r="AQ88" s="280"/>
      <c r="AR88" s="289"/>
      <c r="AS88" s="348"/>
      <c r="AT88" s="348"/>
      <c r="AU88" s="348"/>
      <c r="AV88" s="348"/>
      <c r="AW88" s="356"/>
      <c r="AX88" s="395"/>
      <c r="AY88" s="348"/>
      <c r="AZ88" s="277">
        <v>0</v>
      </c>
      <c r="BA88" s="280"/>
      <c r="BB88" s="289"/>
      <c r="BC88" s="348"/>
      <c r="BD88" s="348"/>
      <c r="BE88" s="348"/>
      <c r="BF88" s="348"/>
      <c r="BG88" s="395"/>
      <c r="BH88" s="348"/>
      <c r="BI88" s="277">
        <v>0</v>
      </c>
      <c r="BJ88" s="280"/>
      <c r="BK88" s="289"/>
      <c r="BL88" s="348"/>
      <c r="BM88" s="348"/>
      <c r="BN88" s="348"/>
      <c r="BO88" s="348"/>
      <c r="BP88" s="395"/>
      <c r="BQ88" s="348"/>
      <c r="BR88" s="277">
        <v>0</v>
      </c>
      <c r="BS88" s="280"/>
      <c r="BT88" s="289"/>
      <c r="BU88" s="348"/>
      <c r="BV88" s="348"/>
      <c r="BW88" s="348"/>
      <c r="BX88" s="348"/>
      <c r="BY88" s="356"/>
      <c r="BZ88" s="395"/>
      <c r="CA88" s="348"/>
      <c r="CB88" s="277">
        <v>0</v>
      </c>
      <c r="CC88" s="280"/>
      <c r="CD88" s="289"/>
      <c r="CE88" s="348"/>
      <c r="CF88" s="348"/>
      <c r="CG88" s="348"/>
      <c r="CH88" s="348"/>
      <c r="CI88" s="395"/>
      <c r="CJ88" s="348"/>
      <c r="CK88" s="277">
        <v>0</v>
      </c>
      <c r="CL88" s="280"/>
      <c r="CM88" s="289"/>
      <c r="CN88" s="348"/>
      <c r="CO88" s="348"/>
      <c r="CP88" s="348"/>
      <c r="CQ88" s="348"/>
      <c r="CR88" s="395"/>
      <c r="CS88" s="348"/>
      <c r="CT88" s="277">
        <v>0</v>
      </c>
      <c r="CU88" s="280"/>
      <c r="CV88" s="289"/>
      <c r="CW88" s="348"/>
      <c r="CX88" s="348"/>
      <c r="CY88" s="348"/>
      <c r="CZ88" s="348"/>
      <c r="DA88" s="356"/>
      <c r="DB88" s="395"/>
      <c r="DC88" s="348"/>
      <c r="DD88" s="277">
        <v>0</v>
      </c>
      <c r="DE88" s="280"/>
      <c r="DF88" s="289"/>
      <c r="DG88" s="348"/>
      <c r="DH88" s="348"/>
      <c r="DI88" s="348"/>
      <c r="DJ88" s="348"/>
      <c r="DK88" s="395"/>
      <c r="DL88" s="348"/>
      <c r="DM88" s="277">
        <v>0</v>
      </c>
      <c r="DN88" s="280"/>
      <c r="DO88" s="289"/>
      <c r="DP88" s="348"/>
      <c r="DQ88" s="348"/>
      <c r="DR88" s="348"/>
      <c r="DS88" s="348"/>
      <c r="DT88" s="395"/>
      <c r="DU88" s="348"/>
      <c r="DV88" s="281">
        <v>0.25</v>
      </c>
      <c r="DW88" s="280"/>
      <c r="DX88" s="289" t="s">
        <v>3233</v>
      </c>
      <c r="DY88" s="348"/>
      <c r="DZ88" s="348"/>
      <c r="EA88" s="348"/>
      <c r="EB88" s="348"/>
      <c r="EC88" s="356"/>
      <c r="ED88" s="395"/>
      <c r="EE88" s="348"/>
      <c r="EF88" s="556"/>
      <c r="EG88" s="280">
        <v>0.25</v>
      </c>
      <c r="EJ88" s="348"/>
      <c r="EM88" s="406"/>
      <c r="EP88" s="360"/>
      <c r="ET88" s="311">
        <f t="shared" si="1"/>
        <v>0</v>
      </c>
    </row>
    <row r="89" spans="1:150" s="202" customFormat="1" ht="99.95" customHeight="1" x14ac:dyDescent="0.25">
      <c r="A89" s="285" t="s">
        <v>213</v>
      </c>
      <c r="B89" s="285" t="s">
        <v>25</v>
      </c>
      <c r="C89" s="202" t="s">
        <v>26</v>
      </c>
      <c r="D89" s="282">
        <v>2</v>
      </c>
      <c r="E89" s="202" t="s">
        <v>3231</v>
      </c>
      <c r="F89" s="282" t="s">
        <v>3215</v>
      </c>
      <c r="G89" s="286">
        <v>0.65</v>
      </c>
      <c r="H89" s="286">
        <v>0.25</v>
      </c>
      <c r="I89" s="276">
        <v>0.1</v>
      </c>
      <c r="J89" s="285" t="s">
        <v>3232</v>
      </c>
      <c r="K89" s="260">
        <v>43465</v>
      </c>
      <c r="L89" s="207">
        <v>6</v>
      </c>
      <c r="M89" s="285" t="s">
        <v>29</v>
      </c>
      <c r="N89" s="285" t="s">
        <v>3243</v>
      </c>
      <c r="O89" s="202" t="s">
        <v>3244</v>
      </c>
      <c r="P89" s="284">
        <v>0.03</v>
      </c>
      <c r="Q89" s="208" t="s">
        <v>2354</v>
      </c>
      <c r="R89" s="279">
        <v>58452000</v>
      </c>
      <c r="S89" s="284"/>
      <c r="T89" s="260">
        <v>43132</v>
      </c>
      <c r="U89" s="260">
        <v>43465</v>
      </c>
      <c r="V89" s="285" t="s">
        <v>3245</v>
      </c>
      <c r="W89" s="287">
        <v>0.33329999999999999</v>
      </c>
      <c r="X89" s="277">
        <v>0</v>
      </c>
      <c r="Y89" s="280"/>
      <c r="Z89" s="289"/>
      <c r="AA89" s="348">
        <v>0</v>
      </c>
      <c r="AB89" s="348">
        <v>0</v>
      </c>
      <c r="AC89" s="348"/>
      <c r="AD89" s="348"/>
      <c r="AE89" s="395"/>
      <c r="AF89" s="348"/>
      <c r="AG89" s="281">
        <v>0.16664999999999999</v>
      </c>
      <c r="AH89" s="280"/>
      <c r="AI89" s="289" t="s">
        <v>3246</v>
      </c>
      <c r="AJ89" s="348">
        <v>0.16664999999999999</v>
      </c>
      <c r="AK89" s="348">
        <v>0</v>
      </c>
      <c r="AL89" s="405">
        <v>58452000</v>
      </c>
      <c r="AM89" s="348"/>
      <c r="AN89" s="395"/>
      <c r="AO89" s="348"/>
      <c r="AP89" s="281">
        <v>0.16664999999999999</v>
      </c>
      <c r="AQ89" s="280"/>
      <c r="AR89" s="289" t="s">
        <v>3247</v>
      </c>
      <c r="AS89" s="348">
        <v>0.20368333333333333</v>
      </c>
      <c r="AT89" s="348">
        <v>0</v>
      </c>
      <c r="AU89" s="348"/>
      <c r="AV89" s="348"/>
      <c r="AW89" s="356" t="s">
        <v>3248</v>
      </c>
      <c r="AX89" s="395"/>
      <c r="AY89" s="348"/>
      <c r="AZ89" s="277">
        <v>0</v>
      </c>
      <c r="BA89" s="280"/>
      <c r="BB89" s="289"/>
      <c r="BC89" s="348">
        <v>3.7033333333333335E-2</v>
      </c>
      <c r="BD89" s="348">
        <v>0</v>
      </c>
      <c r="BE89" s="348"/>
      <c r="BF89" s="348"/>
      <c r="BG89" s="395"/>
      <c r="BH89" s="348"/>
      <c r="BI89" s="277">
        <v>0</v>
      </c>
      <c r="BJ89" s="280"/>
      <c r="BK89" s="289"/>
      <c r="BL89" s="348">
        <v>3.7033333333333335E-2</v>
      </c>
      <c r="BM89" s="348">
        <v>0</v>
      </c>
      <c r="BN89" s="348"/>
      <c r="BO89" s="348"/>
      <c r="BP89" s="395"/>
      <c r="BQ89" s="348"/>
      <c r="BR89" s="277">
        <v>0</v>
      </c>
      <c r="BS89" s="280"/>
      <c r="BT89" s="289"/>
      <c r="BU89" s="348">
        <v>3.7033333333333335E-2</v>
      </c>
      <c r="BV89" s="348">
        <v>0</v>
      </c>
      <c r="BW89" s="348"/>
      <c r="BX89" s="348"/>
      <c r="BY89" s="356" t="s">
        <v>3249</v>
      </c>
      <c r="BZ89" s="395"/>
      <c r="CA89" s="348"/>
      <c r="CB89" s="277">
        <v>0</v>
      </c>
      <c r="CC89" s="280"/>
      <c r="CD89" s="289"/>
      <c r="CE89" s="348">
        <v>3.7033333333333335E-2</v>
      </c>
      <c r="CF89" s="348">
        <v>0</v>
      </c>
      <c r="CG89" s="348"/>
      <c r="CH89" s="348"/>
      <c r="CI89" s="395"/>
      <c r="CJ89" s="348"/>
      <c r="CK89" s="277">
        <v>0</v>
      </c>
      <c r="CL89" s="280"/>
      <c r="CM89" s="289"/>
      <c r="CN89" s="348">
        <v>3.7033333333333335E-2</v>
      </c>
      <c r="CO89" s="348">
        <v>0</v>
      </c>
      <c r="CP89" s="348"/>
      <c r="CQ89" s="348"/>
      <c r="CR89" s="395"/>
      <c r="CS89" s="348"/>
      <c r="CT89" s="277">
        <v>0</v>
      </c>
      <c r="CU89" s="280"/>
      <c r="CV89" s="289"/>
      <c r="CW89" s="348">
        <v>3.7033333333333335E-2</v>
      </c>
      <c r="CX89" s="348">
        <v>0</v>
      </c>
      <c r="CY89" s="348"/>
      <c r="CZ89" s="348"/>
      <c r="DA89" s="356" t="s">
        <v>3249</v>
      </c>
      <c r="DB89" s="395"/>
      <c r="DC89" s="348"/>
      <c r="DD89" s="277">
        <v>0</v>
      </c>
      <c r="DE89" s="280"/>
      <c r="DF89" s="289"/>
      <c r="DG89" s="348">
        <v>3.7033333333333335E-2</v>
      </c>
      <c r="DH89" s="348">
        <v>0</v>
      </c>
      <c r="DI89" s="348"/>
      <c r="DJ89" s="348"/>
      <c r="DK89" s="395"/>
      <c r="DL89" s="348"/>
      <c r="DM89" s="277">
        <v>0</v>
      </c>
      <c r="DN89" s="280"/>
      <c r="DO89" s="289"/>
      <c r="DP89" s="348">
        <v>3.7033333333333335E-2</v>
      </c>
      <c r="DQ89" s="348">
        <v>0</v>
      </c>
      <c r="DR89" s="348"/>
      <c r="DS89" s="348"/>
      <c r="DT89" s="395"/>
      <c r="DU89" s="348"/>
      <c r="DV89" s="277">
        <v>0</v>
      </c>
      <c r="DW89" s="280"/>
      <c r="DX89" s="289"/>
      <c r="DY89" s="348">
        <v>0.33339999999999997</v>
      </c>
      <c r="DZ89" s="348">
        <v>0</v>
      </c>
      <c r="EA89" s="348"/>
      <c r="EB89" s="348"/>
      <c r="EC89" s="356" t="s">
        <v>3243</v>
      </c>
      <c r="ED89" s="395"/>
      <c r="EE89" s="348"/>
      <c r="EF89" s="556"/>
      <c r="EG89" s="280">
        <v>0.33329999999999999</v>
      </c>
      <c r="EJ89" s="348">
        <v>1.0000000000000002</v>
      </c>
      <c r="EM89" s="406"/>
      <c r="EP89" s="360">
        <v>58452000</v>
      </c>
      <c r="ET89" s="311">
        <f t="shared" si="1"/>
        <v>0</v>
      </c>
    </row>
    <row r="90" spans="1:150" s="202" customFormat="1" ht="99.95" customHeight="1" x14ac:dyDescent="0.25">
      <c r="A90" s="285" t="s">
        <v>213</v>
      </c>
      <c r="B90" s="285" t="s">
        <v>25</v>
      </c>
      <c r="C90" s="202" t="s">
        <v>26</v>
      </c>
      <c r="D90" s="282">
        <v>2</v>
      </c>
      <c r="E90" s="202" t="s">
        <v>3231</v>
      </c>
      <c r="F90" s="282" t="s">
        <v>3215</v>
      </c>
      <c r="G90" s="286">
        <v>0.65</v>
      </c>
      <c r="H90" s="286">
        <v>0.25</v>
      </c>
      <c r="I90" s="276">
        <v>0.1</v>
      </c>
      <c r="J90" s="285" t="s">
        <v>3232</v>
      </c>
      <c r="K90" s="260">
        <v>43465</v>
      </c>
      <c r="L90" s="207">
        <v>6</v>
      </c>
      <c r="M90" s="285" t="s">
        <v>29</v>
      </c>
      <c r="N90" s="285" t="s">
        <v>3243</v>
      </c>
      <c r="O90" s="202" t="s">
        <v>3244</v>
      </c>
      <c r="P90" s="284"/>
      <c r="Q90" s="208" t="s">
        <v>2354</v>
      </c>
      <c r="R90" s="279">
        <v>58452000</v>
      </c>
      <c r="S90" s="284"/>
      <c r="T90" s="260">
        <v>43132</v>
      </c>
      <c r="U90" s="260">
        <v>43465</v>
      </c>
      <c r="V90" s="285" t="s">
        <v>3250</v>
      </c>
      <c r="W90" s="287">
        <v>0.33329999999999999</v>
      </c>
      <c r="X90" s="277">
        <v>0</v>
      </c>
      <c r="Y90" s="280"/>
      <c r="Z90" s="289"/>
      <c r="AA90" s="348"/>
      <c r="AB90" s="348"/>
      <c r="AC90" s="348"/>
      <c r="AD90" s="348"/>
      <c r="AE90" s="395"/>
      <c r="AF90" s="348"/>
      <c r="AG90" s="277">
        <v>0</v>
      </c>
      <c r="AH90" s="280"/>
      <c r="AI90" s="289"/>
      <c r="AJ90" s="348"/>
      <c r="AK90" s="348"/>
      <c r="AL90" s="348"/>
      <c r="AM90" s="348"/>
      <c r="AN90" s="395"/>
      <c r="AO90" s="348"/>
      <c r="AP90" s="281">
        <v>3.7033333333333335E-2</v>
      </c>
      <c r="AQ90" s="280"/>
      <c r="AR90" s="289" t="s">
        <v>3249</v>
      </c>
      <c r="AS90" s="348"/>
      <c r="AT90" s="348"/>
      <c r="AU90" s="348"/>
      <c r="AV90" s="348"/>
      <c r="AW90" s="356"/>
      <c r="AX90" s="395"/>
      <c r="AY90" s="348"/>
      <c r="AZ90" s="281">
        <v>3.7033333333333335E-2</v>
      </c>
      <c r="BA90" s="280"/>
      <c r="BB90" s="289" t="s">
        <v>3251</v>
      </c>
      <c r="BC90" s="348"/>
      <c r="BD90" s="348"/>
      <c r="BE90" s="348"/>
      <c r="BF90" s="348"/>
      <c r="BG90" s="395"/>
      <c r="BH90" s="348"/>
      <c r="BI90" s="281">
        <v>3.7033333333333335E-2</v>
      </c>
      <c r="BJ90" s="280"/>
      <c r="BK90" s="289" t="s">
        <v>3251</v>
      </c>
      <c r="BL90" s="348"/>
      <c r="BM90" s="348"/>
      <c r="BN90" s="348"/>
      <c r="BO90" s="348"/>
      <c r="BP90" s="395"/>
      <c r="BQ90" s="348"/>
      <c r="BR90" s="281">
        <v>3.7033333333333335E-2</v>
      </c>
      <c r="BS90" s="280"/>
      <c r="BT90" s="289" t="s">
        <v>3249</v>
      </c>
      <c r="BU90" s="348"/>
      <c r="BV90" s="348"/>
      <c r="BW90" s="348"/>
      <c r="BX90" s="348"/>
      <c r="BY90" s="356"/>
      <c r="BZ90" s="395"/>
      <c r="CA90" s="348"/>
      <c r="CB90" s="281">
        <v>3.7033333333333335E-2</v>
      </c>
      <c r="CC90" s="280"/>
      <c r="CD90" s="289" t="s">
        <v>3251</v>
      </c>
      <c r="CE90" s="348"/>
      <c r="CF90" s="348"/>
      <c r="CG90" s="348"/>
      <c r="CH90" s="348"/>
      <c r="CI90" s="395"/>
      <c r="CJ90" s="348"/>
      <c r="CK90" s="281">
        <v>3.7033333333333335E-2</v>
      </c>
      <c r="CL90" s="280"/>
      <c r="CM90" s="289" t="s">
        <v>3251</v>
      </c>
      <c r="CN90" s="348"/>
      <c r="CO90" s="348"/>
      <c r="CP90" s="348"/>
      <c r="CQ90" s="348"/>
      <c r="CR90" s="395"/>
      <c r="CS90" s="348"/>
      <c r="CT90" s="281">
        <v>3.7033333333333335E-2</v>
      </c>
      <c r="CU90" s="280"/>
      <c r="CV90" s="289" t="s">
        <v>3249</v>
      </c>
      <c r="CW90" s="348"/>
      <c r="CX90" s="348"/>
      <c r="CY90" s="348"/>
      <c r="CZ90" s="348"/>
      <c r="DA90" s="356"/>
      <c r="DB90" s="395"/>
      <c r="DC90" s="348"/>
      <c r="DD90" s="281">
        <v>3.7033333333333335E-2</v>
      </c>
      <c r="DE90" s="280"/>
      <c r="DF90" s="289" t="s">
        <v>3251</v>
      </c>
      <c r="DG90" s="348"/>
      <c r="DH90" s="348"/>
      <c r="DI90" s="348"/>
      <c r="DJ90" s="348"/>
      <c r="DK90" s="395"/>
      <c r="DL90" s="348"/>
      <c r="DM90" s="281">
        <v>3.7033333333333335E-2</v>
      </c>
      <c r="DN90" s="280"/>
      <c r="DO90" s="289" t="s">
        <v>3251</v>
      </c>
      <c r="DP90" s="348"/>
      <c r="DQ90" s="348"/>
      <c r="DR90" s="348"/>
      <c r="DS90" s="348"/>
      <c r="DT90" s="395"/>
      <c r="DU90" s="348"/>
      <c r="DV90" s="277">
        <v>0</v>
      </c>
      <c r="DW90" s="280"/>
      <c r="DX90" s="289"/>
      <c r="DY90" s="348"/>
      <c r="DZ90" s="348"/>
      <c r="EA90" s="348"/>
      <c r="EB90" s="348"/>
      <c r="EC90" s="356"/>
      <c r="ED90" s="395"/>
      <c r="EE90" s="348"/>
      <c r="EF90" s="556"/>
      <c r="EG90" s="280">
        <v>0.33330000000000004</v>
      </c>
      <c r="EJ90" s="348"/>
      <c r="EM90" s="406"/>
      <c r="EP90" s="360"/>
      <c r="ET90" s="311">
        <f t="shared" si="1"/>
        <v>0</v>
      </c>
    </row>
    <row r="91" spans="1:150" s="202" customFormat="1" ht="99.95" customHeight="1" x14ac:dyDescent="0.25">
      <c r="A91" s="285" t="s">
        <v>213</v>
      </c>
      <c r="B91" s="285" t="s">
        <v>25</v>
      </c>
      <c r="C91" s="202" t="s">
        <v>26</v>
      </c>
      <c r="D91" s="282">
        <v>2</v>
      </c>
      <c r="E91" s="202" t="s">
        <v>3231</v>
      </c>
      <c r="F91" s="282" t="s">
        <v>3215</v>
      </c>
      <c r="G91" s="286">
        <v>0.65</v>
      </c>
      <c r="H91" s="286">
        <v>0.25</v>
      </c>
      <c r="I91" s="276">
        <v>0.1</v>
      </c>
      <c r="J91" s="285" t="s">
        <v>3232</v>
      </c>
      <c r="K91" s="260">
        <v>43465</v>
      </c>
      <c r="L91" s="207">
        <v>6</v>
      </c>
      <c r="M91" s="285" t="s">
        <v>29</v>
      </c>
      <c r="N91" s="285" t="s">
        <v>3243</v>
      </c>
      <c r="O91" s="202" t="s">
        <v>3244</v>
      </c>
      <c r="P91" s="284"/>
      <c r="Q91" s="208" t="s">
        <v>2354</v>
      </c>
      <c r="R91" s="279">
        <v>58452000</v>
      </c>
      <c r="S91" s="284"/>
      <c r="T91" s="260">
        <v>43132</v>
      </c>
      <c r="U91" s="260">
        <v>43465</v>
      </c>
      <c r="V91" s="285" t="s">
        <v>3252</v>
      </c>
      <c r="W91" s="287">
        <v>0.33339999999999997</v>
      </c>
      <c r="X91" s="277">
        <v>0</v>
      </c>
      <c r="Y91" s="280"/>
      <c r="Z91" s="289"/>
      <c r="AA91" s="348"/>
      <c r="AB91" s="348"/>
      <c r="AC91" s="348"/>
      <c r="AD91" s="348"/>
      <c r="AE91" s="395"/>
      <c r="AF91" s="348"/>
      <c r="AG91" s="277">
        <v>0</v>
      </c>
      <c r="AH91" s="280"/>
      <c r="AI91" s="289"/>
      <c r="AJ91" s="348"/>
      <c r="AK91" s="348"/>
      <c r="AL91" s="348"/>
      <c r="AM91" s="348"/>
      <c r="AN91" s="395"/>
      <c r="AO91" s="348"/>
      <c r="AP91" s="277">
        <v>0</v>
      </c>
      <c r="AQ91" s="280"/>
      <c r="AR91" s="289"/>
      <c r="AS91" s="348"/>
      <c r="AT91" s="348"/>
      <c r="AU91" s="348"/>
      <c r="AV91" s="348"/>
      <c r="AW91" s="356"/>
      <c r="AX91" s="395"/>
      <c r="AY91" s="348"/>
      <c r="AZ91" s="277">
        <v>0</v>
      </c>
      <c r="BA91" s="280"/>
      <c r="BB91" s="289"/>
      <c r="BC91" s="348"/>
      <c r="BD91" s="348"/>
      <c r="BE91" s="348"/>
      <c r="BF91" s="348"/>
      <c r="BG91" s="395"/>
      <c r="BH91" s="348"/>
      <c r="BI91" s="277">
        <v>0</v>
      </c>
      <c r="BJ91" s="280"/>
      <c r="BK91" s="289"/>
      <c r="BL91" s="348"/>
      <c r="BM91" s="348"/>
      <c r="BN91" s="348"/>
      <c r="BO91" s="348"/>
      <c r="BP91" s="395"/>
      <c r="BQ91" s="348"/>
      <c r="BR91" s="277">
        <v>0</v>
      </c>
      <c r="BS91" s="280"/>
      <c r="BT91" s="289"/>
      <c r="BU91" s="348"/>
      <c r="BV91" s="348"/>
      <c r="BW91" s="348"/>
      <c r="BX91" s="348"/>
      <c r="BY91" s="356"/>
      <c r="BZ91" s="395"/>
      <c r="CA91" s="348"/>
      <c r="CB91" s="277">
        <v>0</v>
      </c>
      <c r="CC91" s="280"/>
      <c r="CD91" s="289"/>
      <c r="CE91" s="348"/>
      <c r="CF91" s="348"/>
      <c r="CG91" s="348"/>
      <c r="CH91" s="348"/>
      <c r="CI91" s="395"/>
      <c r="CJ91" s="348"/>
      <c r="CK91" s="277">
        <v>0</v>
      </c>
      <c r="CL91" s="280"/>
      <c r="CM91" s="289"/>
      <c r="CN91" s="348"/>
      <c r="CO91" s="348"/>
      <c r="CP91" s="348"/>
      <c r="CQ91" s="348"/>
      <c r="CR91" s="395"/>
      <c r="CS91" s="348"/>
      <c r="CT91" s="277">
        <v>0</v>
      </c>
      <c r="CU91" s="280"/>
      <c r="CV91" s="289"/>
      <c r="CW91" s="348"/>
      <c r="CX91" s="348"/>
      <c r="CY91" s="348"/>
      <c r="CZ91" s="348"/>
      <c r="DA91" s="356"/>
      <c r="DB91" s="395"/>
      <c r="DC91" s="348"/>
      <c r="DD91" s="277">
        <v>0</v>
      </c>
      <c r="DE91" s="280"/>
      <c r="DF91" s="289"/>
      <c r="DG91" s="348"/>
      <c r="DH91" s="348"/>
      <c r="DI91" s="348"/>
      <c r="DJ91" s="348"/>
      <c r="DK91" s="395"/>
      <c r="DL91" s="348"/>
      <c r="DM91" s="277">
        <v>0</v>
      </c>
      <c r="DN91" s="280"/>
      <c r="DO91" s="289"/>
      <c r="DP91" s="348"/>
      <c r="DQ91" s="348"/>
      <c r="DR91" s="348"/>
      <c r="DS91" s="348"/>
      <c r="DT91" s="395"/>
      <c r="DU91" s="348"/>
      <c r="DV91" s="281">
        <v>0.33339999999999997</v>
      </c>
      <c r="DW91" s="280"/>
      <c r="DX91" s="289" t="s">
        <v>3243</v>
      </c>
      <c r="DY91" s="348"/>
      <c r="DZ91" s="348"/>
      <c r="EA91" s="348"/>
      <c r="EB91" s="348"/>
      <c r="EC91" s="356"/>
      <c r="ED91" s="395"/>
      <c r="EE91" s="348"/>
      <c r="EF91" s="556"/>
      <c r="EG91" s="280">
        <v>0.33339999999999997</v>
      </c>
      <c r="EJ91" s="348"/>
      <c r="EM91" s="406"/>
      <c r="EP91" s="360"/>
      <c r="ET91" s="311">
        <f t="shared" si="1"/>
        <v>0</v>
      </c>
    </row>
    <row r="92" spans="1:150" s="202" customFormat="1" ht="99.95" customHeight="1" x14ac:dyDescent="0.25">
      <c r="A92" s="285" t="s">
        <v>213</v>
      </c>
      <c r="B92" s="285" t="s">
        <v>25</v>
      </c>
      <c r="C92" s="202" t="s">
        <v>26</v>
      </c>
      <c r="D92" s="282">
        <v>2</v>
      </c>
      <c r="E92" s="202" t="s">
        <v>3231</v>
      </c>
      <c r="F92" s="282" t="s">
        <v>3215</v>
      </c>
      <c r="G92" s="286">
        <v>0.65</v>
      </c>
      <c r="H92" s="286">
        <v>0.25</v>
      </c>
      <c r="I92" s="276">
        <v>0.1</v>
      </c>
      <c r="J92" s="285" t="s">
        <v>3232</v>
      </c>
      <c r="K92" s="260">
        <v>43465</v>
      </c>
      <c r="L92" s="207">
        <v>7</v>
      </c>
      <c r="M92" s="285" t="s">
        <v>3253</v>
      </c>
      <c r="N92" s="285" t="s">
        <v>3254</v>
      </c>
      <c r="O92" s="202" t="s">
        <v>3255</v>
      </c>
      <c r="P92" s="284">
        <v>0.02</v>
      </c>
      <c r="Q92" s="208" t="s">
        <v>2354</v>
      </c>
      <c r="R92" s="279">
        <v>58452000</v>
      </c>
      <c r="S92" s="284"/>
      <c r="T92" s="260">
        <v>43132</v>
      </c>
      <c r="U92" s="260">
        <v>43465</v>
      </c>
      <c r="V92" s="285" t="s">
        <v>3256</v>
      </c>
      <c r="W92" s="287">
        <v>0.25</v>
      </c>
      <c r="X92" s="277">
        <v>0</v>
      </c>
      <c r="Y92" s="280"/>
      <c r="Z92" s="289"/>
      <c r="AA92" s="348">
        <v>0</v>
      </c>
      <c r="AB92" s="348">
        <v>0</v>
      </c>
      <c r="AC92" s="348"/>
      <c r="AD92" s="348"/>
      <c r="AE92" s="395"/>
      <c r="AF92" s="348"/>
      <c r="AG92" s="281">
        <v>8.3333333333333329E-2</v>
      </c>
      <c r="AH92" s="280"/>
      <c r="AI92" s="289" t="s">
        <v>269</v>
      </c>
      <c r="AJ92" s="348">
        <v>8.3333333333333329E-2</v>
      </c>
      <c r="AK92" s="348">
        <v>0</v>
      </c>
      <c r="AL92" s="405">
        <v>58452000</v>
      </c>
      <c r="AM92" s="348"/>
      <c r="AN92" s="395"/>
      <c r="AO92" s="348"/>
      <c r="AP92" s="281">
        <v>8.3333333333333329E-2</v>
      </c>
      <c r="AQ92" s="280"/>
      <c r="AR92" s="289" t="s">
        <v>3257</v>
      </c>
      <c r="AS92" s="348">
        <v>8.3333333333333329E-2</v>
      </c>
      <c r="AT92" s="348">
        <v>0</v>
      </c>
      <c r="AU92" s="348"/>
      <c r="AV92" s="348"/>
      <c r="AW92" s="356" t="s">
        <v>3257</v>
      </c>
      <c r="AX92" s="395"/>
      <c r="AY92" s="348"/>
      <c r="AZ92" s="281">
        <v>8.3333333333333329E-2</v>
      </c>
      <c r="BA92" s="280"/>
      <c r="BB92" s="289" t="s">
        <v>3258</v>
      </c>
      <c r="BC92" s="348">
        <v>8.3333333333333329E-2</v>
      </c>
      <c r="BD92" s="348">
        <v>0</v>
      </c>
      <c r="BE92" s="348"/>
      <c r="BF92" s="348"/>
      <c r="BG92" s="395"/>
      <c r="BH92" s="348"/>
      <c r="BI92" s="277">
        <v>0</v>
      </c>
      <c r="BJ92" s="280"/>
      <c r="BK92" s="289"/>
      <c r="BL92" s="348">
        <v>7.1428571428571425E-2</v>
      </c>
      <c r="BM92" s="348">
        <v>0</v>
      </c>
      <c r="BN92" s="348"/>
      <c r="BO92" s="348"/>
      <c r="BP92" s="395"/>
      <c r="BQ92" s="348"/>
      <c r="BR92" s="277">
        <v>0</v>
      </c>
      <c r="BS92" s="280"/>
      <c r="BT92" s="289"/>
      <c r="BU92" s="348">
        <v>7.1428571428571425E-2</v>
      </c>
      <c r="BV92" s="348">
        <v>0</v>
      </c>
      <c r="BW92" s="348"/>
      <c r="BX92" s="348"/>
      <c r="BY92" s="356" t="s">
        <v>3259</v>
      </c>
      <c r="BZ92" s="395"/>
      <c r="CA92" s="348"/>
      <c r="CB92" s="277">
        <v>0</v>
      </c>
      <c r="CC92" s="280"/>
      <c r="CD92" s="289"/>
      <c r="CE92" s="348">
        <v>7.1428571428571425E-2</v>
      </c>
      <c r="CF92" s="348">
        <v>0</v>
      </c>
      <c r="CG92" s="348"/>
      <c r="CH92" s="348"/>
      <c r="CI92" s="395"/>
      <c r="CJ92" s="348"/>
      <c r="CK92" s="277">
        <v>0</v>
      </c>
      <c r="CL92" s="280"/>
      <c r="CM92" s="289"/>
      <c r="CN92" s="348">
        <v>7.1428571428571425E-2</v>
      </c>
      <c r="CO92" s="348">
        <v>0</v>
      </c>
      <c r="CP92" s="348"/>
      <c r="CQ92" s="348"/>
      <c r="CR92" s="395"/>
      <c r="CS92" s="348"/>
      <c r="CT92" s="277">
        <v>0</v>
      </c>
      <c r="CU92" s="280"/>
      <c r="CV92" s="289"/>
      <c r="CW92" s="348">
        <v>7.1428571428571425E-2</v>
      </c>
      <c r="CX92" s="348">
        <v>0</v>
      </c>
      <c r="CY92" s="348"/>
      <c r="CZ92" s="348"/>
      <c r="DA92" s="356" t="s">
        <v>3259</v>
      </c>
      <c r="DB92" s="395"/>
      <c r="DC92" s="348"/>
      <c r="DD92" s="277">
        <v>0</v>
      </c>
      <c r="DE92" s="280"/>
      <c r="DF92" s="289"/>
      <c r="DG92" s="348">
        <v>7.1428571428571425E-2</v>
      </c>
      <c r="DH92" s="348">
        <v>0</v>
      </c>
      <c r="DI92" s="348"/>
      <c r="DJ92" s="348"/>
      <c r="DK92" s="395"/>
      <c r="DL92" s="348"/>
      <c r="DM92" s="277">
        <v>0</v>
      </c>
      <c r="DN92" s="280"/>
      <c r="DO92" s="289"/>
      <c r="DP92" s="348">
        <v>7.1428571428571425E-2</v>
      </c>
      <c r="DQ92" s="348">
        <v>0</v>
      </c>
      <c r="DR92" s="348"/>
      <c r="DS92" s="348"/>
      <c r="DT92" s="395"/>
      <c r="DU92" s="348"/>
      <c r="DV92" s="277">
        <v>0</v>
      </c>
      <c r="DW92" s="280"/>
      <c r="DX92" s="289"/>
      <c r="DY92" s="348">
        <v>0.25</v>
      </c>
      <c r="DZ92" s="348">
        <v>0</v>
      </c>
      <c r="EA92" s="348"/>
      <c r="EB92" s="348"/>
      <c r="EC92" s="356" t="s">
        <v>3254</v>
      </c>
      <c r="ED92" s="395"/>
      <c r="EE92" s="348"/>
      <c r="EF92" s="556"/>
      <c r="EG92" s="280">
        <v>0.25</v>
      </c>
      <c r="EJ92" s="348">
        <v>0.99999999999999978</v>
      </c>
      <c r="EM92" s="406"/>
      <c r="EP92" s="360">
        <v>58452000</v>
      </c>
      <c r="ET92" s="311">
        <f t="shared" si="1"/>
        <v>0</v>
      </c>
    </row>
    <row r="93" spans="1:150" s="202" customFormat="1" ht="99.95" customHeight="1" x14ac:dyDescent="0.25">
      <c r="A93" s="285" t="s">
        <v>213</v>
      </c>
      <c r="B93" s="285" t="s">
        <v>25</v>
      </c>
      <c r="C93" s="202" t="s">
        <v>26</v>
      </c>
      <c r="D93" s="282">
        <v>2</v>
      </c>
      <c r="E93" s="202" t="s">
        <v>3231</v>
      </c>
      <c r="F93" s="282" t="s">
        <v>3215</v>
      </c>
      <c r="G93" s="286">
        <v>0.65</v>
      </c>
      <c r="H93" s="286">
        <v>0.25</v>
      </c>
      <c r="I93" s="276">
        <v>0.1</v>
      </c>
      <c r="J93" s="285" t="s">
        <v>3232</v>
      </c>
      <c r="K93" s="260">
        <v>43465</v>
      </c>
      <c r="L93" s="207">
        <v>7</v>
      </c>
      <c r="M93" s="285" t="s">
        <v>3253</v>
      </c>
      <c r="N93" s="285" t="s">
        <v>3254</v>
      </c>
      <c r="O93" s="202" t="s">
        <v>3255</v>
      </c>
      <c r="P93" s="284"/>
      <c r="Q93" s="208" t="s">
        <v>2354</v>
      </c>
      <c r="R93" s="279">
        <v>58452000</v>
      </c>
      <c r="S93" s="284"/>
      <c r="T93" s="260">
        <v>43132</v>
      </c>
      <c r="U93" s="260">
        <v>43465</v>
      </c>
      <c r="V93" s="285" t="s">
        <v>3260</v>
      </c>
      <c r="W93" s="287">
        <v>0.5</v>
      </c>
      <c r="X93" s="277">
        <v>0</v>
      </c>
      <c r="Y93" s="280"/>
      <c r="Z93" s="289"/>
      <c r="AA93" s="348"/>
      <c r="AB93" s="348"/>
      <c r="AC93" s="348"/>
      <c r="AD93" s="348"/>
      <c r="AE93" s="395"/>
      <c r="AF93" s="348"/>
      <c r="AG93" s="277">
        <v>0</v>
      </c>
      <c r="AH93" s="280"/>
      <c r="AI93" s="289"/>
      <c r="AJ93" s="348"/>
      <c r="AK93" s="348"/>
      <c r="AL93" s="348"/>
      <c r="AM93" s="348"/>
      <c r="AN93" s="395"/>
      <c r="AO93" s="348"/>
      <c r="AP93" s="277">
        <v>0</v>
      </c>
      <c r="AQ93" s="280"/>
      <c r="AR93" s="289"/>
      <c r="AS93" s="348"/>
      <c r="AT93" s="348"/>
      <c r="AU93" s="348"/>
      <c r="AV93" s="348"/>
      <c r="AW93" s="356"/>
      <c r="AX93" s="395"/>
      <c r="AY93" s="348"/>
      <c r="AZ93" s="277">
        <v>0</v>
      </c>
      <c r="BA93" s="280"/>
      <c r="BB93" s="289"/>
      <c r="BC93" s="348"/>
      <c r="BD93" s="348"/>
      <c r="BE93" s="348"/>
      <c r="BF93" s="348"/>
      <c r="BG93" s="395"/>
      <c r="BH93" s="348"/>
      <c r="BI93" s="281">
        <v>7.1428571428571425E-2</v>
      </c>
      <c r="BJ93" s="280"/>
      <c r="BK93" s="289" t="s">
        <v>3261</v>
      </c>
      <c r="BL93" s="348"/>
      <c r="BM93" s="348"/>
      <c r="BN93" s="348"/>
      <c r="BO93" s="348"/>
      <c r="BP93" s="395"/>
      <c r="BQ93" s="348"/>
      <c r="BR93" s="281">
        <v>7.1428571428571425E-2</v>
      </c>
      <c r="BS93" s="280"/>
      <c r="BT93" s="289" t="s">
        <v>3259</v>
      </c>
      <c r="BU93" s="348"/>
      <c r="BV93" s="348"/>
      <c r="BW93" s="348"/>
      <c r="BX93" s="348"/>
      <c r="BY93" s="356"/>
      <c r="BZ93" s="395"/>
      <c r="CA93" s="348"/>
      <c r="CB93" s="281">
        <v>7.1428571428571425E-2</v>
      </c>
      <c r="CC93" s="280"/>
      <c r="CD93" s="289" t="s">
        <v>3261</v>
      </c>
      <c r="CE93" s="348"/>
      <c r="CF93" s="348"/>
      <c r="CG93" s="348"/>
      <c r="CH93" s="348"/>
      <c r="CI93" s="395"/>
      <c r="CJ93" s="348"/>
      <c r="CK93" s="281">
        <v>7.1428571428571425E-2</v>
      </c>
      <c r="CL93" s="280"/>
      <c r="CM93" s="289" t="s">
        <v>3261</v>
      </c>
      <c r="CN93" s="348"/>
      <c r="CO93" s="348"/>
      <c r="CP93" s="348"/>
      <c r="CQ93" s="348"/>
      <c r="CR93" s="395"/>
      <c r="CS93" s="348"/>
      <c r="CT93" s="281">
        <v>7.1428571428571425E-2</v>
      </c>
      <c r="CU93" s="280"/>
      <c r="CV93" s="289" t="s">
        <v>3259</v>
      </c>
      <c r="CW93" s="348"/>
      <c r="CX93" s="348"/>
      <c r="CY93" s="348"/>
      <c r="CZ93" s="348"/>
      <c r="DA93" s="356"/>
      <c r="DB93" s="395"/>
      <c r="DC93" s="348"/>
      <c r="DD93" s="281">
        <v>7.1428571428571425E-2</v>
      </c>
      <c r="DE93" s="280"/>
      <c r="DF93" s="289" t="s">
        <v>3261</v>
      </c>
      <c r="DG93" s="348"/>
      <c r="DH93" s="348"/>
      <c r="DI93" s="348"/>
      <c r="DJ93" s="348"/>
      <c r="DK93" s="395"/>
      <c r="DL93" s="348"/>
      <c r="DM93" s="281">
        <v>7.1428571428571425E-2</v>
      </c>
      <c r="DN93" s="280"/>
      <c r="DO93" s="289" t="s">
        <v>3261</v>
      </c>
      <c r="DP93" s="348"/>
      <c r="DQ93" s="348"/>
      <c r="DR93" s="348"/>
      <c r="DS93" s="348"/>
      <c r="DT93" s="395"/>
      <c r="DU93" s="348"/>
      <c r="DV93" s="277">
        <v>0</v>
      </c>
      <c r="DW93" s="280"/>
      <c r="DX93" s="289"/>
      <c r="DY93" s="348"/>
      <c r="DZ93" s="348"/>
      <c r="EA93" s="348"/>
      <c r="EB93" s="348"/>
      <c r="EC93" s="356"/>
      <c r="ED93" s="395"/>
      <c r="EE93" s="348"/>
      <c r="EF93" s="556"/>
      <c r="EG93" s="280">
        <v>0.49999999999999989</v>
      </c>
      <c r="EJ93" s="348"/>
      <c r="EM93" s="406"/>
      <c r="EP93" s="360"/>
      <c r="ET93" s="311">
        <f t="shared" si="1"/>
        <v>0</v>
      </c>
    </row>
    <row r="94" spans="1:150" s="202" customFormat="1" ht="99.95" customHeight="1" x14ac:dyDescent="0.25">
      <c r="A94" s="285" t="s">
        <v>213</v>
      </c>
      <c r="B94" s="285" t="s">
        <v>25</v>
      </c>
      <c r="C94" s="202" t="s">
        <v>26</v>
      </c>
      <c r="D94" s="282">
        <v>2</v>
      </c>
      <c r="E94" s="202" t="s">
        <v>3231</v>
      </c>
      <c r="F94" s="282" t="s">
        <v>3215</v>
      </c>
      <c r="G94" s="286">
        <v>0.65</v>
      </c>
      <c r="H94" s="286">
        <v>0.25</v>
      </c>
      <c r="I94" s="276">
        <v>0.1</v>
      </c>
      <c r="J94" s="285" t="s">
        <v>3232</v>
      </c>
      <c r="K94" s="260">
        <v>43465</v>
      </c>
      <c r="L94" s="207">
        <v>7</v>
      </c>
      <c r="M94" s="285" t="s">
        <v>3253</v>
      </c>
      <c r="N94" s="285" t="s">
        <v>3254</v>
      </c>
      <c r="O94" s="202" t="s">
        <v>3255</v>
      </c>
      <c r="P94" s="284"/>
      <c r="Q94" s="208" t="s">
        <v>2354</v>
      </c>
      <c r="R94" s="279">
        <v>58452000</v>
      </c>
      <c r="S94" s="284"/>
      <c r="T94" s="260">
        <v>43132</v>
      </c>
      <c r="U94" s="260">
        <v>43465</v>
      </c>
      <c r="V94" s="285" t="s">
        <v>3262</v>
      </c>
      <c r="W94" s="287">
        <v>0.25</v>
      </c>
      <c r="X94" s="277">
        <v>0</v>
      </c>
      <c r="Y94" s="280"/>
      <c r="Z94" s="289"/>
      <c r="AA94" s="348"/>
      <c r="AB94" s="348"/>
      <c r="AC94" s="348"/>
      <c r="AD94" s="348"/>
      <c r="AE94" s="395"/>
      <c r="AF94" s="348"/>
      <c r="AG94" s="277">
        <v>0</v>
      </c>
      <c r="AH94" s="280"/>
      <c r="AI94" s="289"/>
      <c r="AJ94" s="348"/>
      <c r="AK94" s="348"/>
      <c r="AL94" s="348"/>
      <c r="AM94" s="348"/>
      <c r="AN94" s="395"/>
      <c r="AO94" s="348"/>
      <c r="AP94" s="277">
        <v>0</v>
      </c>
      <c r="AQ94" s="280"/>
      <c r="AR94" s="289"/>
      <c r="AS94" s="348"/>
      <c r="AT94" s="348"/>
      <c r="AU94" s="348"/>
      <c r="AV94" s="348"/>
      <c r="AW94" s="356"/>
      <c r="AX94" s="395"/>
      <c r="AY94" s="348"/>
      <c r="AZ94" s="277">
        <v>0</v>
      </c>
      <c r="BA94" s="280"/>
      <c r="BB94" s="289"/>
      <c r="BC94" s="348"/>
      <c r="BD94" s="348"/>
      <c r="BE94" s="348"/>
      <c r="BF94" s="348"/>
      <c r="BG94" s="395"/>
      <c r="BH94" s="348"/>
      <c r="BI94" s="277">
        <v>0</v>
      </c>
      <c r="BJ94" s="280"/>
      <c r="BK94" s="289"/>
      <c r="BL94" s="348"/>
      <c r="BM94" s="348"/>
      <c r="BN94" s="348"/>
      <c r="BO94" s="348"/>
      <c r="BP94" s="395"/>
      <c r="BQ94" s="348"/>
      <c r="BR94" s="277">
        <v>0</v>
      </c>
      <c r="BS94" s="280"/>
      <c r="BT94" s="289"/>
      <c r="BU94" s="348"/>
      <c r="BV94" s="348"/>
      <c r="BW94" s="348"/>
      <c r="BX94" s="348"/>
      <c r="BY94" s="356"/>
      <c r="BZ94" s="395"/>
      <c r="CA94" s="348"/>
      <c r="CB94" s="277">
        <v>0</v>
      </c>
      <c r="CC94" s="280"/>
      <c r="CD94" s="289"/>
      <c r="CE94" s="348"/>
      <c r="CF94" s="348"/>
      <c r="CG94" s="348"/>
      <c r="CH94" s="348"/>
      <c r="CI94" s="395"/>
      <c r="CJ94" s="348"/>
      <c r="CK94" s="277">
        <v>0</v>
      </c>
      <c r="CL94" s="280"/>
      <c r="CM94" s="289"/>
      <c r="CN94" s="348"/>
      <c r="CO94" s="348"/>
      <c r="CP94" s="348"/>
      <c r="CQ94" s="348"/>
      <c r="CR94" s="395"/>
      <c r="CS94" s="348"/>
      <c r="CT94" s="277">
        <v>0</v>
      </c>
      <c r="CU94" s="280"/>
      <c r="CV94" s="289"/>
      <c r="CW94" s="348"/>
      <c r="CX94" s="348"/>
      <c r="CY94" s="348"/>
      <c r="CZ94" s="348"/>
      <c r="DA94" s="356"/>
      <c r="DB94" s="395"/>
      <c r="DC94" s="348"/>
      <c r="DD94" s="277">
        <v>0</v>
      </c>
      <c r="DE94" s="280"/>
      <c r="DF94" s="289"/>
      <c r="DG94" s="348"/>
      <c r="DH94" s="348"/>
      <c r="DI94" s="348"/>
      <c r="DJ94" s="348"/>
      <c r="DK94" s="395"/>
      <c r="DL94" s="348"/>
      <c r="DM94" s="277">
        <v>0</v>
      </c>
      <c r="DN94" s="280"/>
      <c r="DO94" s="289"/>
      <c r="DP94" s="348"/>
      <c r="DQ94" s="348"/>
      <c r="DR94" s="348"/>
      <c r="DS94" s="348"/>
      <c r="DT94" s="395"/>
      <c r="DU94" s="348"/>
      <c r="DV94" s="281">
        <v>0.25</v>
      </c>
      <c r="DW94" s="280"/>
      <c r="DX94" s="289" t="s">
        <v>3254</v>
      </c>
      <c r="DY94" s="348"/>
      <c r="DZ94" s="348"/>
      <c r="EA94" s="348"/>
      <c r="EB94" s="348"/>
      <c r="EC94" s="356"/>
      <c r="ED94" s="395"/>
      <c r="EE94" s="348"/>
      <c r="EF94" s="556"/>
      <c r="EG94" s="280">
        <v>0.25</v>
      </c>
      <c r="EJ94" s="348"/>
      <c r="EM94" s="406"/>
      <c r="EP94" s="360"/>
      <c r="ET94" s="311">
        <f t="shared" si="1"/>
        <v>0</v>
      </c>
    </row>
    <row r="95" spans="1:150" s="202" customFormat="1" ht="99.95" customHeight="1" x14ac:dyDescent="0.25">
      <c r="A95" s="285" t="s">
        <v>213</v>
      </c>
      <c r="B95" s="285" t="s">
        <v>25</v>
      </c>
      <c r="C95" s="202" t="s">
        <v>26</v>
      </c>
      <c r="D95" s="282">
        <v>2</v>
      </c>
      <c r="E95" s="202" t="s">
        <v>3231</v>
      </c>
      <c r="F95" s="282" t="s">
        <v>3215</v>
      </c>
      <c r="G95" s="286">
        <v>0.65</v>
      </c>
      <c r="H95" s="286">
        <v>0.25</v>
      </c>
      <c r="I95" s="276">
        <v>0.1</v>
      </c>
      <c r="J95" s="285" t="s">
        <v>3232</v>
      </c>
      <c r="K95" s="260">
        <v>43465</v>
      </c>
      <c r="L95" s="207">
        <v>10</v>
      </c>
      <c r="M95" s="285" t="s">
        <v>30</v>
      </c>
      <c r="N95" s="285" t="s">
        <v>3263</v>
      </c>
      <c r="O95" s="202" t="s">
        <v>3264</v>
      </c>
      <c r="P95" s="284">
        <v>0.03</v>
      </c>
      <c r="Q95" s="208" t="s">
        <v>3235</v>
      </c>
      <c r="R95" s="279">
        <v>43164000</v>
      </c>
      <c r="S95" s="284"/>
      <c r="T95" s="260">
        <v>43115</v>
      </c>
      <c r="U95" s="260">
        <v>43465</v>
      </c>
      <c r="V95" s="285" t="s">
        <v>3265</v>
      </c>
      <c r="W95" s="287">
        <v>0.33329999999999999</v>
      </c>
      <c r="X95" s="281">
        <v>5.5549999999999995E-2</v>
      </c>
      <c r="Y95" s="280"/>
      <c r="Z95" s="289" t="s">
        <v>3266</v>
      </c>
      <c r="AA95" s="348">
        <v>5.5549999999999995E-2</v>
      </c>
      <c r="AB95" s="348">
        <v>0</v>
      </c>
      <c r="AC95" s="348"/>
      <c r="AD95" s="348"/>
      <c r="AE95" s="395"/>
      <c r="AF95" s="348"/>
      <c r="AG95" s="281">
        <v>5.5549999999999995E-2</v>
      </c>
      <c r="AH95" s="280"/>
      <c r="AI95" s="289" t="s">
        <v>3267</v>
      </c>
      <c r="AJ95" s="348">
        <v>5.5549999999999995E-2</v>
      </c>
      <c r="AK95" s="348">
        <v>0</v>
      </c>
      <c r="AL95" s="405">
        <v>43164000</v>
      </c>
      <c r="AM95" s="348"/>
      <c r="AN95" s="395"/>
      <c r="AO95" s="348"/>
      <c r="AP95" s="281">
        <v>5.5549999999999995E-2</v>
      </c>
      <c r="AQ95" s="280"/>
      <c r="AR95" s="289" t="s">
        <v>3268</v>
      </c>
      <c r="AS95" s="348">
        <v>5.5549999999999995E-2</v>
      </c>
      <c r="AT95" s="348">
        <v>0</v>
      </c>
      <c r="AU95" s="348"/>
      <c r="AV95" s="348"/>
      <c r="AW95" s="356" t="s">
        <v>3268</v>
      </c>
      <c r="AX95" s="395"/>
      <c r="AY95" s="348"/>
      <c r="AZ95" s="281">
        <v>5.5549999999999995E-2</v>
      </c>
      <c r="BA95" s="280"/>
      <c r="BB95" s="289" t="s">
        <v>3267</v>
      </c>
      <c r="BC95" s="348">
        <v>5.5549999999999995E-2</v>
      </c>
      <c r="BD95" s="348">
        <v>0</v>
      </c>
      <c r="BE95" s="348"/>
      <c r="BF95" s="348"/>
      <c r="BG95" s="395"/>
      <c r="BH95" s="348"/>
      <c r="BI95" s="281">
        <v>5.5549999999999995E-2</v>
      </c>
      <c r="BJ95" s="280"/>
      <c r="BK95" s="289" t="s">
        <v>3267</v>
      </c>
      <c r="BL95" s="348">
        <v>5.5549999999999995E-2</v>
      </c>
      <c r="BM95" s="348">
        <v>0</v>
      </c>
      <c r="BN95" s="348"/>
      <c r="BO95" s="348"/>
      <c r="BP95" s="395"/>
      <c r="BQ95" s="348"/>
      <c r="BR95" s="281">
        <v>5.5549999999999995E-2</v>
      </c>
      <c r="BS95" s="280"/>
      <c r="BT95" s="289" t="s">
        <v>3269</v>
      </c>
      <c r="BU95" s="348">
        <v>0.11109999999999999</v>
      </c>
      <c r="BV95" s="348">
        <v>0</v>
      </c>
      <c r="BW95" s="348"/>
      <c r="BX95" s="348"/>
      <c r="BY95" s="356" t="s">
        <v>3270</v>
      </c>
      <c r="BZ95" s="395"/>
      <c r="CA95" s="348"/>
      <c r="CB95" s="277">
        <v>0</v>
      </c>
      <c r="CC95" s="280"/>
      <c r="CD95" s="289"/>
      <c r="CE95" s="348">
        <v>5.5549999999999995E-2</v>
      </c>
      <c r="CF95" s="348">
        <v>0</v>
      </c>
      <c r="CG95" s="348"/>
      <c r="CH95" s="348"/>
      <c r="CI95" s="395"/>
      <c r="CJ95" s="348"/>
      <c r="CK95" s="277">
        <v>0</v>
      </c>
      <c r="CL95" s="280"/>
      <c r="CM95" s="289"/>
      <c r="CN95" s="348">
        <v>5.5549999999999995E-2</v>
      </c>
      <c r="CO95" s="348">
        <v>0</v>
      </c>
      <c r="CP95" s="348"/>
      <c r="CQ95" s="348"/>
      <c r="CR95" s="395"/>
      <c r="CS95" s="348"/>
      <c r="CT95" s="277">
        <v>0</v>
      </c>
      <c r="CU95" s="280"/>
      <c r="CV95" s="289"/>
      <c r="CW95" s="348">
        <v>5.5549999999999995E-2</v>
      </c>
      <c r="CX95" s="348">
        <v>0</v>
      </c>
      <c r="CY95" s="348"/>
      <c r="CZ95" s="348"/>
      <c r="DA95" s="356" t="s">
        <v>3271</v>
      </c>
      <c r="DB95" s="395"/>
      <c r="DC95" s="348"/>
      <c r="DD95" s="277">
        <v>0</v>
      </c>
      <c r="DE95" s="280"/>
      <c r="DF95" s="289"/>
      <c r="DG95" s="348">
        <v>5.5549999999999995E-2</v>
      </c>
      <c r="DH95" s="348">
        <v>0</v>
      </c>
      <c r="DI95" s="348"/>
      <c r="DJ95" s="348"/>
      <c r="DK95" s="395"/>
      <c r="DL95" s="348"/>
      <c r="DM95" s="277">
        <v>0</v>
      </c>
      <c r="DN95" s="280"/>
      <c r="DO95" s="289"/>
      <c r="DP95" s="348">
        <v>5.5549999999999995E-2</v>
      </c>
      <c r="DQ95" s="348">
        <v>0</v>
      </c>
      <c r="DR95" s="348"/>
      <c r="DS95" s="348"/>
      <c r="DT95" s="395"/>
      <c r="DU95" s="348"/>
      <c r="DV95" s="277">
        <v>0</v>
      </c>
      <c r="DW95" s="280"/>
      <c r="DX95" s="289"/>
      <c r="DY95" s="348">
        <v>0.33339999999999997</v>
      </c>
      <c r="DZ95" s="348">
        <v>0</v>
      </c>
      <c r="EA95" s="348"/>
      <c r="EB95" s="348"/>
      <c r="EC95" s="356" t="s">
        <v>3263</v>
      </c>
      <c r="ED95" s="395"/>
      <c r="EE95" s="348"/>
      <c r="EF95" s="556"/>
      <c r="EG95" s="280">
        <v>0.33329999999999999</v>
      </c>
      <c r="EJ95" s="348">
        <v>1</v>
      </c>
      <c r="EM95" s="406"/>
      <c r="EP95" s="360">
        <v>43164000</v>
      </c>
      <c r="ET95" s="311">
        <f t="shared" si="1"/>
        <v>0</v>
      </c>
    </row>
    <row r="96" spans="1:150" s="202" customFormat="1" ht="99.95" customHeight="1" x14ac:dyDescent="0.25">
      <c r="A96" s="285" t="s">
        <v>213</v>
      </c>
      <c r="B96" s="285" t="s">
        <v>25</v>
      </c>
      <c r="C96" s="202" t="s">
        <v>26</v>
      </c>
      <c r="D96" s="282">
        <v>2</v>
      </c>
      <c r="E96" s="202" t="s">
        <v>3231</v>
      </c>
      <c r="F96" s="282" t="s">
        <v>3215</v>
      </c>
      <c r="G96" s="286">
        <v>0.65</v>
      </c>
      <c r="H96" s="286">
        <v>0.25</v>
      </c>
      <c r="I96" s="276">
        <v>0.1</v>
      </c>
      <c r="J96" s="285" t="s">
        <v>3232</v>
      </c>
      <c r="K96" s="260">
        <v>43465</v>
      </c>
      <c r="L96" s="207">
        <v>10</v>
      </c>
      <c r="M96" s="285" t="s">
        <v>30</v>
      </c>
      <c r="N96" s="285" t="s">
        <v>3263</v>
      </c>
      <c r="O96" s="202" t="s">
        <v>3264</v>
      </c>
      <c r="P96" s="284"/>
      <c r="Q96" s="208" t="s">
        <v>3235</v>
      </c>
      <c r="R96" s="279">
        <v>43164000</v>
      </c>
      <c r="S96" s="284"/>
      <c r="T96" s="260">
        <v>43115</v>
      </c>
      <c r="U96" s="260">
        <v>43465</v>
      </c>
      <c r="V96" s="285" t="s">
        <v>3272</v>
      </c>
      <c r="W96" s="287">
        <v>0.33329999999999999</v>
      </c>
      <c r="X96" s="277">
        <v>0</v>
      </c>
      <c r="Y96" s="280"/>
      <c r="Z96" s="289"/>
      <c r="AA96" s="348"/>
      <c r="AB96" s="348"/>
      <c r="AC96" s="348"/>
      <c r="AD96" s="348"/>
      <c r="AE96" s="395"/>
      <c r="AF96" s="348"/>
      <c r="AG96" s="277">
        <v>0</v>
      </c>
      <c r="AH96" s="280"/>
      <c r="AI96" s="289"/>
      <c r="AJ96" s="348"/>
      <c r="AK96" s="348"/>
      <c r="AL96" s="348"/>
      <c r="AM96" s="348"/>
      <c r="AN96" s="395"/>
      <c r="AO96" s="348"/>
      <c r="AP96" s="277">
        <v>0</v>
      </c>
      <c r="AQ96" s="280"/>
      <c r="AR96" s="289"/>
      <c r="AS96" s="348"/>
      <c r="AT96" s="348"/>
      <c r="AU96" s="348"/>
      <c r="AV96" s="348"/>
      <c r="AW96" s="356"/>
      <c r="AX96" s="395"/>
      <c r="AY96" s="348"/>
      <c r="AZ96" s="277">
        <v>0</v>
      </c>
      <c r="BA96" s="280"/>
      <c r="BB96" s="289"/>
      <c r="BC96" s="348"/>
      <c r="BD96" s="348"/>
      <c r="BE96" s="348"/>
      <c r="BF96" s="348"/>
      <c r="BG96" s="395"/>
      <c r="BH96" s="348"/>
      <c r="BI96" s="277">
        <v>0</v>
      </c>
      <c r="BJ96" s="280"/>
      <c r="BK96" s="289"/>
      <c r="BL96" s="348"/>
      <c r="BM96" s="348"/>
      <c r="BN96" s="348"/>
      <c r="BO96" s="348"/>
      <c r="BP96" s="395"/>
      <c r="BQ96" s="348"/>
      <c r="BR96" s="281">
        <v>5.5549999999999995E-2</v>
      </c>
      <c r="BS96" s="280"/>
      <c r="BT96" s="289" t="s">
        <v>3273</v>
      </c>
      <c r="BU96" s="348"/>
      <c r="BV96" s="348"/>
      <c r="BW96" s="348"/>
      <c r="BX96" s="348"/>
      <c r="BY96" s="356"/>
      <c r="BZ96" s="395"/>
      <c r="CA96" s="348"/>
      <c r="CB96" s="281">
        <v>5.5549999999999995E-2</v>
      </c>
      <c r="CC96" s="280"/>
      <c r="CD96" s="289" t="s">
        <v>3273</v>
      </c>
      <c r="CE96" s="348"/>
      <c r="CF96" s="348"/>
      <c r="CG96" s="348"/>
      <c r="CH96" s="348"/>
      <c r="CI96" s="395"/>
      <c r="CJ96" s="348"/>
      <c r="CK96" s="281">
        <v>5.5549999999999995E-2</v>
      </c>
      <c r="CL96" s="280"/>
      <c r="CM96" s="289" t="s">
        <v>3267</v>
      </c>
      <c r="CN96" s="348"/>
      <c r="CO96" s="348"/>
      <c r="CP96" s="348"/>
      <c r="CQ96" s="348"/>
      <c r="CR96" s="395"/>
      <c r="CS96" s="348"/>
      <c r="CT96" s="281">
        <v>5.5549999999999995E-2</v>
      </c>
      <c r="CU96" s="280"/>
      <c r="CV96" s="289" t="s">
        <v>3271</v>
      </c>
      <c r="CW96" s="348"/>
      <c r="CX96" s="348"/>
      <c r="CY96" s="348"/>
      <c r="CZ96" s="348"/>
      <c r="DA96" s="356"/>
      <c r="DB96" s="395"/>
      <c r="DC96" s="348"/>
      <c r="DD96" s="281">
        <v>5.5549999999999995E-2</v>
      </c>
      <c r="DE96" s="280"/>
      <c r="DF96" s="289" t="s">
        <v>3267</v>
      </c>
      <c r="DG96" s="348"/>
      <c r="DH96" s="348"/>
      <c r="DI96" s="348"/>
      <c r="DJ96" s="348"/>
      <c r="DK96" s="395"/>
      <c r="DL96" s="348"/>
      <c r="DM96" s="281">
        <v>5.5549999999999995E-2</v>
      </c>
      <c r="DN96" s="280"/>
      <c r="DO96" s="289" t="s">
        <v>3267</v>
      </c>
      <c r="DP96" s="348"/>
      <c r="DQ96" s="348"/>
      <c r="DR96" s="348"/>
      <c r="DS96" s="348"/>
      <c r="DT96" s="395"/>
      <c r="DU96" s="348"/>
      <c r="DV96" s="277">
        <v>0</v>
      </c>
      <c r="DW96" s="280"/>
      <c r="DX96" s="289"/>
      <c r="DY96" s="348"/>
      <c r="DZ96" s="348"/>
      <c r="EA96" s="348"/>
      <c r="EB96" s="348"/>
      <c r="EC96" s="356"/>
      <c r="ED96" s="395"/>
      <c r="EE96" s="348"/>
      <c r="EF96" s="556"/>
      <c r="EG96" s="280">
        <v>0.33329999999999999</v>
      </c>
      <c r="EJ96" s="348"/>
      <c r="EM96" s="406"/>
      <c r="EP96" s="360"/>
      <c r="ET96" s="311">
        <f t="shared" si="1"/>
        <v>0</v>
      </c>
    </row>
    <row r="97" spans="1:150" s="202" customFormat="1" ht="99.95" customHeight="1" x14ac:dyDescent="0.25">
      <c r="A97" s="285" t="s">
        <v>213</v>
      </c>
      <c r="B97" s="285" t="s">
        <v>25</v>
      </c>
      <c r="C97" s="202" t="s">
        <v>26</v>
      </c>
      <c r="D97" s="282">
        <v>2</v>
      </c>
      <c r="E97" s="202" t="s">
        <v>3231</v>
      </c>
      <c r="F97" s="282" t="s">
        <v>3215</v>
      </c>
      <c r="G97" s="286">
        <v>0.65</v>
      </c>
      <c r="H97" s="286">
        <v>0.25</v>
      </c>
      <c r="I97" s="276">
        <v>0.1</v>
      </c>
      <c r="J97" s="285" t="s">
        <v>3232</v>
      </c>
      <c r="K97" s="260">
        <v>43465</v>
      </c>
      <c r="L97" s="207">
        <v>10</v>
      </c>
      <c r="M97" s="285" t="s">
        <v>30</v>
      </c>
      <c r="N97" s="285" t="s">
        <v>3263</v>
      </c>
      <c r="O97" s="202" t="s">
        <v>3264</v>
      </c>
      <c r="P97" s="284"/>
      <c r="Q97" s="208" t="s">
        <v>3235</v>
      </c>
      <c r="R97" s="279">
        <v>43164000</v>
      </c>
      <c r="S97" s="284"/>
      <c r="T97" s="260">
        <v>43115</v>
      </c>
      <c r="U97" s="260">
        <v>43465</v>
      </c>
      <c r="V97" s="285" t="s">
        <v>3274</v>
      </c>
      <c r="W97" s="287">
        <v>0.33339999999999997</v>
      </c>
      <c r="X97" s="277">
        <v>0</v>
      </c>
      <c r="Y97" s="280"/>
      <c r="Z97" s="289"/>
      <c r="AA97" s="348"/>
      <c r="AB97" s="348"/>
      <c r="AC97" s="348"/>
      <c r="AD97" s="348"/>
      <c r="AE97" s="395"/>
      <c r="AF97" s="348"/>
      <c r="AG97" s="277">
        <v>0</v>
      </c>
      <c r="AH97" s="280"/>
      <c r="AI97" s="289"/>
      <c r="AJ97" s="348"/>
      <c r="AK97" s="348"/>
      <c r="AL97" s="348"/>
      <c r="AM97" s="348"/>
      <c r="AN97" s="395"/>
      <c r="AO97" s="348"/>
      <c r="AP97" s="277">
        <v>0</v>
      </c>
      <c r="AQ97" s="280"/>
      <c r="AR97" s="289"/>
      <c r="AS97" s="348"/>
      <c r="AT97" s="348"/>
      <c r="AU97" s="348"/>
      <c r="AV97" s="348"/>
      <c r="AW97" s="356"/>
      <c r="AX97" s="395"/>
      <c r="AY97" s="348"/>
      <c r="AZ97" s="277">
        <v>0</v>
      </c>
      <c r="BA97" s="280"/>
      <c r="BB97" s="289"/>
      <c r="BC97" s="348"/>
      <c r="BD97" s="348"/>
      <c r="BE97" s="348"/>
      <c r="BF97" s="348"/>
      <c r="BG97" s="395"/>
      <c r="BH97" s="348"/>
      <c r="BI97" s="277">
        <v>0</v>
      </c>
      <c r="BJ97" s="280"/>
      <c r="BK97" s="289"/>
      <c r="BL97" s="348"/>
      <c r="BM97" s="348"/>
      <c r="BN97" s="348"/>
      <c r="BO97" s="348"/>
      <c r="BP97" s="395"/>
      <c r="BQ97" s="348"/>
      <c r="BR97" s="277">
        <v>0</v>
      </c>
      <c r="BS97" s="280"/>
      <c r="BT97" s="289"/>
      <c r="BU97" s="348"/>
      <c r="BV97" s="348"/>
      <c r="BW97" s="348"/>
      <c r="BX97" s="348"/>
      <c r="BY97" s="356"/>
      <c r="BZ97" s="395"/>
      <c r="CA97" s="348"/>
      <c r="CB97" s="277">
        <v>0</v>
      </c>
      <c r="CC97" s="280"/>
      <c r="CD97" s="289"/>
      <c r="CE97" s="348"/>
      <c r="CF97" s="348"/>
      <c r="CG97" s="348"/>
      <c r="CH97" s="348"/>
      <c r="CI97" s="395"/>
      <c r="CJ97" s="348"/>
      <c r="CK97" s="277">
        <v>0</v>
      </c>
      <c r="CL97" s="280"/>
      <c r="CM97" s="289"/>
      <c r="CN97" s="348"/>
      <c r="CO97" s="348"/>
      <c r="CP97" s="348"/>
      <c r="CQ97" s="348"/>
      <c r="CR97" s="395"/>
      <c r="CS97" s="348"/>
      <c r="CT97" s="277">
        <v>0</v>
      </c>
      <c r="CU97" s="280"/>
      <c r="CV97" s="289"/>
      <c r="CW97" s="348"/>
      <c r="CX97" s="348"/>
      <c r="CY97" s="348"/>
      <c r="CZ97" s="348"/>
      <c r="DA97" s="356"/>
      <c r="DB97" s="395"/>
      <c r="DC97" s="348"/>
      <c r="DD97" s="277">
        <v>0</v>
      </c>
      <c r="DE97" s="280"/>
      <c r="DF97" s="289"/>
      <c r="DG97" s="348"/>
      <c r="DH97" s="348"/>
      <c r="DI97" s="348"/>
      <c r="DJ97" s="348"/>
      <c r="DK97" s="395"/>
      <c r="DL97" s="348"/>
      <c r="DM97" s="277">
        <v>0</v>
      </c>
      <c r="DN97" s="280"/>
      <c r="DO97" s="289"/>
      <c r="DP97" s="348"/>
      <c r="DQ97" s="348"/>
      <c r="DR97" s="348"/>
      <c r="DS97" s="348"/>
      <c r="DT97" s="395"/>
      <c r="DU97" s="348"/>
      <c r="DV97" s="281">
        <v>0.33339999999999997</v>
      </c>
      <c r="DW97" s="280"/>
      <c r="DX97" s="289" t="s">
        <v>3263</v>
      </c>
      <c r="DY97" s="348"/>
      <c r="DZ97" s="348"/>
      <c r="EA97" s="348"/>
      <c r="EB97" s="348"/>
      <c r="EC97" s="356"/>
      <c r="ED97" s="395"/>
      <c r="EE97" s="348"/>
      <c r="EF97" s="556"/>
      <c r="EG97" s="280">
        <v>0.33339999999999997</v>
      </c>
      <c r="EJ97" s="348"/>
      <c r="EM97" s="406"/>
      <c r="EP97" s="360"/>
      <c r="ET97" s="311">
        <f t="shared" si="1"/>
        <v>0</v>
      </c>
    </row>
    <row r="98" spans="1:150" s="202" customFormat="1" ht="99.95" customHeight="1" x14ac:dyDescent="0.25">
      <c r="A98" s="285" t="s">
        <v>213</v>
      </c>
      <c r="B98" s="285" t="s">
        <v>31</v>
      </c>
      <c r="C98" s="202" t="s">
        <v>3275</v>
      </c>
      <c r="D98" s="282">
        <v>4</v>
      </c>
      <c r="E98" s="202" t="s">
        <v>3276</v>
      </c>
      <c r="F98" s="276" t="s">
        <v>70</v>
      </c>
      <c r="G98" s="286">
        <v>0.63</v>
      </c>
      <c r="H98" s="286">
        <v>0.25</v>
      </c>
      <c r="I98" s="276">
        <v>0.15</v>
      </c>
      <c r="J98" s="285" t="s">
        <v>3277</v>
      </c>
      <c r="K98" s="260">
        <v>43465</v>
      </c>
      <c r="L98" s="207">
        <v>13</v>
      </c>
      <c r="M98" s="285" t="s">
        <v>32</v>
      </c>
      <c r="N98" s="285" t="s">
        <v>3278</v>
      </c>
      <c r="O98" s="202" t="s">
        <v>3279</v>
      </c>
      <c r="P98" s="276">
        <v>0.04</v>
      </c>
      <c r="Q98" s="208" t="s">
        <v>3280</v>
      </c>
      <c r="R98" s="279">
        <v>58452000</v>
      </c>
      <c r="S98" s="284"/>
      <c r="T98" s="260">
        <v>43115</v>
      </c>
      <c r="U98" s="260">
        <v>43251</v>
      </c>
      <c r="V98" s="285" t="s">
        <v>3281</v>
      </c>
      <c r="W98" s="287">
        <v>0.25</v>
      </c>
      <c r="X98" s="281">
        <v>0.125</v>
      </c>
      <c r="Y98" s="280"/>
      <c r="Z98" s="285" t="s">
        <v>3282</v>
      </c>
      <c r="AA98" s="348">
        <v>0.125</v>
      </c>
      <c r="AB98" s="348">
        <v>0</v>
      </c>
      <c r="AC98" s="352"/>
      <c r="AD98" s="348"/>
      <c r="AE98" s="395">
        <v>1.2777500000000001E-2</v>
      </c>
      <c r="AF98" s="348"/>
      <c r="AG98" s="281">
        <v>0.125</v>
      </c>
      <c r="AH98" s="280"/>
      <c r="AI98" s="289" t="s">
        <v>3283</v>
      </c>
      <c r="AJ98" s="348">
        <v>0.125</v>
      </c>
      <c r="AK98" s="348">
        <v>0</v>
      </c>
      <c r="AL98" s="405">
        <v>58452000</v>
      </c>
      <c r="AM98" s="348"/>
      <c r="AN98" s="395">
        <v>1.2777500000000001E-2</v>
      </c>
      <c r="AO98" s="348"/>
      <c r="AP98" s="277">
        <v>0</v>
      </c>
      <c r="AQ98" s="280"/>
      <c r="AR98" s="289"/>
      <c r="AS98" s="348">
        <v>0.5</v>
      </c>
      <c r="AT98" s="348">
        <v>0</v>
      </c>
      <c r="AU98" s="348"/>
      <c r="AV98" s="348"/>
      <c r="AW98" s="356" t="s">
        <v>3284</v>
      </c>
      <c r="AX98" s="395">
        <v>3.7777500000000006E-2</v>
      </c>
      <c r="AY98" s="348"/>
      <c r="AZ98" s="277">
        <v>0</v>
      </c>
      <c r="BA98" s="280"/>
      <c r="BB98" s="289"/>
      <c r="BC98" s="348">
        <v>0.125</v>
      </c>
      <c r="BD98" s="348">
        <v>0</v>
      </c>
      <c r="BE98" s="348"/>
      <c r="BF98" s="348"/>
      <c r="BG98" s="395">
        <v>1.2777500000000001E-2</v>
      </c>
      <c r="BH98" s="348"/>
      <c r="BI98" s="277">
        <v>0</v>
      </c>
      <c r="BJ98" s="280"/>
      <c r="BK98" s="289"/>
      <c r="BL98" s="348">
        <v>0.125</v>
      </c>
      <c r="BM98" s="348">
        <v>0</v>
      </c>
      <c r="BN98" s="348"/>
      <c r="BO98" s="348"/>
      <c r="BP98" s="395">
        <v>1.2777500000000001E-2</v>
      </c>
      <c r="BQ98" s="348"/>
      <c r="BR98" s="277">
        <v>0</v>
      </c>
      <c r="BS98" s="280"/>
      <c r="BT98" s="289"/>
      <c r="BU98" s="348">
        <v>0</v>
      </c>
      <c r="BV98" s="348">
        <v>0</v>
      </c>
      <c r="BW98" s="348"/>
      <c r="BX98" s="348"/>
      <c r="BY98" s="356"/>
      <c r="BZ98" s="395">
        <v>2.1110833333333336E-2</v>
      </c>
      <c r="CA98" s="348"/>
      <c r="CB98" s="277">
        <v>0</v>
      </c>
      <c r="CC98" s="280"/>
      <c r="CD98" s="289"/>
      <c r="CE98" s="348">
        <v>0</v>
      </c>
      <c r="CF98" s="348">
        <v>0</v>
      </c>
      <c r="CG98" s="348"/>
      <c r="CH98" s="348"/>
      <c r="CI98" s="395">
        <v>3.8333000000000006E-2</v>
      </c>
      <c r="CJ98" s="348"/>
      <c r="CK98" s="277">
        <v>0</v>
      </c>
      <c r="CL98" s="280"/>
      <c r="CM98" s="289"/>
      <c r="CN98" s="348">
        <v>0</v>
      </c>
      <c r="CO98" s="348">
        <v>0</v>
      </c>
      <c r="CP98" s="348"/>
      <c r="CQ98" s="348"/>
      <c r="CR98" s="395">
        <v>8.3330000000000001E-3</v>
      </c>
      <c r="CS98" s="348"/>
      <c r="CT98" s="277">
        <v>0</v>
      </c>
      <c r="CU98" s="280"/>
      <c r="CV98" s="289"/>
      <c r="CW98" s="348">
        <v>0</v>
      </c>
      <c r="CX98" s="348">
        <v>0</v>
      </c>
      <c r="CY98" s="348"/>
      <c r="CZ98" s="348"/>
      <c r="DA98" s="356"/>
      <c r="DB98" s="395">
        <v>1.3888555555555555E-2</v>
      </c>
      <c r="DC98" s="348"/>
      <c r="DD98" s="277">
        <v>0</v>
      </c>
      <c r="DE98" s="280"/>
      <c r="DF98" s="289"/>
      <c r="DG98" s="348">
        <v>0</v>
      </c>
      <c r="DH98" s="348">
        <v>0</v>
      </c>
      <c r="DI98" s="348"/>
      <c r="DJ98" s="348"/>
      <c r="DK98" s="395">
        <v>1.3888555555555555E-2</v>
      </c>
      <c r="DL98" s="348"/>
      <c r="DM98" s="277">
        <v>0</v>
      </c>
      <c r="DN98" s="280"/>
      <c r="DO98" s="289"/>
      <c r="DP98" s="348">
        <v>0</v>
      </c>
      <c r="DQ98" s="348">
        <v>0</v>
      </c>
      <c r="DR98" s="348"/>
      <c r="DS98" s="348"/>
      <c r="DT98" s="395">
        <v>1.2221888888888888E-2</v>
      </c>
      <c r="DU98" s="348"/>
      <c r="DV98" s="277">
        <v>0</v>
      </c>
      <c r="DW98" s="280"/>
      <c r="DX98" s="289"/>
      <c r="DY98" s="348">
        <v>0</v>
      </c>
      <c r="DZ98" s="348">
        <v>0</v>
      </c>
      <c r="EA98" s="348"/>
      <c r="EB98" s="348"/>
      <c r="EC98" s="356"/>
      <c r="ED98" s="395">
        <v>5.3336666666666671E-2</v>
      </c>
      <c r="EE98" s="348"/>
      <c r="EF98" s="556"/>
      <c r="EG98" s="280">
        <v>0.25</v>
      </c>
      <c r="EJ98" s="348">
        <v>1</v>
      </c>
      <c r="EM98" s="406">
        <v>0.25</v>
      </c>
      <c r="EP98" s="360">
        <v>58452000</v>
      </c>
      <c r="ET98" s="311">
        <f t="shared" si="1"/>
        <v>0</v>
      </c>
    </row>
    <row r="99" spans="1:150" s="202" customFormat="1" ht="99.95" customHeight="1" x14ac:dyDescent="0.25">
      <c r="A99" s="285" t="s">
        <v>213</v>
      </c>
      <c r="B99" s="285" t="s">
        <v>31</v>
      </c>
      <c r="C99" s="202" t="s">
        <v>3275</v>
      </c>
      <c r="D99" s="282">
        <v>4</v>
      </c>
      <c r="E99" s="202" t="s">
        <v>3276</v>
      </c>
      <c r="F99" s="276" t="s">
        <v>70</v>
      </c>
      <c r="G99" s="286">
        <v>0.63</v>
      </c>
      <c r="H99" s="286">
        <v>0.25</v>
      </c>
      <c r="I99" s="276">
        <v>0.15</v>
      </c>
      <c r="J99" s="285" t="s">
        <v>3277</v>
      </c>
      <c r="K99" s="260">
        <v>43465</v>
      </c>
      <c r="L99" s="207">
        <v>13</v>
      </c>
      <c r="M99" s="285" t="s">
        <v>32</v>
      </c>
      <c r="N99" s="285" t="s">
        <v>3278</v>
      </c>
      <c r="O99" s="202" t="s">
        <v>3279</v>
      </c>
      <c r="P99" s="276"/>
      <c r="Q99" s="208" t="s">
        <v>3280</v>
      </c>
      <c r="R99" s="279">
        <v>58452000</v>
      </c>
      <c r="S99" s="284"/>
      <c r="T99" s="260">
        <v>43115</v>
      </c>
      <c r="U99" s="260">
        <v>43251</v>
      </c>
      <c r="V99" s="285" t="s">
        <v>3285</v>
      </c>
      <c r="W99" s="287">
        <v>0.5</v>
      </c>
      <c r="X99" s="277">
        <v>0</v>
      </c>
      <c r="Y99" s="280"/>
      <c r="Z99" s="285"/>
      <c r="AA99" s="348"/>
      <c r="AB99" s="348"/>
      <c r="AC99" s="352"/>
      <c r="AD99" s="348"/>
      <c r="AE99" s="395"/>
      <c r="AF99" s="348"/>
      <c r="AG99" s="277">
        <v>0</v>
      </c>
      <c r="AH99" s="280"/>
      <c r="AI99" s="289"/>
      <c r="AJ99" s="348"/>
      <c r="AK99" s="348"/>
      <c r="AL99" s="348"/>
      <c r="AM99" s="348"/>
      <c r="AN99" s="395"/>
      <c r="AO99" s="348"/>
      <c r="AP99" s="281">
        <v>0.5</v>
      </c>
      <c r="AQ99" s="280"/>
      <c r="AR99" s="289" t="s">
        <v>3286</v>
      </c>
      <c r="AS99" s="348"/>
      <c r="AT99" s="348"/>
      <c r="AU99" s="348"/>
      <c r="AV99" s="348"/>
      <c r="AW99" s="356"/>
      <c r="AX99" s="395"/>
      <c r="AY99" s="348"/>
      <c r="AZ99" s="277">
        <v>0</v>
      </c>
      <c r="BA99" s="280"/>
      <c r="BB99" s="289"/>
      <c r="BC99" s="348"/>
      <c r="BD99" s="348"/>
      <c r="BE99" s="348"/>
      <c r="BF99" s="348"/>
      <c r="BG99" s="395"/>
      <c r="BH99" s="348"/>
      <c r="BI99" s="277">
        <v>0</v>
      </c>
      <c r="BJ99" s="280"/>
      <c r="BK99" s="289"/>
      <c r="BL99" s="348"/>
      <c r="BM99" s="348"/>
      <c r="BN99" s="348"/>
      <c r="BO99" s="348"/>
      <c r="BP99" s="395"/>
      <c r="BQ99" s="348"/>
      <c r="BR99" s="277">
        <v>0</v>
      </c>
      <c r="BS99" s="280"/>
      <c r="BT99" s="289"/>
      <c r="BU99" s="348"/>
      <c r="BV99" s="348"/>
      <c r="BW99" s="348"/>
      <c r="BX99" s="348"/>
      <c r="BY99" s="356"/>
      <c r="BZ99" s="395"/>
      <c r="CA99" s="348"/>
      <c r="CB99" s="277">
        <v>0</v>
      </c>
      <c r="CC99" s="280"/>
      <c r="CD99" s="289"/>
      <c r="CE99" s="348"/>
      <c r="CF99" s="348"/>
      <c r="CG99" s="348"/>
      <c r="CH99" s="348"/>
      <c r="CI99" s="395"/>
      <c r="CJ99" s="348"/>
      <c r="CK99" s="277">
        <v>0</v>
      </c>
      <c r="CL99" s="280"/>
      <c r="CM99" s="289"/>
      <c r="CN99" s="348"/>
      <c r="CO99" s="348"/>
      <c r="CP99" s="348"/>
      <c r="CQ99" s="348"/>
      <c r="CR99" s="395"/>
      <c r="CS99" s="348"/>
      <c r="CT99" s="277">
        <v>0</v>
      </c>
      <c r="CU99" s="280"/>
      <c r="CV99" s="289"/>
      <c r="CW99" s="348"/>
      <c r="CX99" s="348"/>
      <c r="CY99" s="348"/>
      <c r="CZ99" s="348"/>
      <c r="DA99" s="356"/>
      <c r="DB99" s="395"/>
      <c r="DC99" s="348"/>
      <c r="DD99" s="277">
        <v>0</v>
      </c>
      <c r="DE99" s="280"/>
      <c r="DF99" s="289"/>
      <c r="DG99" s="348"/>
      <c r="DH99" s="348"/>
      <c r="DI99" s="348"/>
      <c r="DJ99" s="348"/>
      <c r="DK99" s="395"/>
      <c r="DL99" s="348"/>
      <c r="DM99" s="277">
        <v>0</v>
      </c>
      <c r="DN99" s="280"/>
      <c r="DO99" s="289"/>
      <c r="DP99" s="348"/>
      <c r="DQ99" s="348"/>
      <c r="DR99" s="348"/>
      <c r="DS99" s="348"/>
      <c r="DT99" s="395"/>
      <c r="DU99" s="348"/>
      <c r="DV99" s="277">
        <v>0</v>
      </c>
      <c r="DW99" s="280"/>
      <c r="DX99" s="289"/>
      <c r="DY99" s="348"/>
      <c r="DZ99" s="348"/>
      <c r="EA99" s="348"/>
      <c r="EB99" s="348"/>
      <c r="EC99" s="356"/>
      <c r="ED99" s="395"/>
      <c r="EE99" s="348"/>
      <c r="EF99" s="556"/>
      <c r="EG99" s="280">
        <v>0.5</v>
      </c>
      <c r="EJ99" s="348"/>
      <c r="EM99" s="406"/>
      <c r="EP99" s="360"/>
      <c r="ET99" s="311">
        <f t="shared" si="1"/>
        <v>0</v>
      </c>
    </row>
    <row r="100" spans="1:150" s="202" customFormat="1" ht="99.95" customHeight="1" x14ac:dyDescent="0.25">
      <c r="A100" s="285" t="s">
        <v>213</v>
      </c>
      <c r="B100" s="285" t="s">
        <v>31</v>
      </c>
      <c r="C100" s="202" t="s">
        <v>3275</v>
      </c>
      <c r="D100" s="282">
        <v>4</v>
      </c>
      <c r="E100" s="202" t="s">
        <v>3276</v>
      </c>
      <c r="F100" s="276" t="s">
        <v>70</v>
      </c>
      <c r="G100" s="286">
        <v>0.63</v>
      </c>
      <c r="H100" s="286">
        <v>0.25</v>
      </c>
      <c r="I100" s="276">
        <v>0.15</v>
      </c>
      <c r="J100" s="285" t="s">
        <v>3277</v>
      </c>
      <c r="K100" s="260">
        <v>43465</v>
      </c>
      <c r="L100" s="207">
        <v>13</v>
      </c>
      <c r="M100" s="285" t="s">
        <v>32</v>
      </c>
      <c r="N100" s="285" t="s">
        <v>3278</v>
      </c>
      <c r="O100" s="202" t="s">
        <v>3279</v>
      </c>
      <c r="P100" s="276"/>
      <c r="Q100" s="208" t="s">
        <v>3280</v>
      </c>
      <c r="R100" s="279">
        <v>58452000</v>
      </c>
      <c r="S100" s="284"/>
      <c r="T100" s="260">
        <v>43115</v>
      </c>
      <c r="U100" s="260">
        <v>43251</v>
      </c>
      <c r="V100" s="285" t="s">
        <v>3287</v>
      </c>
      <c r="W100" s="287">
        <v>0.25</v>
      </c>
      <c r="X100" s="277">
        <v>0</v>
      </c>
      <c r="Y100" s="280"/>
      <c r="Z100" s="285"/>
      <c r="AA100" s="348"/>
      <c r="AB100" s="348"/>
      <c r="AC100" s="352"/>
      <c r="AD100" s="348"/>
      <c r="AE100" s="395"/>
      <c r="AF100" s="348"/>
      <c r="AG100" s="277">
        <v>0</v>
      </c>
      <c r="AH100" s="280"/>
      <c r="AI100" s="289"/>
      <c r="AJ100" s="348"/>
      <c r="AK100" s="348"/>
      <c r="AL100" s="348"/>
      <c r="AM100" s="348"/>
      <c r="AN100" s="395"/>
      <c r="AO100" s="348"/>
      <c r="AP100" s="277">
        <v>0</v>
      </c>
      <c r="AQ100" s="280"/>
      <c r="AR100" s="289"/>
      <c r="AS100" s="348"/>
      <c r="AT100" s="348"/>
      <c r="AU100" s="348"/>
      <c r="AV100" s="348"/>
      <c r="AW100" s="356"/>
      <c r="AX100" s="395"/>
      <c r="AY100" s="348"/>
      <c r="AZ100" s="281">
        <v>0.125</v>
      </c>
      <c r="BA100" s="280"/>
      <c r="BB100" s="289" t="s">
        <v>3288</v>
      </c>
      <c r="BC100" s="348"/>
      <c r="BD100" s="348"/>
      <c r="BE100" s="348"/>
      <c r="BF100" s="348"/>
      <c r="BG100" s="395"/>
      <c r="BH100" s="348"/>
      <c r="BI100" s="281">
        <v>0.125</v>
      </c>
      <c r="BJ100" s="280"/>
      <c r="BK100" s="289" t="s">
        <v>3278</v>
      </c>
      <c r="BL100" s="348"/>
      <c r="BM100" s="348"/>
      <c r="BN100" s="348"/>
      <c r="BO100" s="348"/>
      <c r="BP100" s="395"/>
      <c r="BQ100" s="348"/>
      <c r="BR100" s="277">
        <v>0</v>
      </c>
      <c r="BS100" s="280"/>
      <c r="BT100" s="289"/>
      <c r="BU100" s="348"/>
      <c r="BV100" s="348"/>
      <c r="BW100" s="348"/>
      <c r="BX100" s="348"/>
      <c r="BY100" s="356"/>
      <c r="BZ100" s="395"/>
      <c r="CA100" s="348"/>
      <c r="CB100" s="277">
        <v>0</v>
      </c>
      <c r="CC100" s="280"/>
      <c r="CD100" s="289"/>
      <c r="CE100" s="348"/>
      <c r="CF100" s="348"/>
      <c r="CG100" s="348"/>
      <c r="CH100" s="348"/>
      <c r="CI100" s="395"/>
      <c r="CJ100" s="348"/>
      <c r="CK100" s="277">
        <v>0</v>
      </c>
      <c r="CL100" s="280"/>
      <c r="CM100" s="289"/>
      <c r="CN100" s="348"/>
      <c r="CO100" s="348"/>
      <c r="CP100" s="348"/>
      <c r="CQ100" s="348"/>
      <c r="CR100" s="395"/>
      <c r="CS100" s="348"/>
      <c r="CT100" s="277">
        <v>0</v>
      </c>
      <c r="CU100" s="280"/>
      <c r="CV100" s="289"/>
      <c r="CW100" s="348"/>
      <c r="CX100" s="348"/>
      <c r="CY100" s="348"/>
      <c r="CZ100" s="348"/>
      <c r="DA100" s="356"/>
      <c r="DB100" s="395"/>
      <c r="DC100" s="348"/>
      <c r="DD100" s="277">
        <v>0</v>
      </c>
      <c r="DE100" s="280"/>
      <c r="DF100" s="289"/>
      <c r="DG100" s="348"/>
      <c r="DH100" s="348"/>
      <c r="DI100" s="348"/>
      <c r="DJ100" s="348"/>
      <c r="DK100" s="395"/>
      <c r="DL100" s="348"/>
      <c r="DM100" s="277">
        <v>0</v>
      </c>
      <c r="DN100" s="280"/>
      <c r="DO100" s="289"/>
      <c r="DP100" s="348"/>
      <c r="DQ100" s="348"/>
      <c r="DR100" s="348"/>
      <c r="DS100" s="348"/>
      <c r="DT100" s="395"/>
      <c r="DU100" s="348"/>
      <c r="DV100" s="277">
        <v>0</v>
      </c>
      <c r="DW100" s="280"/>
      <c r="DX100" s="289"/>
      <c r="DY100" s="348"/>
      <c r="DZ100" s="348"/>
      <c r="EA100" s="348"/>
      <c r="EB100" s="348"/>
      <c r="EC100" s="356"/>
      <c r="ED100" s="395"/>
      <c r="EE100" s="348"/>
      <c r="EF100" s="556"/>
      <c r="EG100" s="280">
        <v>0.25</v>
      </c>
      <c r="EJ100" s="348"/>
      <c r="EM100" s="406"/>
      <c r="EP100" s="360"/>
      <c r="ET100" s="311">
        <f t="shared" si="1"/>
        <v>0</v>
      </c>
    </row>
    <row r="101" spans="1:150" s="202" customFormat="1" ht="99.95" customHeight="1" x14ac:dyDescent="0.25">
      <c r="A101" s="285" t="s">
        <v>213</v>
      </c>
      <c r="B101" s="285" t="s">
        <v>31</v>
      </c>
      <c r="C101" s="202" t="s">
        <v>3275</v>
      </c>
      <c r="D101" s="282">
        <v>4</v>
      </c>
      <c r="E101" s="202" t="s">
        <v>3276</v>
      </c>
      <c r="F101" s="276" t="s">
        <v>70</v>
      </c>
      <c r="G101" s="286">
        <v>0.63</v>
      </c>
      <c r="H101" s="286">
        <v>0.25</v>
      </c>
      <c r="I101" s="276">
        <v>0.15</v>
      </c>
      <c r="J101" s="285" t="s">
        <v>3277</v>
      </c>
      <c r="K101" s="260">
        <v>43465</v>
      </c>
      <c r="L101" s="207">
        <v>14</v>
      </c>
      <c r="M101" s="285" t="s">
        <v>3289</v>
      </c>
      <c r="N101" s="285" t="s">
        <v>3290</v>
      </c>
      <c r="O101" s="202" t="s">
        <v>3279</v>
      </c>
      <c r="P101" s="276">
        <v>0.04</v>
      </c>
      <c r="Q101" s="208" t="s">
        <v>2293</v>
      </c>
      <c r="R101" s="279">
        <v>0</v>
      </c>
      <c r="S101" s="284"/>
      <c r="T101" s="260">
        <v>43252</v>
      </c>
      <c r="U101" s="260">
        <v>43465</v>
      </c>
      <c r="V101" s="285" t="s">
        <v>3291</v>
      </c>
      <c r="W101" s="287">
        <v>0.25</v>
      </c>
      <c r="X101" s="277">
        <v>0</v>
      </c>
      <c r="Y101" s="280"/>
      <c r="Z101" s="285"/>
      <c r="AA101" s="348">
        <v>0</v>
      </c>
      <c r="AB101" s="348">
        <v>0</v>
      </c>
      <c r="AC101" s="352"/>
      <c r="AD101" s="348"/>
      <c r="AE101" s="395"/>
      <c r="AF101" s="348"/>
      <c r="AG101" s="277">
        <v>0</v>
      </c>
      <c r="AH101" s="280"/>
      <c r="AI101" s="289"/>
      <c r="AJ101" s="348">
        <v>0</v>
      </c>
      <c r="AK101" s="348">
        <v>0</v>
      </c>
      <c r="AL101" s="348"/>
      <c r="AM101" s="348"/>
      <c r="AN101" s="395"/>
      <c r="AO101" s="348"/>
      <c r="AP101" s="277">
        <v>0</v>
      </c>
      <c r="AQ101" s="280"/>
      <c r="AR101" s="289"/>
      <c r="AS101" s="348">
        <v>0</v>
      </c>
      <c r="AT101" s="348">
        <v>0</v>
      </c>
      <c r="AU101" s="348"/>
      <c r="AV101" s="348"/>
      <c r="AW101" s="356"/>
      <c r="AX101" s="395"/>
      <c r="AY101" s="348"/>
      <c r="AZ101" s="277">
        <v>0</v>
      </c>
      <c r="BA101" s="280"/>
      <c r="BB101" s="289"/>
      <c r="BC101" s="348">
        <v>0</v>
      </c>
      <c r="BD101" s="348">
        <v>0</v>
      </c>
      <c r="BE101" s="348"/>
      <c r="BF101" s="348"/>
      <c r="BG101" s="395"/>
      <c r="BH101" s="348"/>
      <c r="BI101" s="277">
        <v>0</v>
      </c>
      <c r="BJ101" s="280"/>
      <c r="BK101" s="289"/>
      <c r="BL101" s="348">
        <v>0</v>
      </c>
      <c r="BM101" s="348">
        <v>0</v>
      </c>
      <c r="BN101" s="348"/>
      <c r="BO101" s="348"/>
      <c r="BP101" s="395"/>
      <c r="BQ101" s="348"/>
      <c r="BR101" s="281">
        <v>0.25</v>
      </c>
      <c r="BS101" s="280"/>
      <c r="BT101" s="289" t="s">
        <v>3292</v>
      </c>
      <c r="BU101" s="348">
        <v>0.25</v>
      </c>
      <c r="BV101" s="348">
        <v>0</v>
      </c>
      <c r="BW101" s="348"/>
      <c r="BX101" s="348"/>
      <c r="BY101" s="356" t="s">
        <v>3292</v>
      </c>
      <c r="BZ101" s="395"/>
      <c r="CA101" s="348"/>
      <c r="CB101" s="277">
        <v>0</v>
      </c>
      <c r="CC101" s="280"/>
      <c r="CD101" s="289"/>
      <c r="CE101" s="348">
        <v>0.5</v>
      </c>
      <c r="CF101" s="348">
        <v>0</v>
      </c>
      <c r="CG101" s="348"/>
      <c r="CH101" s="348"/>
      <c r="CI101" s="395"/>
      <c r="CJ101" s="348"/>
      <c r="CK101" s="277">
        <v>0</v>
      </c>
      <c r="CL101" s="280"/>
      <c r="CM101" s="289"/>
      <c r="CN101" s="348">
        <v>0.05</v>
      </c>
      <c r="CO101" s="348">
        <v>0</v>
      </c>
      <c r="CP101" s="348"/>
      <c r="CQ101" s="348"/>
      <c r="CR101" s="395"/>
      <c r="CS101" s="348"/>
      <c r="CT101" s="277">
        <v>0</v>
      </c>
      <c r="CU101" s="280"/>
      <c r="CV101" s="289"/>
      <c r="CW101" s="348">
        <v>0.05</v>
      </c>
      <c r="CX101" s="348">
        <v>0</v>
      </c>
      <c r="CY101" s="348"/>
      <c r="CZ101" s="348"/>
      <c r="DA101" s="356" t="s">
        <v>3293</v>
      </c>
      <c r="DB101" s="395"/>
      <c r="DC101" s="348"/>
      <c r="DD101" s="277">
        <v>0</v>
      </c>
      <c r="DE101" s="280"/>
      <c r="DF101" s="289"/>
      <c r="DG101" s="348">
        <v>0.05</v>
      </c>
      <c r="DH101" s="348">
        <v>0</v>
      </c>
      <c r="DI101" s="348"/>
      <c r="DJ101" s="348"/>
      <c r="DK101" s="395"/>
      <c r="DL101" s="348"/>
      <c r="DM101" s="277">
        <v>0</v>
      </c>
      <c r="DN101" s="280"/>
      <c r="DO101" s="289"/>
      <c r="DP101" s="348">
        <v>0.05</v>
      </c>
      <c r="DQ101" s="348">
        <v>0</v>
      </c>
      <c r="DR101" s="348"/>
      <c r="DS101" s="348"/>
      <c r="DT101" s="395"/>
      <c r="DU101" s="348"/>
      <c r="DV101" s="277">
        <v>0</v>
      </c>
      <c r="DW101" s="280"/>
      <c r="DX101" s="289"/>
      <c r="DY101" s="348">
        <v>0.05</v>
      </c>
      <c r="DZ101" s="348">
        <v>0</v>
      </c>
      <c r="EA101" s="348"/>
      <c r="EB101" s="348"/>
      <c r="EC101" s="356" t="s">
        <v>3290</v>
      </c>
      <c r="ED101" s="395"/>
      <c r="EE101" s="348"/>
      <c r="EF101" s="556"/>
      <c r="EG101" s="280">
        <v>0.25</v>
      </c>
      <c r="EJ101" s="348">
        <v>1.0000000000000002</v>
      </c>
      <c r="EM101" s="406"/>
      <c r="EP101" s="360">
        <v>0</v>
      </c>
      <c r="ET101" s="311">
        <f t="shared" si="1"/>
        <v>0</v>
      </c>
    </row>
    <row r="102" spans="1:150" s="202" customFormat="1" ht="99.95" customHeight="1" x14ac:dyDescent="0.25">
      <c r="A102" s="285" t="s">
        <v>213</v>
      </c>
      <c r="B102" s="285" t="s">
        <v>31</v>
      </c>
      <c r="C102" s="202" t="s">
        <v>3275</v>
      </c>
      <c r="D102" s="282">
        <v>4</v>
      </c>
      <c r="E102" s="202" t="s">
        <v>3276</v>
      </c>
      <c r="F102" s="276" t="s">
        <v>70</v>
      </c>
      <c r="G102" s="286">
        <v>0.63</v>
      </c>
      <c r="H102" s="286">
        <v>0.25</v>
      </c>
      <c r="I102" s="276">
        <v>0.15</v>
      </c>
      <c r="J102" s="285" t="s">
        <v>3277</v>
      </c>
      <c r="K102" s="260">
        <v>43465</v>
      </c>
      <c r="L102" s="207">
        <v>14</v>
      </c>
      <c r="M102" s="285" t="s">
        <v>3289</v>
      </c>
      <c r="N102" s="285" t="s">
        <v>3290</v>
      </c>
      <c r="O102" s="202" t="s">
        <v>3279</v>
      </c>
      <c r="P102" s="276"/>
      <c r="Q102" s="208" t="s">
        <v>2293</v>
      </c>
      <c r="R102" s="279">
        <v>0</v>
      </c>
      <c r="S102" s="284"/>
      <c r="T102" s="260">
        <v>43252</v>
      </c>
      <c r="U102" s="260">
        <v>43465</v>
      </c>
      <c r="V102" s="285" t="s">
        <v>3294</v>
      </c>
      <c r="W102" s="287">
        <v>0.5</v>
      </c>
      <c r="X102" s="277">
        <v>0</v>
      </c>
      <c r="Y102" s="280"/>
      <c r="Z102" s="285"/>
      <c r="AA102" s="348"/>
      <c r="AB102" s="348"/>
      <c r="AC102" s="352"/>
      <c r="AD102" s="348"/>
      <c r="AE102" s="395"/>
      <c r="AF102" s="348"/>
      <c r="AG102" s="277">
        <v>0</v>
      </c>
      <c r="AH102" s="280"/>
      <c r="AI102" s="289"/>
      <c r="AJ102" s="348"/>
      <c r="AK102" s="348"/>
      <c r="AL102" s="348"/>
      <c r="AM102" s="348"/>
      <c r="AN102" s="395"/>
      <c r="AO102" s="348"/>
      <c r="AP102" s="277">
        <v>0</v>
      </c>
      <c r="AQ102" s="280"/>
      <c r="AR102" s="289"/>
      <c r="AS102" s="348"/>
      <c r="AT102" s="348"/>
      <c r="AU102" s="348"/>
      <c r="AV102" s="348"/>
      <c r="AW102" s="356"/>
      <c r="AX102" s="395"/>
      <c r="AY102" s="348"/>
      <c r="AZ102" s="277">
        <v>0</v>
      </c>
      <c r="BA102" s="280"/>
      <c r="BB102" s="289"/>
      <c r="BC102" s="348"/>
      <c r="BD102" s="348"/>
      <c r="BE102" s="348"/>
      <c r="BF102" s="348"/>
      <c r="BG102" s="395"/>
      <c r="BH102" s="348"/>
      <c r="BI102" s="277">
        <v>0</v>
      </c>
      <c r="BJ102" s="280"/>
      <c r="BK102" s="289"/>
      <c r="BL102" s="348"/>
      <c r="BM102" s="348"/>
      <c r="BN102" s="348"/>
      <c r="BO102" s="348"/>
      <c r="BP102" s="395"/>
      <c r="BQ102" s="348"/>
      <c r="BR102" s="277">
        <v>0</v>
      </c>
      <c r="BS102" s="280"/>
      <c r="BT102" s="289"/>
      <c r="BU102" s="348"/>
      <c r="BV102" s="348"/>
      <c r="BW102" s="348"/>
      <c r="BX102" s="348"/>
      <c r="BY102" s="356"/>
      <c r="BZ102" s="395"/>
      <c r="CA102" s="348"/>
      <c r="CB102" s="281">
        <v>0.5</v>
      </c>
      <c r="CC102" s="280"/>
      <c r="CD102" s="289" t="s">
        <v>3286</v>
      </c>
      <c r="CE102" s="348"/>
      <c r="CF102" s="348"/>
      <c r="CG102" s="348"/>
      <c r="CH102" s="348"/>
      <c r="CI102" s="395"/>
      <c r="CJ102" s="348"/>
      <c r="CK102" s="277">
        <v>0</v>
      </c>
      <c r="CL102" s="280"/>
      <c r="CM102" s="289"/>
      <c r="CN102" s="348"/>
      <c r="CO102" s="348"/>
      <c r="CP102" s="348"/>
      <c r="CQ102" s="348"/>
      <c r="CR102" s="395"/>
      <c r="CS102" s="348"/>
      <c r="CT102" s="277">
        <v>0</v>
      </c>
      <c r="CU102" s="280"/>
      <c r="CV102" s="289"/>
      <c r="CW102" s="348"/>
      <c r="CX102" s="348"/>
      <c r="CY102" s="348"/>
      <c r="CZ102" s="348"/>
      <c r="DA102" s="356"/>
      <c r="DB102" s="395"/>
      <c r="DC102" s="348"/>
      <c r="DD102" s="277">
        <v>0</v>
      </c>
      <c r="DE102" s="280"/>
      <c r="DF102" s="289"/>
      <c r="DG102" s="348"/>
      <c r="DH102" s="348"/>
      <c r="DI102" s="348"/>
      <c r="DJ102" s="348"/>
      <c r="DK102" s="395"/>
      <c r="DL102" s="348"/>
      <c r="DM102" s="277">
        <v>0</v>
      </c>
      <c r="DN102" s="280"/>
      <c r="DO102" s="289"/>
      <c r="DP102" s="348"/>
      <c r="DQ102" s="348"/>
      <c r="DR102" s="348"/>
      <c r="DS102" s="348"/>
      <c r="DT102" s="395"/>
      <c r="DU102" s="348"/>
      <c r="DV102" s="277">
        <v>0</v>
      </c>
      <c r="DW102" s="280"/>
      <c r="DX102" s="289"/>
      <c r="DY102" s="348"/>
      <c r="DZ102" s="348"/>
      <c r="EA102" s="348"/>
      <c r="EB102" s="348"/>
      <c r="EC102" s="356"/>
      <c r="ED102" s="395"/>
      <c r="EE102" s="348"/>
      <c r="EF102" s="556"/>
      <c r="EG102" s="280">
        <v>0.5</v>
      </c>
      <c r="EJ102" s="348"/>
      <c r="EM102" s="406"/>
      <c r="EP102" s="360"/>
      <c r="ET102" s="311">
        <f t="shared" si="1"/>
        <v>0</v>
      </c>
    </row>
    <row r="103" spans="1:150" s="202" customFormat="1" ht="99.95" customHeight="1" x14ac:dyDescent="0.25">
      <c r="A103" s="285" t="s">
        <v>213</v>
      </c>
      <c r="B103" s="285" t="s">
        <v>31</v>
      </c>
      <c r="C103" s="202" t="s">
        <v>3275</v>
      </c>
      <c r="D103" s="282">
        <v>4</v>
      </c>
      <c r="E103" s="202" t="s">
        <v>3276</v>
      </c>
      <c r="F103" s="276" t="s">
        <v>70</v>
      </c>
      <c r="G103" s="286">
        <v>0.63</v>
      </c>
      <c r="H103" s="286">
        <v>0.25</v>
      </c>
      <c r="I103" s="276">
        <v>0.15</v>
      </c>
      <c r="J103" s="285" t="s">
        <v>3277</v>
      </c>
      <c r="K103" s="260">
        <v>43465</v>
      </c>
      <c r="L103" s="207">
        <v>14</v>
      </c>
      <c r="M103" s="285" t="s">
        <v>3289</v>
      </c>
      <c r="N103" s="285" t="s">
        <v>3290</v>
      </c>
      <c r="O103" s="202" t="s">
        <v>3279</v>
      </c>
      <c r="P103" s="276"/>
      <c r="Q103" s="208" t="s">
        <v>2293</v>
      </c>
      <c r="R103" s="279">
        <v>0</v>
      </c>
      <c r="S103" s="284"/>
      <c r="T103" s="260">
        <v>43252</v>
      </c>
      <c r="U103" s="260">
        <v>43465</v>
      </c>
      <c r="V103" s="285" t="s">
        <v>3295</v>
      </c>
      <c r="W103" s="287">
        <v>0.25</v>
      </c>
      <c r="X103" s="277">
        <v>0</v>
      </c>
      <c r="Y103" s="280"/>
      <c r="Z103" s="285"/>
      <c r="AA103" s="348"/>
      <c r="AB103" s="348"/>
      <c r="AC103" s="352"/>
      <c r="AD103" s="348"/>
      <c r="AE103" s="395"/>
      <c r="AF103" s="348"/>
      <c r="AG103" s="277">
        <v>0</v>
      </c>
      <c r="AH103" s="280"/>
      <c r="AI103" s="289"/>
      <c r="AJ103" s="348"/>
      <c r="AK103" s="348"/>
      <c r="AL103" s="348"/>
      <c r="AM103" s="348"/>
      <c r="AN103" s="395"/>
      <c r="AO103" s="348"/>
      <c r="AP103" s="277">
        <v>0</v>
      </c>
      <c r="AQ103" s="280"/>
      <c r="AR103" s="289"/>
      <c r="AS103" s="348"/>
      <c r="AT103" s="348"/>
      <c r="AU103" s="348"/>
      <c r="AV103" s="348"/>
      <c r="AW103" s="356"/>
      <c r="AX103" s="395"/>
      <c r="AY103" s="348"/>
      <c r="AZ103" s="277">
        <v>0</v>
      </c>
      <c r="BA103" s="280"/>
      <c r="BB103" s="289"/>
      <c r="BC103" s="348"/>
      <c r="BD103" s="348"/>
      <c r="BE103" s="348"/>
      <c r="BF103" s="348"/>
      <c r="BG103" s="395"/>
      <c r="BH103" s="348"/>
      <c r="BI103" s="277">
        <v>0</v>
      </c>
      <c r="BJ103" s="280"/>
      <c r="BK103" s="289"/>
      <c r="BL103" s="348"/>
      <c r="BM103" s="348"/>
      <c r="BN103" s="348"/>
      <c r="BO103" s="348"/>
      <c r="BP103" s="395"/>
      <c r="BQ103" s="348"/>
      <c r="BR103" s="277">
        <v>0</v>
      </c>
      <c r="BS103" s="280"/>
      <c r="BT103" s="289"/>
      <c r="BU103" s="348"/>
      <c r="BV103" s="348"/>
      <c r="BW103" s="348"/>
      <c r="BX103" s="348"/>
      <c r="BY103" s="356"/>
      <c r="BZ103" s="395"/>
      <c r="CA103" s="348"/>
      <c r="CB103" s="277">
        <v>0</v>
      </c>
      <c r="CC103" s="280"/>
      <c r="CD103" s="289"/>
      <c r="CE103" s="348"/>
      <c r="CF103" s="348"/>
      <c r="CG103" s="348"/>
      <c r="CH103" s="348"/>
      <c r="CI103" s="395"/>
      <c r="CJ103" s="348"/>
      <c r="CK103" s="281">
        <v>0.05</v>
      </c>
      <c r="CL103" s="280"/>
      <c r="CM103" s="289" t="s">
        <v>3293</v>
      </c>
      <c r="CN103" s="348"/>
      <c r="CO103" s="348"/>
      <c r="CP103" s="348"/>
      <c r="CQ103" s="348"/>
      <c r="CR103" s="395"/>
      <c r="CS103" s="348"/>
      <c r="CT103" s="281">
        <v>0.05</v>
      </c>
      <c r="CU103" s="280"/>
      <c r="CV103" s="289" t="s">
        <v>3293</v>
      </c>
      <c r="CW103" s="348"/>
      <c r="CX103" s="348"/>
      <c r="CY103" s="348"/>
      <c r="CZ103" s="348"/>
      <c r="DA103" s="356"/>
      <c r="DB103" s="395"/>
      <c r="DC103" s="348"/>
      <c r="DD103" s="281">
        <v>0.05</v>
      </c>
      <c r="DE103" s="280"/>
      <c r="DF103" s="289" t="s">
        <v>3293</v>
      </c>
      <c r="DG103" s="348"/>
      <c r="DH103" s="348"/>
      <c r="DI103" s="348"/>
      <c r="DJ103" s="348"/>
      <c r="DK103" s="395"/>
      <c r="DL103" s="348"/>
      <c r="DM103" s="281">
        <v>0.05</v>
      </c>
      <c r="DN103" s="280"/>
      <c r="DO103" s="289" t="s">
        <v>3293</v>
      </c>
      <c r="DP103" s="348"/>
      <c r="DQ103" s="348"/>
      <c r="DR103" s="348"/>
      <c r="DS103" s="348"/>
      <c r="DT103" s="395"/>
      <c r="DU103" s="348"/>
      <c r="DV103" s="281">
        <v>0.05</v>
      </c>
      <c r="DW103" s="280"/>
      <c r="DX103" s="289" t="s">
        <v>3290</v>
      </c>
      <c r="DY103" s="348"/>
      <c r="DZ103" s="348"/>
      <c r="EA103" s="348"/>
      <c r="EB103" s="348"/>
      <c r="EC103" s="356"/>
      <c r="ED103" s="395"/>
      <c r="EE103" s="348"/>
      <c r="EF103" s="556"/>
      <c r="EG103" s="280">
        <v>0.25</v>
      </c>
      <c r="EJ103" s="348"/>
      <c r="EM103" s="406"/>
      <c r="EP103" s="360"/>
      <c r="ET103" s="311">
        <f t="shared" si="1"/>
        <v>0</v>
      </c>
    </row>
    <row r="104" spans="1:150" s="202" customFormat="1" ht="99.95" customHeight="1" x14ac:dyDescent="0.25">
      <c r="A104" s="285" t="s">
        <v>213</v>
      </c>
      <c r="B104" s="285" t="s">
        <v>31</v>
      </c>
      <c r="C104" s="202" t="s">
        <v>3275</v>
      </c>
      <c r="D104" s="282">
        <v>4</v>
      </c>
      <c r="E104" s="202" t="s">
        <v>3276</v>
      </c>
      <c r="F104" s="276" t="s">
        <v>70</v>
      </c>
      <c r="G104" s="286">
        <v>0.63</v>
      </c>
      <c r="H104" s="286">
        <v>0.25</v>
      </c>
      <c r="I104" s="276">
        <v>0.15</v>
      </c>
      <c r="J104" s="285" t="s">
        <v>3277</v>
      </c>
      <c r="K104" s="260">
        <v>43465</v>
      </c>
      <c r="L104" s="207">
        <v>15</v>
      </c>
      <c r="M104" s="285" t="s">
        <v>33</v>
      </c>
      <c r="N104" s="285" t="s">
        <v>3296</v>
      </c>
      <c r="O104" s="202" t="s">
        <v>3279</v>
      </c>
      <c r="P104" s="276">
        <v>0.03</v>
      </c>
      <c r="Q104" s="208" t="s">
        <v>3235</v>
      </c>
      <c r="R104" s="279">
        <v>50400000</v>
      </c>
      <c r="S104" s="284"/>
      <c r="T104" s="260">
        <v>43115</v>
      </c>
      <c r="U104" s="260">
        <v>43465</v>
      </c>
      <c r="V104" s="285" t="s">
        <v>3297</v>
      </c>
      <c r="W104" s="287">
        <v>0.33329999999999999</v>
      </c>
      <c r="X104" s="281">
        <v>5.5549999999999995E-2</v>
      </c>
      <c r="Y104" s="280"/>
      <c r="Z104" s="285" t="s">
        <v>3298</v>
      </c>
      <c r="AA104" s="348">
        <v>5.5549999999999995E-2</v>
      </c>
      <c r="AB104" s="348">
        <v>0</v>
      </c>
      <c r="AC104" s="352"/>
      <c r="AD104" s="348"/>
      <c r="AE104" s="395"/>
      <c r="AF104" s="348"/>
      <c r="AG104" s="281">
        <v>5.5549999999999995E-2</v>
      </c>
      <c r="AH104" s="280"/>
      <c r="AI104" s="289" t="s">
        <v>3299</v>
      </c>
      <c r="AJ104" s="348">
        <v>5.5549999999999995E-2</v>
      </c>
      <c r="AK104" s="348">
        <v>0</v>
      </c>
      <c r="AL104" s="405">
        <v>50400000</v>
      </c>
      <c r="AM104" s="348"/>
      <c r="AN104" s="395"/>
      <c r="AO104" s="348"/>
      <c r="AP104" s="281">
        <v>5.5549999999999995E-2</v>
      </c>
      <c r="AQ104" s="280"/>
      <c r="AR104" s="289" t="s">
        <v>3300</v>
      </c>
      <c r="AS104" s="348">
        <v>5.5549999999999995E-2</v>
      </c>
      <c r="AT104" s="348">
        <v>0</v>
      </c>
      <c r="AU104" s="348"/>
      <c r="AV104" s="348"/>
      <c r="AW104" s="356" t="s">
        <v>3301</v>
      </c>
      <c r="AX104" s="395"/>
      <c r="AY104" s="348"/>
      <c r="AZ104" s="281">
        <v>5.5549999999999995E-2</v>
      </c>
      <c r="BA104" s="280"/>
      <c r="BB104" s="289" t="s">
        <v>3302</v>
      </c>
      <c r="BC104" s="348">
        <v>5.5549999999999995E-2</v>
      </c>
      <c r="BD104" s="348">
        <v>0</v>
      </c>
      <c r="BE104" s="348"/>
      <c r="BF104" s="348"/>
      <c r="BG104" s="395"/>
      <c r="BH104" s="348"/>
      <c r="BI104" s="281">
        <v>5.5549999999999995E-2</v>
      </c>
      <c r="BJ104" s="280"/>
      <c r="BK104" s="289" t="s">
        <v>3303</v>
      </c>
      <c r="BL104" s="348">
        <v>5.5549999999999995E-2</v>
      </c>
      <c r="BM104" s="348">
        <v>0</v>
      </c>
      <c r="BN104" s="348"/>
      <c r="BO104" s="348"/>
      <c r="BP104" s="395"/>
      <c r="BQ104" s="348"/>
      <c r="BR104" s="281">
        <v>5.5549999999999995E-2</v>
      </c>
      <c r="BS104" s="280"/>
      <c r="BT104" s="289" t="s">
        <v>3304</v>
      </c>
      <c r="BU104" s="348">
        <v>5.5549999999999995E-2</v>
      </c>
      <c r="BV104" s="348">
        <v>0</v>
      </c>
      <c r="BW104" s="348"/>
      <c r="BX104" s="348"/>
      <c r="BY104" s="356" t="s">
        <v>3304</v>
      </c>
      <c r="BZ104" s="395"/>
      <c r="CA104" s="348"/>
      <c r="CB104" s="277">
        <v>0</v>
      </c>
      <c r="CC104" s="280"/>
      <c r="CD104" s="289"/>
      <c r="CE104" s="348">
        <v>6.6659999999999997E-2</v>
      </c>
      <c r="CF104" s="348">
        <v>0</v>
      </c>
      <c r="CG104" s="348"/>
      <c r="CH104" s="348"/>
      <c r="CI104" s="395"/>
      <c r="CJ104" s="348"/>
      <c r="CK104" s="277">
        <v>0</v>
      </c>
      <c r="CL104" s="280"/>
      <c r="CM104" s="289"/>
      <c r="CN104" s="348">
        <v>6.6659999999999997E-2</v>
      </c>
      <c r="CO104" s="348">
        <v>0</v>
      </c>
      <c r="CP104" s="348"/>
      <c r="CQ104" s="348"/>
      <c r="CR104" s="395"/>
      <c r="CS104" s="348"/>
      <c r="CT104" s="277">
        <v>0</v>
      </c>
      <c r="CU104" s="280"/>
      <c r="CV104" s="289"/>
      <c r="CW104" s="348">
        <v>6.6659999999999997E-2</v>
      </c>
      <c r="CX104" s="348">
        <v>0</v>
      </c>
      <c r="CY104" s="348"/>
      <c r="CZ104" s="348"/>
      <c r="DA104" s="356" t="s">
        <v>3305</v>
      </c>
      <c r="DB104" s="395"/>
      <c r="DC104" s="348"/>
      <c r="DD104" s="277">
        <v>0</v>
      </c>
      <c r="DE104" s="280"/>
      <c r="DF104" s="289"/>
      <c r="DG104" s="348">
        <v>6.6659999999999997E-2</v>
      </c>
      <c r="DH104" s="348">
        <v>0</v>
      </c>
      <c r="DI104" s="348"/>
      <c r="DJ104" s="348"/>
      <c r="DK104" s="395"/>
      <c r="DL104" s="348"/>
      <c r="DM104" s="277">
        <v>0</v>
      </c>
      <c r="DN104" s="280"/>
      <c r="DO104" s="289"/>
      <c r="DP104" s="348">
        <v>6.6659999999999997E-2</v>
      </c>
      <c r="DQ104" s="348">
        <v>0</v>
      </c>
      <c r="DR104" s="348"/>
      <c r="DS104" s="348"/>
      <c r="DT104" s="395"/>
      <c r="DU104" s="348"/>
      <c r="DV104" s="277">
        <v>0</v>
      </c>
      <c r="DW104" s="280"/>
      <c r="DX104" s="289"/>
      <c r="DY104" s="348">
        <v>0.33339999999999997</v>
      </c>
      <c r="DZ104" s="348">
        <v>0</v>
      </c>
      <c r="EA104" s="348"/>
      <c r="EB104" s="348"/>
      <c r="EC104" s="356" t="s">
        <v>3296</v>
      </c>
      <c r="ED104" s="395"/>
      <c r="EE104" s="348"/>
      <c r="EF104" s="556"/>
      <c r="EG104" s="280">
        <v>0.33329999999999999</v>
      </c>
      <c r="EJ104" s="348">
        <v>0.99999999999999978</v>
      </c>
      <c r="EM104" s="406"/>
      <c r="EP104" s="360">
        <v>50400000</v>
      </c>
      <c r="ET104" s="311">
        <f t="shared" si="1"/>
        <v>0</v>
      </c>
    </row>
    <row r="105" spans="1:150" s="202" customFormat="1" ht="99.95" customHeight="1" x14ac:dyDescent="0.25">
      <c r="A105" s="285" t="s">
        <v>213</v>
      </c>
      <c r="B105" s="285" t="s">
        <v>31</v>
      </c>
      <c r="C105" s="202" t="s">
        <v>3275</v>
      </c>
      <c r="D105" s="282">
        <v>4</v>
      </c>
      <c r="E105" s="202" t="s">
        <v>3276</v>
      </c>
      <c r="F105" s="276" t="s">
        <v>70</v>
      </c>
      <c r="G105" s="286">
        <v>0.63</v>
      </c>
      <c r="H105" s="286">
        <v>0.25</v>
      </c>
      <c r="I105" s="276">
        <v>0.15</v>
      </c>
      <c r="J105" s="285" t="s">
        <v>3277</v>
      </c>
      <c r="K105" s="260">
        <v>43465</v>
      </c>
      <c r="L105" s="207">
        <v>15</v>
      </c>
      <c r="M105" s="285" t="s">
        <v>33</v>
      </c>
      <c r="N105" s="285" t="s">
        <v>3296</v>
      </c>
      <c r="O105" s="202" t="s">
        <v>3279</v>
      </c>
      <c r="P105" s="276"/>
      <c r="Q105" s="208" t="s">
        <v>3235</v>
      </c>
      <c r="R105" s="279">
        <v>50400000</v>
      </c>
      <c r="S105" s="284"/>
      <c r="T105" s="260">
        <v>43115</v>
      </c>
      <c r="U105" s="260">
        <v>43465</v>
      </c>
      <c r="V105" s="285" t="s">
        <v>3306</v>
      </c>
      <c r="W105" s="287">
        <v>0.33329999999999999</v>
      </c>
      <c r="X105" s="277">
        <v>0</v>
      </c>
      <c r="Y105" s="280"/>
      <c r="Z105" s="285"/>
      <c r="AA105" s="348"/>
      <c r="AB105" s="348"/>
      <c r="AC105" s="352"/>
      <c r="AD105" s="348"/>
      <c r="AE105" s="395"/>
      <c r="AF105" s="348"/>
      <c r="AG105" s="277">
        <v>0</v>
      </c>
      <c r="AH105" s="280"/>
      <c r="AI105" s="289"/>
      <c r="AJ105" s="348"/>
      <c r="AK105" s="348"/>
      <c r="AL105" s="348"/>
      <c r="AM105" s="348"/>
      <c r="AN105" s="395"/>
      <c r="AO105" s="348"/>
      <c r="AP105" s="277">
        <v>0</v>
      </c>
      <c r="AQ105" s="280"/>
      <c r="AR105" s="289"/>
      <c r="AS105" s="348"/>
      <c r="AT105" s="348"/>
      <c r="AU105" s="348"/>
      <c r="AV105" s="348"/>
      <c r="AW105" s="356"/>
      <c r="AX105" s="395"/>
      <c r="AY105" s="348"/>
      <c r="AZ105" s="277">
        <v>0</v>
      </c>
      <c r="BA105" s="280"/>
      <c r="BB105" s="289"/>
      <c r="BC105" s="348"/>
      <c r="BD105" s="348"/>
      <c r="BE105" s="348"/>
      <c r="BF105" s="348"/>
      <c r="BG105" s="395"/>
      <c r="BH105" s="348"/>
      <c r="BI105" s="277">
        <v>0</v>
      </c>
      <c r="BJ105" s="280"/>
      <c r="BK105" s="289"/>
      <c r="BL105" s="348"/>
      <c r="BM105" s="348"/>
      <c r="BN105" s="348"/>
      <c r="BO105" s="348"/>
      <c r="BP105" s="395"/>
      <c r="BQ105" s="348"/>
      <c r="BR105" s="277">
        <v>0</v>
      </c>
      <c r="BS105" s="280"/>
      <c r="BT105" s="289"/>
      <c r="BU105" s="348"/>
      <c r="BV105" s="348"/>
      <c r="BW105" s="348"/>
      <c r="BX105" s="348"/>
      <c r="BY105" s="356"/>
      <c r="BZ105" s="395"/>
      <c r="CA105" s="348"/>
      <c r="CB105" s="281">
        <v>6.6659999999999997E-2</v>
      </c>
      <c r="CC105" s="280"/>
      <c r="CD105" s="289" t="s">
        <v>3305</v>
      </c>
      <c r="CE105" s="348"/>
      <c r="CF105" s="348"/>
      <c r="CG105" s="348"/>
      <c r="CH105" s="348"/>
      <c r="CI105" s="395"/>
      <c r="CJ105" s="348"/>
      <c r="CK105" s="281">
        <v>6.6659999999999997E-2</v>
      </c>
      <c r="CL105" s="280"/>
      <c r="CM105" s="289" t="s">
        <v>3305</v>
      </c>
      <c r="CN105" s="348"/>
      <c r="CO105" s="348"/>
      <c r="CP105" s="348"/>
      <c r="CQ105" s="348"/>
      <c r="CR105" s="395"/>
      <c r="CS105" s="348"/>
      <c r="CT105" s="281">
        <v>6.6659999999999997E-2</v>
      </c>
      <c r="CU105" s="280"/>
      <c r="CV105" s="289" t="s">
        <v>3305</v>
      </c>
      <c r="CW105" s="348"/>
      <c r="CX105" s="348"/>
      <c r="CY105" s="348"/>
      <c r="CZ105" s="348"/>
      <c r="DA105" s="356"/>
      <c r="DB105" s="395"/>
      <c r="DC105" s="348"/>
      <c r="DD105" s="281">
        <v>6.6659999999999997E-2</v>
      </c>
      <c r="DE105" s="280"/>
      <c r="DF105" s="289" t="s">
        <v>3305</v>
      </c>
      <c r="DG105" s="348"/>
      <c r="DH105" s="348"/>
      <c r="DI105" s="348"/>
      <c r="DJ105" s="348"/>
      <c r="DK105" s="395"/>
      <c r="DL105" s="348"/>
      <c r="DM105" s="281">
        <v>6.6659999999999997E-2</v>
      </c>
      <c r="DN105" s="280"/>
      <c r="DO105" s="289" t="s">
        <v>3305</v>
      </c>
      <c r="DP105" s="348"/>
      <c r="DQ105" s="348"/>
      <c r="DR105" s="348"/>
      <c r="DS105" s="348"/>
      <c r="DT105" s="395"/>
      <c r="DU105" s="348"/>
      <c r="DV105" s="277">
        <v>0</v>
      </c>
      <c r="DW105" s="280"/>
      <c r="DX105" s="289"/>
      <c r="DY105" s="348"/>
      <c r="DZ105" s="348"/>
      <c r="EA105" s="348"/>
      <c r="EB105" s="348"/>
      <c r="EC105" s="356"/>
      <c r="ED105" s="395"/>
      <c r="EE105" s="348"/>
      <c r="EF105" s="556"/>
      <c r="EG105" s="280">
        <v>0.33329999999999999</v>
      </c>
      <c r="EJ105" s="348"/>
      <c r="EM105" s="406"/>
      <c r="EP105" s="360"/>
      <c r="ET105" s="311">
        <f t="shared" si="1"/>
        <v>0</v>
      </c>
    </row>
    <row r="106" spans="1:150" s="202" customFormat="1" ht="99.95" customHeight="1" x14ac:dyDescent="0.25">
      <c r="A106" s="285" t="s">
        <v>213</v>
      </c>
      <c r="B106" s="285" t="s">
        <v>31</v>
      </c>
      <c r="C106" s="202" t="s">
        <v>3275</v>
      </c>
      <c r="D106" s="282">
        <v>4</v>
      </c>
      <c r="E106" s="202" t="s">
        <v>3276</v>
      </c>
      <c r="F106" s="276" t="s">
        <v>70</v>
      </c>
      <c r="G106" s="286">
        <v>0.63</v>
      </c>
      <c r="H106" s="286">
        <v>0.25</v>
      </c>
      <c r="I106" s="276">
        <v>0.15</v>
      </c>
      <c r="J106" s="285" t="s">
        <v>3277</v>
      </c>
      <c r="K106" s="260">
        <v>43465</v>
      </c>
      <c r="L106" s="207">
        <v>15</v>
      </c>
      <c r="M106" s="285" t="s">
        <v>33</v>
      </c>
      <c r="N106" s="285" t="s">
        <v>3296</v>
      </c>
      <c r="O106" s="202" t="s">
        <v>3279</v>
      </c>
      <c r="P106" s="276"/>
      <c r="Q106" s="208" t="s">
        <v>3235</v>
      </c>
      <c r="R106" s="279">
        <v>50400000</v>
      </c>
      <c r="S106" s="284"/>
      <c r="T106" s="260">
        <v>43115</v>
      </c>
      <c r="U106" s="260">
        <v>43465</v>
      </c>
      <c r="V106" s="285" t="s">
        <v>3307</v>
      </c>
      <c r="W106" s="287">
        <v>0.33339999999999997</v>
      </c>
      <c r="X106" s="277">
        <v>0</v>
      </c>
      <c r="Y106" s="280"/>
      <c r="Z106" s="285"/>
      <c r="AA106" s="348"/>
      <c r="AB106" s="348"/>
      <c r="AC106" s="352"/>
      <c r="AD106" s="348"/>
      <c r="AE106" s="395"/>
      <c r="AF106" s="348"/>
      <c r="AG106" s="277">
        <v>0</v>
      </c>
      <c r="AH106" s="280"/>
      <c r="AI106" s="289"/>
      <c r="AJ106" s="348"/>
      <c r="AK106" s="348"/>
      <c r="AL106" s="348"/>
      <c r="AM106" s="348"/>
      <c r="AN106" s="395"/>
      <c r="AO106" s="348"/>
      <c r="AP106" s="277">
        <v>0</v>
      </c>
      <c r="AQ106" s="280"/>
      <c r="AR106" s="289"/>
      <c r="AS106" s="348"/>
      <c r="AT106" s="348"/>
      <c r="AU106" s="348"/>
      <c r="AV106" s="348"/>
      <c r="AW106" s="356"/>
      <c r="AX106" s="395"/>
      <c r="AY106" s="348"/>
      <c r="AZ106" s="277">
        <v>0</v>
      </c>
      <c r="BA106" s="280"/>
      <c r="BB106" s="289"/>
      <c r="BC106" s="348"/>
      <c r="BD106" s="348"/>
      <c r="BE106" s="348"/>
      <c r="BF106" s="348"/>
      <c r="BG106" s="395"/>
      <c r="BH106" s="348"/>
      <c r="BI106" s="277">
        <v>0</v>
      </c>
      <c r="BJ106" s="280"/>
      <c r="BK106" s="289"/>
      <c r="BL106" s="348"/>
      <c r="BM106" s="348"/>
      <c r="BN106" s="348"/>
      <c r="BO106" s="348"/>
      <c r="BP106" s="395"/>
      <c r="BQ106" s="348"/>
      <c r="BR106" s="277">
        <v>0</v>
      </c>
      <c r="BS106" s="280"/>
      <c r="BT106" s="289"/>
      <c r="BU106" s="348"/>
      <c r="BV106" s="348"/>
      <c r="BW106" s="348"/>
      <c r="BX106" s="348"/>
      <c r="BY106" s="356"/>
      <c r="BZ106" s="395"/>
      <c r="CA106" s="348"/>
      <c r="CB106" s="277">
        <v>0</v>
      </c>
      <c r="CC106" s="280"/>
      <c r="CD106" s="289"/>
      <c r="CE106" s="348"/>
      <c r="CF106" s="348"/>
      <c r="CG106" s="348"/>
      <c r="CH106" s="348"/>
      <c r="CI106" s="395"/>
      <c r="CJ106" s="348"/>
      <c r="CK106" s="277">
        <v>0</v>
      </c>
      <c r="CL106" s="280"/>
      <c r="CM106" s="289"/>
      <c r="CN106" s="348"/>
      <c r="CO106" s="348"/>
      <c r="CP106" s="348"/>
      <c r="CQ106" s="348"/>
      <c r="CR106" s="395"/>
      <c r="CS106" s="348"/>
      <c r="CT106" s="277">
        <v>0</v>
      </c>
      <c r="CU106" s="280"/>
      <c r="CV106" s="289"/>
      <c r="CW106" s="348"/>
      <c r="CX106" s="348"/>
      <c r="CY106" s="348"/>
      <c r="CZ106" s="348"/>
      <c r="DA106" s="356"/>
      <c r="DB106" s="395"/>
      <c r="DC106" s="348"/>
      <c r="DD106" s="277">
        <v>0</v>
      </c>
      <c r="DE106" s="280"/>
      <c r="DF106" s="289"/>
      <c r="DG106" s="348"/>
      <c r="DH106" s="348"/>
      <c r="DI106" s="348"/>
      <c r="DJ106" s="348"/>
      <c r="DK106" s="395"/>
      <c r="DL106" s="348"/>
      <c r="DM106" s="277">
        <v>0</v>
      </c>
      <c r="DN106" s="280"/>
      <c r="DO106" s="289"/>
      <c r="DP106" s="348"/>
      <c r="DQ106" s="348"/>
      <c r="DR106" s="348"/>
      <c r="DS106" s="348"/>
      <c r="DT106" s="395"/>
      <c r="DU106" s="348"/>
      <c r="DV106" s="281">
        <v>0.33339999999999997</v>
      </c>
      <c r="DW106" s="280"/>
      <c r="DX106" s="289" t="s">
        <v>3296</v>
      </c>
      <c r="DY106" s="348"/>
      <c r="DZ106" s="348"/>
      <c r="EA106" s="348"/>
      <c r="EB106" s="348"/>
      <c r="EC106" s="356"/>
      <c r="ED106" s="395"/>
      <c r="EE106" s="348"/>
      <c r="EF106" s="556"/>
      <c r="EG106" s="280">
        <v>0.33339999999999997</v>
      </c>
      <c r="EJ106" s="348"/>
      <c r="EM106" s="406"/>
      <c r="EP106" s="360"/>
      <c r="ET106" s="311">
        <f t="shared" si="1"/>
        <v>0</v>
      </c>
    </row>
    <row r="107" spans="1:150" s="202" customFormat="1" ht="99.95" customHeight="1" x14ac:dyDescent="0.25">
      <c r="A107" s="285" t="s">
        <v>213</v>
      </c>
      <c r="B107" s="285" t="s">
        <v>31</v>
      </c>
      <c r="C107" s="202" t="s">
        <v>3275</v>
      </c>
      <c r="D107" s="282">
        <v>4</v>
      </c>
      <c r="E107" s="202" t="s">
        <v>3276</v>
      </c>
      <c r="F107" s="276" t="s">
        <v>70</v>
      </c>
      <c r="G107" s="286">
        <v>0.63</v>
      </c>
      <c r="H107" s="286">
        <v>0.25</v>
      </c>
      <c r="I107" s="276">
        <v>0.15</v>
      </c>
      <c r="J107" s="285" t="s">
        <v>3277</v>
      </c>
      <c r="K107" s="260">
        <v>43465</v>
      </c>
      <c r="L107" s="207">
        <v>17</v>
      </c>
      <c r="M107" s="285" t="s">
        <v>34</v>
      </c>
      <c r="N107" s="285" t="s">
        <v>3308</v>
      </c>
      <c r="O107" s="202" t="s">
        <v>3279</v>
      </c>
      <c r="P107" s="276">
        <v>0.04</v>
      </c>
      <c r="Q107" s="208" t="s">
        <v>3235</v>
      </c>
      <c r="R107" s="279">
        <v>50000000</v>
      </c>
      <c r="S107" s="284"/>
      <c r="T107" s="260">
        <v>43115</v>
      </c>
      <c r="U107" s="260">
        <v>43465</v>
      </c>
      <c r="V107" s="285" t="s">
        <v>3309</v>
      </c>
      <c r="W107" s="287">
        <v>0.25</v>
      </c>
      <c r="X107" s="281">
        <v>2.5000000000000001E-2</v>
      </c>
      <c r="Y107" s="280"/>
      <c r="Z107" s="285" t="s">
        <v>3310</v>
      </c>
      <c r="AA107" s="348">
        <v>2.5000000000000001E-2</v>
      </c>
      <c r="AB107" s="348">
        <v>0</v>
      </c>
      <c r="AC107" s="352"/>
      <c r="AD107" s="348"/>
      <c r="AE107" s="395"/>
      <c r="AF107" s="348"/>
      <c r="AG107" s="281">
        <v>2.5000000000000001E-2</v>
      </c>
      <c r="AH107" s="280"/>
      <c r="AI107" s="289" t="s">
        <v>3310</v>
      </c>
      <c r="AJ107" s="348">
        <v>2.5000000000000001E-2</v>
      </c>
      <c r="AK107" s="348">
        <v>0</v>
      </c>
      <c r="AL107" s="348"/>
      <c r="AM107" s="348"/>
      <c r="AN107" s="395"/>
      <c r="AO107" s="348"/>
      <c r="AP107" s="281">
        <v>2.5000000000000001E-2</v>
      </c>
      <c r="AQ107" s="280"/>
      <c r="AR107" s="289" t="s">
        <v>3311</v>
      </c>
      <c r="AS107" s="348">
        <v>2.5000000000000001E-2</v>
      </c>
      <c r="AT107" s="348">
        <v>0</v>
      </c>
      <c r="AU107" s="348"/>
      <c r="AV107" s="348"/>
      <c r="AW107" s="356" t="s">
        <v>3311</v>
      </c>
      <c r="AX107" s="395"/>
      <c r="AY107" s="348"/>
      <c r="AZ107" s="281">
        <v>2.5000000000000001E-2</v>
      </c>
      <c r="BA107" s="280"/>
      <c r="BB107" s="289" t="s">
        <v>3310</v>
      </c>
      <c r="BC107" s="348">
        <v>2.5000000000000001E-2</v>
      </c>
      <c r="BD107" s="348">
        <v>0</v>
      </c>
      <c r="BE107" s="348"/>
      <c r="BF107" s="348"/>
      <c r="BG107" s="395"/>
      <c r="BH107" s="348"/>
      <c r="BI107" s="281">
        <v>2.5000000000000001E-2</v>
      </c>
      <c r="BJ107" s="280"/>
      <c r="BK107" s="289" t="s">
        <v>3310</v>
      </c>
      <c r="BL107" s="348">
        <v>2.5000000000000001E-2</v>
      </c>
      <c r="BM107" s="348">
        <v>0</v>
      </c>
      <c r="BN107" s="348"/>
      <c r="BO107" s="348"/>
      <c r="BP107" s="395"/>
      <c r="BQ107" s="348"/>
      <c r="BR107" s="281">
        <v>2.5000000000000001E-2</v>
      </c>
      <c r="BS107" s="280"/>
      <c r="BT107" s="289" t="s">
        <v>3311</v>
      </c>
      <c r="BU107" s="348">
        <v>2.5000000000000001E-2</v>
      </c>
      <c r="BV107" s="348">
        <v>0</v>
      </c>
      <c r="BW107" s="348"/>
      <c r="BX107" s="348"/>
      <c r="BY107" s="356" t="s">
        <v>3311</v>
      </c>
      <c r="BZ107" s="395"/>
      <c r="CA107" s="348"/>
      <c r="CB107" s="281">
        <v>2.5000000000000001E-2</v>
      </c>
      <c r="CC107" s="280"/>
      <c r="CD107" s="289" t="s">
        <v>3310</v>
      </c>
      <c r="CE107" s="348">
        <v>2.5000000000000001E-2</v>
      </c>
      <c r="CF107" s="348">
        <v>0</v>
      </c>
      <c r="CG107" s="348"/>
      <c r="CH107" s="348"/>
      <c r="CI107" s="395"/>
      <c r="CJ107" s="348"/>
      <c r="CK107" s="281">
        <v>2.5000000000000001E-2</v>
      </c>
      <c r="CL107" s="280"/>
      <c r="CM107" s="289" t="s">
        <v>3310</v>
      </c>
      <c r="CN107" s="348">
        <v>2.5000000000000001E-2</v>
      </c>
      <c r="CO107" s="348">
        <v>0</v>
      </c>
      <c r="CP107" s="348"/>
      <c r="CQ107" s="348"/>
      <c r="CR107" s="395"/>
      <c r="CS107" s="348"/>
      <c r="CT107" s="281">
        <v>2.5000000000000001E-2</v>
      </c>
      <c r="CU107" s="280"/>
      <c r="CV107" s="289" t="s">
        <v>3312</v>
      </c>
      <c r="CW107" s="348">
        <v>0.10833333333333334</v>
      </c>
      <c r="CX107" s="348">
        <v>0</v>
      </c>
      <c r="CY107" s="365">
        <v>50000000</v>
      </c>
      <c r="CZ107" s="348"/>
      <c r="DA107" s="356" t="s">
        <v>3313</v>
      </c>
      <c r="DB107" s="395"/>
      <c r="DC107" s="348"/>
      <c r="DD107" s="281">
        <v>2.5000000000000001E-2</v>
      </c>
      <c r="DE107" s="280"/>
      <c r="DF107" s="289" t="s">
        <v>3314</v>
      </c>
      <c r="DG107" s="348">
        <v>0.10833333333333334</v>
      </c>
      <c r="DH107" s="348">
        <v>0</v>
      </c>
      <c r="DI107" s="348"/>
      <c r="DJ107" s="348"/>
      <c r="DK107" s="395"/>
      <c r="DL107" s="348"/>
      <c r="DM107" s="277">
        <v>0</v>
      </c>
      <c r="DN107" s="280"/>
      <c r="DO107" s="289"/>
      <c r="DP107" s="348">
        <v>8.3333333333333329E-2</v>
      </c>
      <c r="DQ107" s="348">
        <v>0</v>
      </c>
      <c r="DR107" s="348"/>
      <c r="DS107" s="348"/>
      <c r="DT107" s="395"/>
      <c r="DU107" s="348"/>
      <c r="DV107" s="277">
        <v>0</v>
      </c>
      <c r="DW107" s="280"/>
      <c r="DX107" s="289"/>
      <c r="DY107" s="348">
        <v>0.5</v>
      </c>
      <c r="DZ107" s="348">
        <v>0</v>
      </c>
      <c r="EA107" s="348"/>
      <c r="EB107" s="348"/>
      <c r="EC107" s="356" t="s">
        <v>3308</v>
      </c>
      <c r="ED107" s="395"/>
      <c r="EE107" s="348"/>
      <c r="EF107" s="556"/>
      <c r="EG107" s="280">
        <v>0.24999999999999997</v>
      </c>
      <c r="EJ107" s="348">
        <v>1</v>
      </c>
      <c r="EM107" s="406"/>
      <c r="EP107" s="360">
        <v>50000000</v>
      </c>
      <c r="ET107" s="311">
        <f t="shared" si="1"/>
        <v>0</v>
      </c>
    </row>
    <row r="108" spans="1:150" s="202" customFormat="1" ht="99.95" customHeight="1" x14ac:dyDescent="0.25">
      <c r="A108" s="285" t="s">
        <v>213</v>
      </c>
      <c r="B108" s="285" t="s">
        <v>31</v>
      </c>
      <c r="C108" s="202" t="s">
        <v>3275</v>
      </c>
      <c r="D108" s="282">
        <v>4</v>
      </c>
      <c r="E108" s="202" t="s">
        <v>3276</v>
      </c>
      <c r="F108" s="276" t="s">
        <v>70</v>
      </c>
      <c r="G108" s="286">
        <v>0.63</v>
      </c>
      <c r="H108" s="286">
        <v>0.25</v>
      </c>
      <c r="I108" s="276">
        <v>0.15</v>
      </c>
      <c r="J108" s="285" t="s">
        <v>3277</v>
      </c>
      <c r="K108" s="260">
        <v>43465</v>
      </c>
      <c r="L108" s="207">
        <v>17</v>
      </c>
      <c r="M108" s="285" t="s">
        <v>34</v>
      </c>
      <c r="N108" s="285" t="s">
        <v>3308</v>
      </c>
      <c r="O108" s="202" t="s">
        <v>3279</v>
      </c>
      <c r="P108" s="276"/>
      <c r="Q108" s="208" t="s">
        <v>3235</v>
      </c>
      <c r="R108" s="279">
        <v>50000000</v>
      </c>
      <c r="S108" s="284"/>
      <c r="T108" s="260">
        <v>43115</v>
      </c>
      <c r="U108" s="260">
        <v>43465</v>
      </c>
      <c r="V108" s="285" t="s">
        <v>3315</v>
      </c>
      <c r="W108" s="287">
        <v>0.25</v>
      </c>
      <c r="X108" s="277">
        <v>0</v>
      </c>
      <c r="Y108" s="280"/>
      <c r="Z108" s="285"/>
      <c r="AA108" s="348"/>
      <c r="AB108" s="348"/>
      <c r="AC108" s="352"/>
      <c r="AD108" s="348"/>
      <c r="AE108" s="395"/>
      <c r="AF108" s="348"/>
      <c r="AG108" s="277">
        <v>0</v>
      </c>
      <c r="AH108" s="280"/>
      <c r="AI108" s="289"/>
      <c r="AJ108" s="348"/>
      <c r="AK108" s="348"/>
      <c r="AL108" s="348"/>
      <c r="AM108" s="348"/>
      <c r="AN108" s="395"/>
      <c r="AO108" s="348"/>
      <c r="AP108" s="277">
        <v>0</v>
      </c>
      <c r="AQ108" s="280"/>
      <c r="AR108" s="289"/>
      <c r="AS108" s="348"/>
      <c r="AT108" s="348"/>
      <c r="AU108" s="348"/>
      <c r="AV108" s="348"/>
      <c r="AW108" s="356"/>
      <c r="AX108" s="395"/>
      <c r="AY108" s="348"/>
      <c r="AZ108" s="277">
        <v>0</v>
      </c>
      <c r="BA108" s="280"/>
      <c r="BB108" s="289"/>
      <c r="BC108" s="348"/>
      <c r="BD108" s="348"/>
      <c r="BE108" s="348"/>
      <c r="BF108" s="348"/>
      <c r="BG108" s="395"/>
      <c r="BH108" s="348"/>
      <c r="BI108" s="277">
        <v>0</v>
      </c>
      <c r="BJ108" s="280"/>
      <c r="BK108" s="289"/>
      <c r="BL108" s="348"/>
      <c r="BM108" s="348"/>
      <c r="BN108" s="348"/>
      <c r="BO108" s="348"/>
      <c r="BP108" s="395"/>
      <c r="BQ108" s="348"/>
      <c r="BR108" s="277">
        <v>0</v>
      </c>
      <c r="BS108" s="280"/>
      <c r="BT108" s="289"/>
      <c r="BU108" s="348"/>
      <c r="BV108" s="348"/>
      <c r="BW108" s="348"/>
      <c r="BX108" s="348"/>
      <c r="BY108" s="356"/>
      <c r="BZ108" s="395"/>
      <c r="CA108" s="348"/>
      <c r="CB108" s="277">
        <v>0</v>
      </c>
      <c r="CC108" s="280"/>
      <c r="CD108" s="289"/>
      <c r="CE108" s="348"/>
      <c r="CF108" s="348"/>
      <c r="CG108" s="348"/>
      <c r="CH108" s="348"/>
      <c r="CI108" s="395"/>
      <c r="CJ108" s="348"/>
      <c r="CK108" s="277">
        <v>0</v>
      </c>
      <c r="CL108" s="280"/>
      <c r="CM108" s="289"/>
      <c r="CN108" s="348"/>
      <c r="CO108" s="348"/>
      <c r="CP108" s="348"/>
      <c r="CQ108" s="348"/>
      <c r="CR108" s="395"/>
      <c r="CS108" s="348"/>
      <c r="CT108" s="281">
        <v>8.3333333333333329E-2</v>
      </c>
      <c r="CU108" s="280"/>
      <c r="CV108" s="289" t="s">
        <v>3316</v>
      </c>
      <c r="CW108" s="348"/>
      <c r="CX108" s="348"/>
      <c r="CY108" s="365"/>
      <c r="CZ108" s="348"/>
      <c r="DA108" s="356"/>
      <c r="DB108" s="395"/>
      <c r="DC108" s="348"/>
      <c r="DD108" s="281">
        <v>8.3333333333333329E-2</v>
      </c>
      <c r="DE108" s="280"/>
      <c r="DF108" s="289" t="s">
        <v>3317</v>
      </c>
      <c r="DG108" s="348"/>
      <c r="DH108" s="348"/>
      <c r="DI108" s="348"/>
      <c r="DJ108" s="348"/>
      <c r="DK108" s="395"/>
      <c r="DL108" s="348"/>
      <c r="DM108" s="281">
        <v>8.3333333333333329E-2</v>
      </c>
      <c r="DN108" s="280"/>
      <c r="DO108" s="289" t="s">
        <v>3318</v>
      </c>
      <c r="DP108" s="348"/>
      <c r="DQ108" s="348"/>
      <c r="DR108" s="348"/>
      <c r="DS108" s="348"/>
      <c r="DT108" s="395"/>
      <c r="DU108" s="348"/>
      <c r="DV108" s="277">
        <v>0</v>
      </c>
      <c r="DW108" s="280"/>
      <c r="DX108" s="289"/>
      <c r="DY108" s="348"/>
      <c r="DZ108" s="348"/>
      <c r="EA108" s="348"/>
      <c r="EB108" s="348"/>
      <c r="EC108" s="356"/>
      <c r="ED108" s="395"/>
      <c r="EE108" s="348"/>
      <c r="EF108" s="556"/>
      <c r="EG108" s="280">
        <v>0.25</v>
      </c>
      <c r="EJ108" s="348"/>
      <c r="EM108" s="406"/>
      <c r="EP108" s="360"/>
      <c r="ET108" s="311">
        <f t="shared" si="1"/>
        <v>0</v>
      </c>
    </row>
    <row r="109" spans="1:150" s="202" customFormat="1" ht="99.95" customHeight="1" x14ac:dyDescent="0.25">
      <c r="A109" s="285" t="s">
        <v>213</v>
      </c>
      <c r="B109" s="285" t="s">
        <v>31</v>
      </c>
      <c r="C109" s="202" t="s">
        <v>3275</v>
      </c>
      <c r="D109" s="282">
        <v>4</v>
      </c>
      <c r="E109" s="202" t="s">
        <v>3276</v>
      </c>
      <c r="F109" s="276" t="s">
        <v>70</v>
      </c>
      <c r="G109" s="286">
        <v>0.63</v>
      </c>
      <c r="H109" s="286">
        <v>0.25</v>
      </c>
      <c r="I109" s="276">
        <v>0.15</v>
      </c>
      <c r="J109" s="285" t="s">
        <v>3277</v>
      </c>
      <c r="K109" s="260">
        <v>43465</v>
      </c>
      <c r="L109" s="207">
        <v>17</v>
      </c>
      <c r="M109" s="285" t="s">
        <v>34</v>
      </c>
      <c r="N109" s="285" t="s">
        <v>3308</v>
      </c>
      <c r="O109" s="202" t="s">
        <v>3279</v>
      </c>
      <c r="P109" s="276"/>
      <c r="Q109" s="208" t="s">
        <v>3235</v>
      </c>
      <c r="R109" s="279">
        <v>50000000</v>
      </c>
      <c r="S109" s="284"/>
      <c r="T109" s="260">
        <v>43115</v>
      </c>
      <c r="U109" s="260">
        <v>43465</v>
      </c>
      <c r="V109" s="285" t="s">
        <v>3319</v>
      </c>
      <c r="W109" s="287">
        <v>0.5</v>
      </c>
      <c r="X109" s="277">
        <v>0</v>
      </c>
      <c r="Y109" s="280"/>
      <c r="Z109" s="285"/>
      <c r="AA109" s="348"/>
      <c r="AB109" s="348"/>
      <c r="AC109" s="352"/>
      <c r="AD109" s="348"/>
      <c r="AE109" s="395"/>
      <c r="AF109" s="348"/>
      <c r="AG109" s="277">
        <v>0</v>
      </c>
      <c r="AH109" s="280"/>
      <c r="AI109" s="289"/>
      <c r="AJ109" s="348"/>
      <c r="AK109" s="348"/>
      <c r="AL109" s="348"/>
      <c r="AM109" s="348"/>
      <c r="AN109" s="395"/>
      <c r="AO109" s="348"/>
      <c r="AP109" s="277">
        <v>0</v>
      </c>
      <c r="AQ109" s="280"/>
      <c r="AR109" s="289"/>
      <c r="AS109" s="348"/>
      <c r="AT109" s="348"/>
      <c r="AU109" s="348"/>
      <c r="AV109" s="348"/>
      <c r="AW109" s="356"/>
      <c r="AX109" s="395"/>
      <c r="AY109" s="348"/>
      <c r="AZ109" s="277">
        <v>0</v>
      </c>
      <c r="BA109" s="280"/>
      <c r="BB109" s="289"/>
      <c r="BC109" s="348"/>
      <c r="BD109" s="348"/>
      <c r="BE109" s="348"/>
      <c r="BF109" s="348"/>
      <c r="BG109" s="395"/>
      <c r="BH109" s="348"/>
      <c r="BI109" s="277">
        <v>0</v>
      </c>
      <c r="BJ109" s="280"/>
      <c r="BK109" s="289"/>
      <c r="BL109" s="348"/>
      <c r="BM109" s="348"/>
      <c r="BN109" s="348"/>
      <c r="BO109" s="348"/>
      <c r="BP109" s="395"/>
      <c r="BQ109" s="348"/>
      <c r="BR109" s="277">
        <v>0</v>
      </c>
      <c r="BS109" s="280"/>
      <c r="BT109" s="289"/>
      <c r="BU109" s="348"/>
      <c r="BV109" s="348"/>
      <c r="BW109" s="348"/>
      <c r="BX109" s="348"/>
      <c r="BY109" s="356"/>
      <c r="BZ109" s="395"/>
      <c r="CA109" s="348"/>
      <c r="CB109" s="277">
        <v>0</v>
      </c>
      <c r="CC109" s="280"/>
      <c r="CD109" s="289"/>
      <c r="CE109" s="348"/>
      <c r="CF109" s="348"/>
      <c r="CG109" s="348"/>
      <c r="CH109" s="348"/>
      <c r="CI109" s="395"/>
      <c r="CJ109" s="348"/>
      <c r="CK109" s="277">
        <v>0</v>
      </c>
      <c r="CL109" s="280"/>
      <c r="CM109" s="289"/>
      <c r="CN109" s="348"/>
      <c r="CO109" s="348"/>
      <c r="CP109" s="348"/>
      <c r="CQ109" s="348"/>
      <c r="CR109" s="395"/>
      <c r="CS109" s="348"/>
      <c r="CT109" s="277">
        <v>0</v>
      </c>
      <c r="CU109" s="280"/>
      <c r="CV109" s="289"/>
      <c r="CW109" s="348"/>
      <c r="CX109" s="348"/>
      <c r="CY109" s="365"/>
      <c r="CZ109" s="348"/>
      <c r="DA109" s="356"/>
      <c r="DB109" s="395"/>
      <c r="DC109" s="348"/>
      <c r="DD109" s="277">
        <v>0</v>
      </c>
      <c r="DE109" s="280"/>
      <c r="DF109" s="289"/>
      <c r="DG109" s="348"/>
      <c r="DH109" s="348"/>
      <c r="DI109" s="348"/>
      <c r="DJ109" s="348"/>
      <c r="DK109" s="395"/>
      <c r="DL109" s="348"/>
      <c r="DM109" s="277">
        <v>0</v>
      </c>
      <c r="DN109" s="280"/>
      <c r="DO109" s="289"/>
      <c r="DP109" s="348"/>
      <c r="DQ109" s="348"/>
      <c r="DR109" s="348"/>
      <c r="DS109" s="348"/>
      <c r="DT109" s="395"/>
      <c r="DU109" s="348"/>
      <c r="DV109" s="281">
        <v>0.5</v>
      </c>
      <c r="DW109" s="280"/>
      <c r="DX109" s="289" t="s">
        <v>3308</v>
      </c>
      <c r="DY109" s="348"/>
      <c r="DZ109" s="348"/>
      <c r="EA109" s="348"/>
      <c r="EB109" s="348"/>
      <c r="EC109" s="356"/>
      <c r="ED109" s="395"/>
      <c r="EE109" s="348"/>
      <c r="EF109" s="556"/>
      <c r="EG109" s="280">
        <v>0.5</v>
      </c>
      <c r="EJ109" s="348"/>
      <c r="EM109" s="406"/>
      <c r="EP109" s="360"/>
      <c r="ET109" s="311">
        <f t="shared" si="1"/>
        <v>0</v>
      </c>
    </row>
    <row r="110" spans="1:150" s="202" customFormat="1" ht="99.95" customHeight="1" x14ac:dyDescent="0.25">
      <c r="A110" s="285" t="s">
        <v>213</v>
      </c>
      <c r="B110" s="285" t="s">
        <v>31</v>
      </c>
      <c r="C110" s="202" t="s">
        <v>3275</v>
      </c>
      <c r="D110" s="282">
        <v>5</v>
      </c>
      <c r="E110" s="202" t="s">
        <v>35</v>
      </c>
      <c r="F110" s="276" t="s">
        <v>70</v>
      </c>
      <c r="G110" s="303">
        <v>3400</v>
      </c>
      <c r="H110" s="286">
        <v>1</v>
      </c>
      <c r="I110" s="276">
        <v>0.15</v>
      </c>
      <c r="J110" s="285" t="s">
        <v>3320</v>
      </c>
      <c r="K110" s="260">
        <v>43465</v>
      </c>
      <c r="L110" s="207">
        <v>18</v>
      </c>
      <c r="M110" s="285" t="s">
        <v>36</v>
      </c>
      <c r="N110" s="285" t="s">
        <v>3321</v>
      </c>
      <c r="O110" s="202" t="s">
        <v>3279</v>
      </c>
      <c r="P110" s="276">
        <v>0.03</v>
      </c>
      <c r="Q110" s="208" t="s">
        <v>3322</v>
      </c>
      <c r="R110" s="279">
        <v>79200000</v>
      </c>
      <c r="S110" s="284"/>
      <c r="T110" s="260">
        <v>43115</v>
      </c>
      <c r="U110" s="260">
        <v>43189</v>
      </c>
      <c r="V110" s="285" t="s">
        <v>3323</v>
      </c>
      <c r="W110" s="287">
        <v>0.33329999999999999</v>
      </c>
      <c r="X110" s="281">
        <v>0.16664999999999999</v>
      </c>
      <c r="Y110" s="280"/>
      <c r="Z110" s="285" t="s">
        <v>3324</v>
      </c>
      <c r="AA110" s="348">
        <v>0.16664999999999999</v>
      </c>
      <c r="AB110" s="348">
        <v>0</v>
      </c>
      <c r="AC110" s="352"/>
      <c r="AD110" s="348"/>
      <c r="AE110" s="397">
        <v>7.8279494949494932E-2</v>
      </c>
      <c r="AF110" s="348"/>
      <c r="AG110" s="281">
        <v>0.16664999999999999</v>
      </c>
      <c r="AH110" s="280"/>
      <c r="AI110" s="289" t="s">
        <v>3325</v>
      </c>
      <c r="AJ110" s="348">
        <v>0.49995000000000001</v>
      </c>
      <c r="AK110" s="348">
        <v>0</v>
      </c>
      <c r="AL110" s="405">
        <v>79200000</v>
      </c>
      <c r="AM110" s="348"/>
      <c r="AN110" s="397">
        <v>0.14493949494949493</v>
      </c>
      <c r="AO110" s="348"/>
      <c r="AP110" s="277">
        <v>0</v>
      </c>
      <c r="AQ110" s="280"/>
      <c r="AR110" s="289"/>
      <c r="AS110" s="348">
        <v>0.33339999999999997</v>
      </c>
      <c r="AT110" s="348">
        <v>0</v>
      </c>
      <c r="AU110" s="348"/>
      <c r="AV110" s="348"/>
      <c r="AW110" s="356">
        <v>0</v>
      </c>
      <c r="AX110" s="397">
        <v>0.29311097643097639</v>
      </c>
      <c r="AY110" s="348"/>
      <c r="AZ110" s="277">
        <v>0</v>
      </c>
      <c r="BA110" s="280"/>
      <c r="BB110" s="289"/>
      <c r="BC110" s="348">
        <v>0</v>
      </c>
      <c r="BD110" s="348">
        <v>0</v>
      </c>
      <c r="BE110" s="348"/>
      <c r="BF110" s="348"/>
      <c r="BG110" s="397">
        <v>5.2356902356902338E-2</v>
      </c>
      <c r="BH110" s="348"/>
      <c r="BI110" s="277">
        <v>0</v>
      </c>
      <c r="BJ110" s="280"/>
      <c r="BK110" s="289"/>
      <c r="BL110" s="348">
        <v>0</v>
      </c>
      <c r="BM110" s="348">
        <v>0</v>
      </c>
      <c r="BN110" s="348"/>
      <c r="BO110" s="348"/>
      <c r="BP110" s="397">
        <v>5.2356902356902338E-2</v>
      </c>
      <c r="BQ110" s="348"/>
      <c r="BR110" s="277">
        <v>0</v>
      </c>
      <c r="BS110" s="280"/>
      <c r="BT110" s="289"/>
      <c r="BU110" s="348">
        <v>0</v>
      </c>
      <c r="BV110" s="348">
        <v>0</v>
      </c>
      <c r="BW110" s="348"/>
      <c r="BX110" s="348"/>
      <c r="BY110" s="356"/>
      <c r="BZ110" s="397">
        <v>5.2356902356902338E-2</v>
      </c>
      <c r="CA110" s="348"/>
      <c r="CB110" s="277">
        <v>0</v>
      </c>
      <c r="CC110" s="280"/>
      <c r="CD110" s="289"/>
      <c r="CE110" s="348">
        <v>0</v>
      </c>
      <c r="CF110" s="348">
        <v>0</v>
      </c>
      <c r="CG110" s="348"/>
      <c r="CH110" s="348"/>
      <c r="CI110" s="397">
        <v>8.5690235690235678E-2</v>
      </c>
      <c r="CJ110" s="348"/>
      <c r="CK110" s="277">
        <v>0</v>
      </c>
      <c r="CL110" s="280"/>
      <c r="CM110" s="289"/>
      <c r="CN110" s="348">
        <v>0</v>
      </c>
      <c r="CO110" s="348">
        <v>0</v>
      </c>
      <c r="CP110" s="348"/>
      <c r="CQ110" s="348"/>
      <c r="CR110" s="397">
        <v>5.2356902356902338E-2</v>
      </c>
      <c r="CS110" s="348"/>
      <c r="CT110" s="277">
        <v>0</v>
      </c>
      <c r="CU110" s="280"/>
      <c r="CV110" s="289"/>
      <c r="CW110" s="348">
        <v>0</v>
      </c>
      <c r="CX110" s="348">
        <v>0</v>
      </c>
      <c r="CY110" s="348"/>
      <c r="CZ110" s="348"/>
      <c r="DA110" s="356"/>
      <c r="DB110" s="397">
        <v>5.2356902356902338E-2</v>
      </c>
      <c r="DC110" s="348"/>
      <c r="DD110" s="277">
        <v>0</v>
      </c>
      <c r="DE110" s="280"/>
      <c r="DF110" s="289"/>
      <c r="DG110" s="348">
        <v>0</v>
      </c>
      <c r="DH110" s="348">
        <v>0</v>
      </c>
      <c r="DI110" s="348"/>
      <c r="DJ110" s="348"/>
      <c r="DK110" s="397">
        <v>5.2356902356902338E-2</v>
      </c>
      <c r="DL110" s="348"/>
      <c r="DM110" s="277">
        <v>0</v>
      </c>
      <c r="DN110" s="280"/>
      <c r="DO110" s="289"/>
      <c r="DP110" s="348">
        <v>0</v>
      </c>
      <c r="DQ110" s="348">
        <v>0</v>
      </c>
      <c r="DR110" s="348"/>
      <c r="DS110" s="348"/>
      <c r="DT110" s="397">
        <v>5.2356902356902338E-2</v>
      </c>
      <c r="DU110" s="348"/>
      <c r="DV110" s="277">
        <v>0</v>
      </c>
      <c r="DW110" s="280"/>
      <c r="DX110" s="289"/>
      <c r="DY110" s="348">
        <v>0</v>
      </c>
      <c r="DZ110" s="348">
        <v>0</v>
      </c>
      <c r="EA110" s="348"/>
      <c r="EB110" s="348"/>
      <c r="EC110" s="356"/>
      <c r="ED110" s="397">
        <v>3.1481481481481478E-2</v>
      </c>
      <c r="EE110" s="348"/>
      <c r="EF110" s="556"/>
      <c r="EG110" s="280">
        <v>0.33329999999999999</v>
      </c>
      <c r="EJ110" s="348">
        <v>1</v>
      </c>
      <c r="EM110" s="406">
        <v>1.0000000000000002</v>
      </c>
      <c r="EP110" s="360">
        <v>79200000</v>
      </c>
      <c r="ET110" s="311">
        <f t="shared" si="1"/>
        <v>0</v>
      </c>
    </row>
    <row r="111" spans="1:150" s="202" customFormat="1" ht="99.95" customHeight="1" x14ac:dyDescent="0.25">
      <c r="A111" s="285" t="s">
        <v>213</v>
      </c>
      <c r="B111" s="285" t="s">
        <v>31</v>
      </c>
      <c r="C111" s="202" t="s">
        <v>3275</v>
      </c>
      <c r="D111" s="282">
        <v>5</v>
      </c>
      <c r="E111" s="202" t="s">
        <v>35</v>
      </c>
      <c r="F111" s="276" t="s">
        <v>70</v>
      </c>
      <c r="G111" s="303">
        <v>3400</v>
      </c>
      <c r="H111" s="286">
        <v>1</v>
      </c>
      <c r="I111" s="276">
        <v>0.15</v>
      </c>
      <c r="J111" s="285" t="s">
        <v>3320</v>
      </c>
      <c r="K111" s="260">
        <v>43465</v>
      </c>
      <c r="L111" s="207">
        <v>18</v>
      </c>
      <c r="M111" s="285" t="s">
        <v>36</v>
      </c>
      <c r="N111" s="285" t="s">
        <v>3321</v>
      </c>
      <c r="O111" s="202" t="s">
        <v>3279</v>
      </c>
      <c r="P111" s="276"/>
      <c r="Q111" s="208" t="s">
        <v>3322</v>
      </c>
      <c r="R111" s="279">
        <v>79200000</v>
      </c>
      <c r="S111" s="284"/>
      <c r="T111" s="260">
        <v>43115</v>
      </c>
      <c r="U111" s="260">
        <v>43189</v>
      </c>
      <c r="V111" s="285" t="s">
        <v>3326</v>
      </c>
      <c r="W111" s="287">
        <v>0.33329999999999999</v>
      </c>
      <c r="X111" s="277">
        <v>0</v>
      </c>
      <c r="Y111" s="280"/>
      <c r="Z111" s="285"/>
      <c r="AA111" s="348"/>
      <c r="AB111" s="348"/>
      <c r="AC111" s="352"/>
      <c r="AD111" s="348"/>
      <c r="AE111" s="403"/>
      <c r="AF111" s="348"/>
      <c r="AG111" s="281">
        <v>0.33329999999999999</v>
      </c>
      <c r="AH111" s="280"/>
      <c r="AI111" s="289" t="s">
        <v>269</v>
      </c>
      <c r="AJ111" s="348"/>
      <c r="AK111" s="348"/>
      <c r="AL111" s="348"/>
      <c r="AM111" s="348"/>
      <c r="AN111" s="403"/>
      <c r="AO111" s="348"/>
      <c r="AP111" s="277">
        <v>0</v>
      </c>
      <c r="AQ111" s="280"/>
      <c r="AR111" s="289"/>
      <c r="AS111" s="348"/>
      <c r="AT111" s="348"/>
      <c r="AU111" s="348"/>
      <c r="AV111" s="348"/>
      <c r="AW111" s="356"/>
      <c r="AX111" s="403"/>
      <c r="AY111" s="348"/>
      <c r="AZ111" s="277">
        <v>0</v>
      </c>
      <c r="BA111" s="280"/>
      <c r="BB111" s="289"/>
      <c r="BC111" s="348"/>
      <c r="BD111" s="348"/>
      <c r="BE111" s="348"/>
      <c r="BF111" s="348"/>
      <c r="BG111" s="403"/>
      <c r="BH111" s="348"/>
      <c r="BI111" s="277">
        <v>0</v>
      </c>
      <c r="BJ111" s="280"/>
      <c r="BK111" s="289"/>
      <c r="BL111" s="348"/>
      <c r="BM111" s="348"/>
      <c r="BN111" s="348"/>
      <c r="BO111" s="348"/>
      <c r="BP111" s="403"/>
      <c r="BQ111" s="348"/>
      <c r="BR111" s="277">
        <v>0</v>
      </c>
      <c r="BS111" s="280"/>
      <c r="BT111" s="289"/>
      <c r="BU111" s="348"/>
      <c r="BV111" s="348"/>
      <c r="BW111" s="348"/>
      <c r="BX111" s="348"/>
      <c r="BY111" s="356"/>
      <c r="BZ111" s="403"/>
      <c r="CA111" s="348"/>
      <c r="CB111" s="277">
        <v>0</v>
      </c>
      <c r="CC111" s="280"/>
      <c r="CD111" s="289"/>
      <c r="CE111" s="348"/>
      <c r="CF111" s="348"/>
      <c r="CG111" s="348"/>
      <c r="CH111" s="348"/>
      <c r="CI111" s="403"/>
      <c r="CJ111" s="348"/>
      <c r="CK111" s="277">
        <v>0</v>
      </c>
      <c r="CL111" s="280"/>
      <c r="CM111" s="289"/>
      <c r="CN111" s="348"/>
      <c r="CO111" s="348"/>
      <c r="CP111" s="348"/>
      <c r="CQ111" s="348"/>
      <c r="CR111" s="403"/>
      <c r="CS111" s="348"/>
      <c r="CT111" s="277">
        <v>0</v>
      </c>
      <c r="CU111" s="280"/>
      <c r="CV111" s="289"/>
      <c r="CW111" s="348"/>
      <c r="CX111" s="348"/>
      <c r="CY111" s="348"/>
      <c r="CZ111" s="348"/>
      <c r="DA111" s="356"/>
      <c r="DB111" s="403"/>
      <c r="DC111" s="348"/>
      <c r="DD111" s="277">
        <v>0</v>
      </c>
      <c r="DE111" s="280"/>
      <c r="DF111" s="289"/>
      <c r="DG111" s="348"/>
      <c r="DH111" s="348"/>
      <c r="DI111" s="348"/>
      <c r="DJ111" s="348"/>
      <c r="DK111" s="403"/>
      <c r="DL111" s="348"/>
      <c r="DM111" s="277">
        <v>0</v>
      </c>
      <c r="DN111" s="280"/>
      <c r="DO111" s="289"/>
      <c r="DP111" s="348"/>
      <c r="DQ111" s="348"/>
      <c r="DR111" s="348"/>
      <c r="DS111" s="348"/>
      <c r="DT111" s="403"/>
      <c r="DU111" s="348"/>
      <c r="DV111" s="277">
        <v>0</v>
      </c>
      <c r="DW111" s="280"/>
      <c r="DX111" s="289"/>
      <c r="DY111" s="348"/>
      <c r="DZ111" s="348"/>
      <c r="EA111" s="348"/>
      <c r="EB111" s="348"/>
      <c r="EC111" s="356"/>
      <c r="ED111" s="403"/>
      <c r="EE111" s="348"/>
      <c r="EF111" s="556"/>
      <c r="EG111" s="280">
        <v>0.33329999999999999</v>
      </c>
      <c r="EJ111" s="348"/>
      <c r="EM111" s="406"/>
      <c r="EP111" s="360"/>
      <c r="ET111" s="311">
        <f t="shared" si="1"/>
        <v>0</v>
      </c>
    </row>
    <row r="112" spans="1:150" s="202" customFormat="1" ht="99.95" customHeight="1" x14ac:dyDescent="0.25">
      <c r="A112" s="285" t="s">
        <v>213</v>
      </c>
      <c r="B112" s="285" t="s">
        <v>31</v>
      </c>
      <c r="C112" s="202" t="s">
        <v>3275</v>
      </c>
      <c r="D112" s="282">
        <v>5</v>
      </c>
      <c r="E112" s="202" t="s">
        <v>35</v>
      </c>
      <c r="F112" s="276" t="s">
        <v>70</v>
      </c>
      <c r="G112" s="303">
        <v>3400</v>
      </c>
      <c r="H112" s="286">
        <v>1</v>
      </c>
      <c r="I112" s="276">
        <v>0.15</v>
      </c>
      <c r="J112" s="285" t="s">
        <v>3320</v>
      </c>
      <c r="K112" s="260">
        <v>43465</v>
      </c>
      <c r="L112" s="207">
        <v>18</v>
      </c>
      <c r="M112" s="285" t="s">
        <v>36</v>
      </c>
      <c r="N112" s="285" t="s">
        <v>3321</v>
      </c>
      <c r="O112" s="202" t="s">
        <v>3279</v>
      </c>
      <c r="P112" s="276"/>
      <c r="Q112" s="208" t="s">
        <v>3322</v>
      </c>
      <c r="R112" s="279">
        <v>79200000</v>
      </c>
      <c r="S112" s="284"/>
      <c r="T112" s="260">
        <v>43115</v>
      </c>
      <c r="U112" s="260">
        <v>43189</v>
      </c>
      <c r="V112" s="285" t="s">
        <v>3327</v>
      </c>
      <c r="W112" s="287">
        <v>0.33339999999999997</v>
      </c>
      <c r="X112" s="277">
        <v>0</v>
      </c>
      <c r="Y112" s="280"/>
      <c r="Z112" s="285"/>
      <c r="AA112" s="348"/>
      <c r="AB112" s="348"/>
      <c r="AC112" s="352"/>
      <c r="AD112" s="348"/>
      <c r="AE112" s="403"/>
      <c r="AF112" s="348"/>
      <c r="AG112" s="277">
        <v>0</v>
      </c>
      <c r="AH112" s="280"/>
      <c r="AI112" s="289"/>
      <c r="AJ112" s="348"/>
      <c r="AK112" s="348"/>
      <c r="AL112" s="348"/>
      <c r="AM112" s="348"/>
      <c r="AN112" s="403"/>
      <c r="AO112" s="348"/>
      <c r="AP112" s="281">
        <v>0.33339999999999997</v>
      </c>
      <c r="AQ112" s="280"/>
      <c r="AR112" s="289" t="s">
        <v>3321</v>
      </c>
      <c r="AS112" s="348"/>
      <c r="AT112" s="348"/>
      <c r="AU112" s="348"/>
      <c r="AV112" s="348"/>
      <c r="AW112" s="356"/>
      <c r="AX112" s="403"/>
      <c r="AY112" s="348"/>
      <c r="AZ112" s="277">
        <v>0</v>
      </c>
      <c r="BA112" s="280"/>
      <c r="BB112" s="289"/>
      <c r="BC112" s="348"/>
      <c r="BD112" s="348"/>
      <c r="BE112" s="348"/>
      <c r="BF112" s="348"/>
      <c r="BG112" s="403"/>
      <c r="BH112" s="348"/>
      <c r="BI112" s="277">
        <v>0</v>
      </c>
      <c r="BJ112" s="280"/>
      <c r="BK112" s="289"/>
      <c r="BL112" s="348"/>
      <c r="BM112" s="348"/>
      <c r="BN112" s="348"/>
      <c r="BO112" s="348"/>
      <c r="BP112" s="403"/>
      <c r="BQ112" s="348"/>
      <c r="BR112" s="277">
        <v>0</v>
      </c>
      <c r="BS112" s="280"/>
      <c r="BT112" s="289"/>
      <c r="BU112" s="348"/>
      <c r="BV112" s="348"/>
      <c r="BW112" s="348"/>
      <c r="BX112" s="348"/>
      <c r="BY112" s="356"/>
      <c r="BZ112" s="403"/>
      <c r="CA112" s="348"/>
      <c r="CB112" s="277">
        <v>0</v>
      </c>
      <c r="CC112" s="280"/>
      <c r="CD112" s="289"/>
      <c r="CE112" s="348"/>
      <c r="CF112" s="348"/>
      <c r="CG112" s="348"/>
      <c r="CH112" s="348"/>
      <c r="CI112" s="403"/>
      <c r="CJ112" s="348"/>
      <c r="CK112" s="277">
        <v>0</v>
      </c>
      <c r="CL112" s="280"/>
      <c r="CM112" s="289"/>
      <c r="CN112" s="348"/>
      <c r="CO112" s="348"/>
      <c r="CP112" s="348"/>
      <c r="CQ112" s="348"/>
      <c r="CR112" s="403"/>
      <c r="CS112" s="348"/>
      <c r="CT112" s="277">
        <v>0</v>
      </c>
      <c r="CU112" s="280"/>
      <c r="CV112" s="289"/>
      <c r="CW112" s="348"/>
      <c r="CX112" s="348"/>
      <c r="CY112" s="348"/>
      <c r="CZ112" s="348"/>
      <c r="DA112" s="356"/>
      <c r="DB112" s="403"/>
      <c r="DC112" s="348"/>
      <c r="DD112" s="277">
        <v>0</v>
      </c>
      <c r="DE112" s="280"/>
      <c r="DF112" s="289"/>
      <c r="DG112" s="348"/>
      <c r="DH112" s="348"/>
      <c r="DI112" s="348"/>
      <c r="DJ112" s="348"/>
      <c r="DK112" s="403"/>
      <c r="DL112" s="348"/>
      <c r="DM112" s="277">
        <v>0</v>
      </c>
      <c r="DN112" s="280"/>
      <c r="DO112" s="289"/>
      <c r="DP112" s="348"/>
      <c r="DQ112" s="348"/>
      <c r="DR112" s="348"/>
      <c r="DS112" s="348"/>
      <c r="DT112" s="403"/>
      <c r="DU112" s="348"/>
      <c r="DV112" s="277">
        <v>0</v>
      </c>
      <c r="DW112" s="280"/>
      <c r="DX112" s="289"/>
      <c r="DY112" s="348"/>
      <c r="DZ112" s="348"/>
      <c r="EA112" s="348"/>
      <c r="EB112" s="348"/>
      <c r="EC112" s="356"/>
      <c r="ED112" s="403"/>
      <c r="EE112" s="348"/>
      <c r="EF112" s="556"/>
      <c r="EG112" s="280">
        <v>0.33339999999999997</v>
      </c>
      <c r="EJ112" s="348"/>
      <c r="EM112" s="406"/>
      <c r="EP112" s="360"/>
      <c r="ET112" s="311">
        <f t="shared" si="1"/>
        <v>0</v>
      </c>
    </row>
    <row r="113" spans="1:150" s="202" customFormat="1" ht="99.95" customHeight="1" x14ac:dyDescent="0.25">
      <c r="A113" s="285" t="s">
        <v>213</v>
      </c>
      <c r="B113" s="285" t="s">
        <v>31</v>
      </c>
      <c r="C113" s="202" t="s">
        <v>3275</v>
      </c>
      <c r="D113" s="282">
        <v>5</v>
      </c>
      <c r="E113" s="202" t="s">
        <v>35</v>
      </c>
      <c r="F113" s="276" t="s">
        <v>70</v>
      </c>
      <c r="G113" s="303">
        <v>3400</v>
      </c>
      <c r="H113" s="286">
        <v>1</v>
      </c>
      <c r="I113" s="276">
        <v>0.15</v>
      </c>
      <c r="J113" s="285" t="s">
        <v>3320</v>
      </c>
      <c r="K113" s="260">
        <v>43465</v>
      </c>
      <c r="L113" s="207">
        <v>19</v>
      </c>
      <c r="M113" s="285" t="s">
        <v>37</v>
      </c>
      <c r="N113" s="285" t="s">
        <v>3328</v>
      </c>
      <c r="O113" s="202" t="s">
        <v>3279</v>
      </c>
      <c r="P113" s="276">
        <v>0.04</v>
      </c>
      <c r="Q113" s="208" t="s">
        <v>3329</v>
      </c>
      <c r="R113" s="279">
        <v>0</v>
      </c>
      <c r="S113" s="284"/>
      <c r="T113" s="260">
        <v>43160</v>
      </c>
      <c r="U113" s="260">
        <v>43465</v>
      </c>
      <c r="V113" s="285" t="s">
        <v>3330</v>
      </c>
      <c r="W113" s="287">
        <v>0.25</v>
      </c>
      <c r="X113" s="277">
        <v>0</v>
      </c>
      <c r="Y113" s="280"/>
      <c r="Z113" s="285"/>
      <c r="AA113" s="348">
        <v>0</v>
      </c>
      <c r="AB113" s="348">
        <v>0</v>
      </c>
      <c r="AC113" s="352"/>
      <c r="AD113" s="348"/>
      <c r="AE113" s="403"/>
      <c r="AF113" s="348"/>
      <c r="AG113" s="277">
        <v>0</v>
      </c>
      <c r="AH113" s="280"/>
      <c r="AI113" s="289"/>
      <c r="AJ113" s="348">
        <v>0</v>
      </c>
      <c r="AK113" s="348">
        <v>0</v>
      </c>
      <c r="AL113" s="348"/>
      <c r="AM113" s="348"/>
      <c r="AN113" s="403"/>
      <c r="AO113" s="348"/>
      <c r="AP113" s="281">
        <v>0.25</v>
      </c>
      <c r="AQ113" s="280"/>
      <c r="AR113" s="289" t="s">
        <v>3331</v>
      </c>
      <c r="AS113" s="348">
        <v>0.5</v>
      </c>
      <c r="AT113" s="348">
        <v>0</v>
      </c>
      <c r="AU113" s="348"/>
      <c r="AV113" s="348"/>
      <c r="AW113" s="356" t="s">
        <v>3332</v>
      </c>
      <c r="AX113" s="403"/>
      <c r="AY113" s="348"/>
      <c r="AZ113" s="277">
        <v>0</v>
      </c>
      <c r="BA113" s="280"/>
      <c r="BB113" s="289"/>
      <c r="BC113" s="348">
        <v>5.5555555555555552E-2</v>
      </c>
      <c r="BD113" s="348">
        <v>0</v>
      </c>
      <c r="BE113" s="348"/>
      <c r="BF113" s="348"/>
      <c r="BG113" s="403"/>
      <c r="BH113" s="348"/>
      <c r="BI113" s="277">
        <v>0</v>
      </c>
      <c r="BJ113" s="280"/>
      <c r="BK113" s="289"/>
      <c r="BL113" s="348">
        <v>5.5555555555555552E-2</v>
      </c>
      <c r="BM113" s="348">
        <v>0</v>
      </c>
      <c r="BN113" s="348"/>
      <c r="BO113" s="348"/>
      <c r="BP113" s="403"/>
      <c r="BQ113" s="348"/>
      <c r="BR113" s="277">
        <v>0</v>
      </c>
      <c r="BS113" s="280"/>
      <c r="BT113" s="289"/>
      <c r="BU113" s="348">
        <v>5.5555555555555552E-2</v>
      </c>
      <c r="BV113" s="348">
        <v>0</v>
      </c>
      <c r="BW113" s="348"/>
      <c r="BX113" s="348"/>
      <c r="BY113" s="356" t="s">
        <v>3333</v>
      </c>
      <c r="BZ113" s="403"/>
      <c r="CA113" s="348"/>
      <c r="CB113" s="277">
        <v>0</v>
      </c>
      <c r="CC113" s="280"/>
      <c r="CD113" s="289"/>
      <c r="CE113" s="348">
        <v>5.5555555555555552E-2</v>
      </c>
      <c r="CF113" s="348">
        <v>0</v>
      </c>
      <c r="CG113" s="348"/>
      <c r="CH113" s="348"/>
      <c r="CI113" s="403"/>
      <c r="CJ113" s="348"/>
      <c r="CK113" s="277">
        <v>0</v>
      </c>
      <c r="CL113" s="280"/>
      <c r="CM113" s="289"/>
      <c r="CN113" s="348">
        <v>5.5555555555555552E-2</v>
      </c>
      <c r="CO113" s="348">
        <v>0</v>
      </c>
      <c r="CP113" s="348"/>
      <c r="CQ113" s="348"/>
      <c r="CR113" s="403"/>
      <c r="CS113" s="348"/>
      <c r="CT113" s="277">
        <v>0</v>
      </c>
      <c r="CU113" s="280"/>
      <c r="CV113" s="289"/>
      <c r="CW113" s="348">
        <v>5.5555555555555552E-2</v>
      </c>
      <c r="CX113" s="348">
        <v>0</v>
      </c>
      <c r="CY113" s="348"/>
      <c r="CZ113" s="348"/>
      <c r="DA113" s="356" t="s">
        <v>3333</v>
      </c>
      <c r="DB113" s="403"/>
      <c r="DC113" s="348"/>
      <c r="DD113" s="277">
        <v>0</v>
      </c>
      <c r="DE113" s="280"/>
      <c r="DF113" s="289"/>
      <c r="DG113" s="348">
        <v>5.5555555555555552E-2</v>
      </c>
      <c r="DH113" s="348">
        <v>0</v>
      </c>
      <c r="DI113" s="348"/>
      <c r="DJ113" s="348"/>
      <c r="DK113" s="403"/>
      <c r="DL113" s="348"/>
      <c r="DM113" s="277">
        <v>0</v>
      </c>
      <c r="DN113" s="280"/>
      <c r="DO113" s="289"/>
      <c r="DP113" s="348">
        <v>5.5555555555555552E-2</v>
      </c>
      <c r="DQ113" s="348">
        <v>0</v>
      </c>
      <c r="DR113" s="348"/>
      <c r="DS113" s="348"/>
      <c r="DT113" s="403"/>
      <c r="DU113" s="348"/>
      <c r="DV113" s="277">
        <v>0</v>
      </c>
      <c r="DW113" s="280"/>
      <c r="DX113" s="289"/>
      <c r="DY113" s="348">
        <v>5.5555555555555552E-2</v>
      </c>
      <c r="DZ113" s="348">
        <v>0</v>
      </c>
      <c r="EA113" s="348"/>
      <c r="EB113" s="348"/>
      <c r="EC113" s="356" t="s">
        <v>3328</v>
      </c>
      <c r="ED113" s="403"/>
      <c r="EE113" s="348"/>
      <c r="EF113" s="556"/>
      <c r="EG113" s="280">
        <v>0.25</v>
      </c>
      <c r="EJ113" s="348">
        <v>1.0000000000000002</v>
      </c>
      <c r="EM113" s="406"/>
      <c r="EP113" s="360">
        <v>0</v>
      </c>
      <c r="ET113" s="311">
        <f t="shared" si="1"/>
        <v>0</v>
      </c>
    </row>
    <row r="114" spans="1:150" s="202" customFormat="1" ht="99.95" customHeight="1" x14ac:dyDescent="0.25">
      <c r="A114" s="285" t="s">
        <v>213</v>
      </c>
      <c r="B114" s="285" t="s">
        <v>31</v>
      </c>
      <c r="C114" s="202" t="s">
        <v>3275</v>
      </c>
      <c r="D114" s="282">
        <v>5</v>
      </c>
      <c r="E114" s="202" t="s">
        <v>35</v>
      </c>
      <c r="F114" s="276" t="s">
        <v>70</v>
      </c>
      <c r="G114" s="303">
        <v>3400</v>
      </c>
      <c r="H114" s="286">
        <v>1</v>
      </c>
      <c r="I114" s="276">
        <v>0.15</v>
      </c>
      <c r="J114" s="285" t="s">
        <v>3320</v>
      </c>
      <c r="K114" s="260">
        <v>43465</v>
      </c>
      <c r="L114" s="207">
        <v>19</v>
      </c>
      <c r="M114" s="285" t="s">
        <v>37</v>
      </c>
      <c r="N114" s="285" t="s">
        <v>3328</v>
      </c>
      <c r="O114" s="202" t="s">
        <v>3279</v>
      </c>
      <c r="P114" s="276"/>
      <c r="Q114" s="208" t="s">
        <v>3329</v>
      </c>
      <c r="R114" s="279">
        <v>0</v>
      </c>
      <c r="S114" s="284"/>
      <c r="T114" s="260">
        <v>43160</v>
      </c>
      <c r="U114" s="260">
        <v>43465</v>
      </c>
      <c r="V114" s="285" t="s">
        <v>3334</v>
      </c>
      <c r="W114" s="287">
        <v>0.25</v>
      </c>
      <c r="X114" s="277">
        <v>0</v>
      </c>
      <c r="Y114" s="280"/>
      <c r="Z114" s="285"/>
      <c r="AA114" s="348"/>
      <c r="AB114" s="348"/>
      <c r="AC114" s="352"/>
      <c r="AD114" s="348"/>
      <c r="AE114" s="403"/>
      <c r="AF114" s="348"/>
      <c r="AG114" s="277">
        <v>0</v>
      </c>
      <c r="AH114" s="280"/>
      <c r="AI114" s="289"/>
      <c r="AJ114" s="348"/>
      <c r="AK114" s="348"/>
      <c r="AL114" s="348"/>
      <c r="AM114" s="348"/>
      <c r="AN114" s="403"/>
      <c r="AO114" s="348"/>
      <c r="AP114" s="281">
        <v>0.25</v>
      </c>
      <c r="AQ114" s="280"/>
      <c r="AR114" s="289" t="s">
        <v>269</v>
      </c>
      <c r="AS114" s="348"/>
      <c r="AT114" s="348"/>
      <c r="AU114" s="348"/>
      <c r="AV114" s="348"/>
      <c r="AW114" s="356"/>
      <c r="AX114" s="403"/>
      <c r="AY114" s="348"/>
      <c r="AZ114" s="277">
        <v>0</v>
      </c>
      <c r="BA114" s="280"/>
      <c r="BB114" s="289"/>
      <c r="BC114" s="348"/>
      <c r="BD114" s="348"/>
      <c r="BE114" s="348"/>
      <c r="BF114" s="348"/>
      <c r="BG114" s="403"/>
      <c r="BH114" s="348"/>
      <c r="BI114" s="277">
        <v>0</v>
      </c>
      <c r="BJ114" s="280"/>
      <c r="BK114" s="289"/>
      <c r="BL114" s="348"/>
      <c r="BM114" s="348"/>
      <c r="BN114" s="348"/>
      <c r="BO114" s="348"/>
      <c r="BP114" s="403"/>
      <c r="BQ114" s="348"/>
      <c r="BR114" s="277">
        <v>0</v>
      </c>
      <c r="BS114" s="280"/>
      <c r="BT114" s="289"/>
      <c r="BU114" s="348"/>
      <c r="BV114" s="348"/>
      <c r="BW114" s="348"/>
      <c r="BX114" s="348"/>
      <c r="BY114" s="356"/>
      <c r="BZ114" s="403"/>
      <c r="CA114" s="348"/>
      <c r="CB114" s="277">
        <v>0</v>
      </c>
      <c r="CC114" s="280"/>
      <c r="CD114" s="289"/>
      <c r="CE114" s="348"/>
      <c r="CF114" s="348"/>
      <c r="CG114" s="348"/>
      <c r="CH114" s="348"/>
      <c r="CI114" s="403"/>
      <c r="CJ114" s="348"/>
      <c r="CK114" s="277">
        <v>0</v>
      </c>
      <c r="CL114" s="280"/>
      <c r="CM114" s="289"/>
      <c r="CN114" s="348"/>
      <c r="CO114" s="348"/>
      <c r="CP114" s="348"/>
      <c r="CQ114" s="348"/>
      <c r="CR114" s="403"/>
      <c r="CS114" s="348"/>
      <c r="CT114" s="277">
        <v>0</v>
      </c>
      <c r="CU114" s="280"/>
      <c r="CV114" s="289"/>
      <c r="CW114" s="348"/>
      <c r="CX114" s="348"/>
      <c r="CY114" s="348"/>
      <c r="CZ114" s="348"/>
      <c r="DA114" s="356"/>
      <c r="DB114" s="403"/>
      <c r="DC114" s="348"/>
      <c r="DD114" s="277">
        <v>0</v>
      </c>
      <c r="DE114" s="280"/>
      <c r="DF114" s="289"/>
      <c r="DG114" s="348"/>
      <c r="DH114" s="348"/>
      <c r="DI114" s="348"/>
      <c r="DJ114" s="348"/>
      <c r="DK114" s="403"/>
      <c r="DL114" s="348"/>
      <c r="DM114" s="277">
        <v>0</v>
      </c>
      <c r="DN114" s="280"/>
      <c r="DO114" s="289"/>
      <c r="DP114" s="348"/>
      <c r="DQ114" s="348"/>
      <c r="DR114" s="348"/>
      <c r="DS114" s="348"/>
      <c r="DT114" s="403"/>
      <c r="DU114" s="348"/>
      <c r="DV114" s="277">
        <v>0</v>
      </c>
      <c r="DW114" s="280"/>
      <c r="DX114" s="289"/>
      <c r="DY114" s="348"/>
      <c r="DZ114" s="348"/>
      <c r="EA114" s="348"/>
      <c r="EB114" s="348"/>
      <c r="EC114" s="356"/>
      <c r="ED114" s="403"/>
      <c r="EE114" s="348"/>
      <c r="EF114" s="556"/>
      <c r="EG114" s="280">
        <v>0.25</v>
      </c>
      <c r="EJ114" s="348"/>
      <c r="EM114" s="406"/>
      <c r="EP114" s="360"/>
      <c r="ET114" s="311">
        <f t="shared" si="1"/>
        <v>0</v>
      </c>
    </row>
    <row r="115" spans="1:150" s="202" customFormat="1" ht="99.95" customHeight="1" x14ac:dyDescent="0.25">
      <c r="A115" s="285" t="s">
        <v>213</v>
      </c>
      <c r="B115" s="285" t="s">
        <v>31</v>
      </c>
      <c r="C115" s="202" t="s">
        <v>3275</v>
      </c>
      <c r="D115" s="282">
        <v>5</v>
      </c>
      <c r="E115" s="202" t="s">
        <v>35</v>
      </c>
      <c r="F115" s="276" t="s">
        <v>70</v>
      </c>
      <c r="G115" s="303">
        <v>3400</v>
      </c>
      <c r="H115" s="286">
        <v>1</v>
      </c>
      <c r="I115" s="276">
        <v>0.15</v>
      </c>
      <c r="J115" s="285" t="s">
        <v>3320</v>
      </c>
      <c r="K115" s="260">
        <v>43465</v>
      </c>
      <c r="L115" s="207">
        <v>19</v>
      </c>
      <c r="M115" s="285" t="s">
        <v>37</v>
      </c>
      <c r="N115" s="285" t="s">
        <v>3328</v>
      </c>
      <c r="O115" s="202" t="s">
        <v>3279</v>
      </c>
      <c r="P115" s="276"/>
      <c r="Q115" s="208" t="s">
        <v>3329</v>
      </c>
      <c r="R115" s="279">
        <v>0</v>
      </c>
      <c r="S115" s="284"/>
      <c r="T115" s="260">
        <v>43160</v>
      </c>
      <c r="U115" s="260">
        <v>43465</v>
      </c>
      <c r="V115" s="285" t="s">
        <v>3335</v>
      </c>
      <c r="W115" s="287">
        <v>0.5</v>
      </c>
      <c r="X115" s="277">
        <v>0</v>
      </c>
      <c r="Y115" s="280"/>
      <c r="Z115" s="285"/>
      <c r="AA115" s="348"/>
      <c r="AB115" s="348"/>
      <c r="AC115" s="352"/>
      <c r="AD115" s="348"/>
      <c r="AE115" s="403"/>
      <c r="AF115" s="348"/>
      <c r="AG115" s="277">
        <v>0</v>
      </c>
      <c r="AH115" s="280"/>
      <c r="AI115" s="289"/>
      <c r="AJ115" s="348"/>
      <c r="AK115" s="348"/>
      <c r="AL115" s="348"/>
      <c r="AM115" s="348"/>
      <c r="AN115" s="403"/>
      <c r="AO115" s="348"/>
      <c r="AP115" s="277">
        <v>0</v>
      </c>
      <c r="AQ115" s="280"/>
      <c r="AR115" s="289"/>
      <c r="AS115" s="348"/>
      <c r="AT115" s="348"/>
      <c r="AU115" s="348"/>
      <c r="AV115" s="348"/>
      <c r="AW115" s="356"/>
      <c r="AX115" s="403"/>
      <c r="AY115" s="348"/>
      <c r="AZ115" s="281">
        <v>5.5555555555555552E-2</v>
      </c>
      <c r="BA115" s="280"/>
      <c r="BB115" s="289" t="s">
        <v>3333</v>
      </c>
      <c r="BC115" s="348"/>
      <c r="BD115" s="348"/>
      <c r="BE115" s="348"/>
      <c r="BF115" s="348"/>
      <c r="BG115" s="403"/>
      <c r="BH115" s="348"/>
      <c r="BI115" s="281">
        <v>5.5555555555555552E-2</v>
      </c>
      <c r="BJ115" s="280"/>
      <c r="BK115" s="289" t="s">
        <v>3333</v>
      </c>
      <c r="BL115" s="348"/>
      <c r="BM115" s="348"/>
      <c r="BN115" s="348"/>
      <c r="BO115" s="348"/>
      <c r="BP115" s="403"/>
      <c r="BQ115" s="348"/>
      <c r="BR115" s="281">
        <v>5.5555555555555552E-2</v>
      </c>
      <c r="BS115" s="280"/>
      <c r="BT115" s="289" t="s">
        <v>3333</v>
      </c>
      <c r="BU115" s="348"/>
      <c r="BV115" s="348"/>
      <c r="BW115" s="348"/>
      <c r="BX115" s="348"/>
      <c r="BY115" s="356"/>
      <c r="BZ115" s="403"/>
      <c r="CA115" s="348"/>
      <c r="CB115" s="281">
        <v>5.5555555555555552E-2</v>
      </c>
      <c r="CC115" s="280"/>
      <c r="CD115" s="289" t="s">
        <v>3333</v>
      </c>
      <c r="CE115" s="348"/>
      <c r="CF115" s="348"/>
      <c r="CG115" s="348"/>
      <c r="CH115" s="348"/>
      <c r="CI115" s="403"/>
      <c r="CJ115" s="348"/>
      <c r="CK115" s="281">
        <v>5.5555555555555552E-2</v>
      </c>
      <c r="CL115" s="280"/>
      <c r="CM115" s="289" t="s">
        <v>3333</v>
      </c>
      <c r="CN115" s="348"/>
      <c r="CO115" s="348"/>
      <c r="CP115" s="348"/>
      <c r="CQ115" s="348"/>
      <c r="CR115" s="403"/>
      <c r="CS115" s="348"/>
      <c r="CT115" s="281">
        <v>5.5555555555555552E-2</v>
      </c>
      <c r="CU115" s="280"/>
      <c r="CV115" s="289" t="s">
        <v>3333</v>
      </c>
      <c r="CW115" s="348"/>
      <c r="CX115" s="348"/>
      <c r="CY115" s="348"/>
      <c r="CZ115" s="348"/>
      <c r="DA115" s="356"/>
      <c r="DB115" s="403"/>
      <c r="DC115" s="348"/>
      <c r="DD115" s="281">
        <v>5.5555555555555552E-2</v>
      </c>
      <c r="DE115" s="280"/>
      <c r="DF115" s="289" t="s">
        <v>3333</v>
      </c>
      <c r="DG115" s="348"/>
      <c r="DH115" s="348"/>
      <c r="DI115" s="348"/>
      <c r="DJ115" s="348"/>
      <c r="DK115" s="403"/>
      <c r="DL115" s="348"/>
      <c r="DM115" s="281">
        <v>5.5555555555555552E-2</v>
      </c>
      <c r="DN115" s="280"/>
      <c r="DO115" s="289" t="s">
        <v>3333</v>
      </c>
      <c r="DP115" s="348"/>
      <c r="DQ115" s="348"/>
      <c r="DR115" s="348"/>
      <c r="DS115" s="348"/>
      <c r="DT115" s="403"/>
      <c r="DU115" s="348"/>
      <c r="DV115" s="281">
        <v>5.5555555555555552E-2</v>
      </c>
      <c r="DW115" s="280"/>
      <c r="DX115" s="289" t="s">
        <v>3328</v>
      </c>
      <c r="DY115" s="348"/>
      <c r="DZ115" s="348"/>
      <c r="EA115" s="348"/>
      <c r="EB115" s="348"/>
      <c r="EC115" s="356"/>
      <c r="ED115" s="403"/>
      <c r="EE115" s="348"/>
      <c r="EF115" s="556"/>
      <c r="EG115" s="280">
        <v>0.50000000000000011</v>
      </c>
      <c r="EJ115" s="348"/>
      <c r="EM115" s="406"/>
      <c r="EP115" s="360"/>
      <c r="ET115" s="311">
        <f t="shared" si="1"/>
        <v>0</v>
      </c>
    </row>
    <row r="116" spans="1:150" s="202" customFormat="1" ht="99.95" customHeight="1" x14ac:dyDescent="0.25">
      <c r="A116" s="285" t="s">
        <v>213</v>
      </c>
      <c r="B116" s="285" t="s">
        <v>31</v>
      </c>
      <c r="C116" s="202" t="s">
        <v>3275</v>
      </c>
      <c r="D116" s="282">
        <v>5</v>
      </c>
      <c r="E116" s="202" t="s">
        <v>35</v>
      </c>
      <c r="F116" s="276" t="s">
        <v>70</v>
      </c>
      <c r="G116" s="303">
        <v>3400</v>
      </c>
      <c r="H116" s="286">
        <v>1</v>
      </c>
      <c r="I116" s="276">
        <v>0.15</v>
      </c>
      <c r="J116" s="285" t="s">
        <v>3320</v>
      </c>
      <c r="K116" s="260">
        <v>43465</v>
      </c>
      <c r="L116" s="207">
        <v>20</v>
      </c>
      <c r="M116" s="285" t="s">
        <v>38</v>
      </c>
      <c r="N116" s="285" t="s">
        <v>3336</v>
      </c>
      <c r="O116" s="202" t="s">
        <v>3279</v>
      </c>
      <c r="P116" s="276">
        <v>0.04</v>
      </c>
      <c r="Q116" s="208" t="s">
        <v>3329</v>
      </c>
      <c r="R116" s="279">
        <v>470000000</v>
      </c>
      <c r="S116" s="284"/>
      <c r="T116" s="260">
        <v>43160</v>
      </c>
      <c r="U116" s="260">
        <v>43465</v>
      </c>
      <c r="V116" s="285" t="s">
        <v>3337</v>
      </c>
      <c r="W116" s="287">
        <v>0.25</v>
      </c>
      <c r="X116" s="277">
        <v>0</v>
      </c>
      <c r="Y116" s="280"/>
      <c r="Z116" s="285"/>
      <c r="AA116" s="348">
        <v>6.4393939393939392E-2</v>
      </c>
      <c r="AB116" s="348">
        <v>0</v>
      </c>
      <c r="AC116" s="352"/>
      <c r="AD116" s="348"/>
      <c r="AE116" s="403"/>
      <c r="AF116" s="348"/>
      <c r="AG116" s="277">
        <v>0</v>
      </c>
      <c r="AH116" s="280"/>
      <c r="AI116" s="289"/>
      <c r="AJ116" s="348">
        <v>6.4393939393939392E-2</v>
      </c>
      <c r="AK116" s="348">
        <v>0</v>
      </c>
      <c r="AL116" s="348"/>
      <c r="AM116" s="348"/>
      <c r="AN116" s="403"/>
      <c r="AO116" s="348"/>
      <c r="AP116" s="281">
        <v>0.125</v>
      </c>
      <c r="AQ116" s="280"/>
      <c r="AR116" s="289" t="s">
        <v>269</v>
      </c>
      <c r="AS116" s="348">
        <v>0.18939393939393939</v>
      </c>
      <c r="AT116" s="348">
        <v>0</v>
      </c>
      <c r="AU116" s="348"/>
      <c r="AV116" s="348"/>
      <c r="AW116" s="356" t="s">
        <v>3338</v>
      </c>
      <c r="AX116" s="403"/>
      <c r="AY116" s="348"/>
      <c r="AZ116" s="277">
        <v>0</v>
      </c>
      <c r="BA116" s="280"/>
      <c r="BB116" s="289"/>
      <c r="BC116" s="348">
        <v>6.4393939393939392E-2</v>
      </c>
      <c r="BD116" s="348">
        <v>0</v>
      </c>
      <c r="BE116" s="348"/>
      <c r="BF116" s="348"/>
      <c r="BG116" s="403"/>
      <c r="BH116" s="348"/>
      <c r="BI116" s="277">
        <v>0</v>
      </c>
      <c r="BJ116" s="280"/>
      <c r="BK116" s="289"/>
      <c r="BL116" s="348">
        <v>6.4393939393939392E-2</v>
      </c>
      <c r="BM116" s="348">
        <v>0</v>
      </c>
      <c r="BN116" s="348"/>
      <c r="BO116" s="348"/>
      <c r="BP116" s="403"/>
      <c r="BQ116" s="348"/>
      <c r="BR116" s="277">
        <v>0</v>
      </c>
      <c r="BS116" s="280"/>
      <c r="BT116" s="289"/>
      <c r="BU116" s="348">
        <v>6.4393939393939392E-2</v>
      </c>
      <c r="BV116" s="348">
        <v>0</v>
      </c>
      <c r="BW116" s="348"/>
      <c r="BX116" s="348"/>
      <c r="BY116" s="356" t="s">
        <v>3339</v>
      </c>
      <c r="BZ116" s="403"/>
      <c r="CA116" s="348"/>
      <c r="CB116" s="281">
        <v>0.125</v>
      </c>
      <c r="CC116" s="280"/>
      <c r="CD116" s="289" t="s">
        <v>269</v>
      </c>
      <c r="CE116" s="348">
        <v>0.18939393939393939</v>
      </c>
      <c r="CF116" s="348">
        <v>0</v>
      </c>
      <c r="CG116" s="348"/>
      <c r="CH116" s="348"/>
      <c r="CI116" s="403"/>
      <c r="CJ116" s="348"/>
      <c r="CK116" s="277">
        <v>0</v>
      </c>
      <c r="CL116" s="280"/>
      <c r="CM116" s="289"/>
      <c r="CN116" s="348">
        <v>6.4393939393939392E-2</v>
      </c>
      <c r="CO116" s="348">
        <v>0</v>
      </c>
      <c r="CP116" s="348"/>
      <c r="CQ116" s="348"/>
      <c r="CR116" s="403"/>
      <c r="CS116" s="348"/>
      <c r="CT116" s="277">
        <v>0</v>
      </c>
      <c r="CU116" s="280"/>
      <c r="CV116" s="289"/>
      <c r="CW116" s="348">
        <v>6.4393939393939392E-2</v>
      </c>
      <c r="CX116" s="348">
        <v>0</v>
      </c>
      <c r="CY116" s="405">
        <v>470000000</v>
      </c>
      <c r="CZ116" s="348"/>
      <c r="DA116" s="356" t="s">
        <v>3339</v>
      </c>
      <c r="DB116" s="403"/>
      <c r="DC116" s="348"/>
      <c r="DD116" s="277">
        <v>0</v>
      </c>
      <c r="DE116" s="280"/>
      <c r="DF116" s="289"/>
      <c r="DG116" s="348">
        <v>6.4393939393939392E-2</v>
      </c>
      <c r="DH116" s="348">
        <v>0</v>
      </c>
      <c r="DI116" s="348"/>
      <c r="DJ116" s="348"/>
      <c r="DK116" s="403"/>
      <c r="DL116" s="348"/>
      <c r="DM116" s="277">
        <v>0</v>
      </c>
      <c r="DN116" s="280"/>
      <c r="DO116" s="289"/>
      <c r="DP116" s="348">
        <v>6.4393939393939392E-2</v>
      </c>
      <c r="DQ116" s="348">
        <v>0</v>
      </c>
      <c r="DR116" s="348"/>
      <c r="DS116" s="348"/>
      <c r="DT116" s="403"/>
      <c r="DU116" s="348"/>
      <c r="DV116" s="277">
        <v>0</v>
      </c>
      <c r="DW116" s="280"/>
      <c r="DX116" s="289"/>
      <c r="DY116" s="348">
        <v>4.1666666666666664E-2</v>
      </c>
      <c r="DZ116" s="348">
        <v>0</v>
      </c>
      <c r="EA116" s="348"/>
      <c r="EB116" s="348"/>
      <c r="EC116" s="356" t="s">
        <v>3336</v>
      </c>
      <c r="ED116" s="403"/>
      <c r="EE116" s="348"/>
      <c r="EF116" s="556"/>
      <c r="EG116" s="280">
        <v>0.25</v>
      </c>
      <c r="EJ116" s="348">
        <v>1.0000000000000002</v>
      </c>
      <c r="EM116" s="406"/>
      <c r="EP116" s="360">
        <v>470000000</v>
      </c>
      <c r="ET116" s="311">
        <f t="shared" si="1"/>
        <v>0</v>
      </c>
    </row>
    <row r="117" spans="1:150" s="202" customFormat="1" ht="99.95" customHeight="1" x14ac:dyDescent="0.25">
      <c r="A117" s="285" t="s">
        <v>213</v>
      </c>
      <c r="B117" s="285" t="s">
        <v>31</v>
      </c>
      <c r="C117" s="202" t="s">
        <v>3275</v>
      </c>
      <c r="D117" s="282">
        <v>5</v>
      </c>
      <c r="E117" s="202" t="s">
        <v>35</v>
      </c>
      <c r="F117" s="276" t="s">
        <v>70</v>
      </c>
      <c r="G117" s="303">
        <v>3400</v>
      </c>
      <c r="H117" s="286">
        <v>1</v>
      </c>
      <c r="I117" s="276">
        <v>0.15</v>
      </c>
      <c r="J117" s="285" t="s">
        <v>3320</v>
      </c>
      <c r="K117" s="260">
        <v>43465</v>
      </c>
      <c r="L117" s="207">
        <v>20</v>
      </c>
      <c r="M117" s="285" t="s">
        <v>38</v>
      </c>
      <c r="N117" s="285" t="s">
        <v>3336</v>
      </c>
      <c r="O117" s="202" t="s">
        <v>3279</v>
      </c>
      <c r="P117" s="276"/>
      <c r="Q117" s="208" t="s">
        <v>3329</v>
      </c>
      <c r="R117" s="279">
        <v>470000000</v>
      </c>
      <c r="S117" s="284"/>
      <c r="T117" s="260">
        <v>43160</v>
      </c>
      <c r="U117" s="260">
        <v>43465</v>
      </c>
      <c r="V117" s="285" t="s">
        <v>3340</v>
      </c>
      <c r="W117" s="287">
        <v>0.25</v>
      </c>
      <c r="X117" s="281">
        <v>2.2727272727272728E-2</v>
      </c>
      <c r="Y117" s="280"/>
      <c r="Z117" s="285" t="s">
        <v>3341</v>
      </c>
      <c r="AA117" s="348"/>
      <c r="AB117" s="348"/>
      <c r="AC117" s="352"/>
      <c r="AD117" s="348"/>
      <c r="AE117" s="403"/>
      <c r="AF117" s="348"/>
      <c r="AG117" s="281">
        <v>2.2727272727272728E-2</v>
      </c>
      <c r="AH117" s="280"/>
      <c r="AI117" s="289" t="s">
        <v>3341</v>
      </c>
      <c r="AJ117" s="348"/>
      <c r="AK117" s="348"/>
      <c r="AL117" s="348"/>
      <c r="AM117" s="348"/>
      <c r="AN117" s="403"/>
      <c r="AO117" s="348"/>
      <c r="AP117" s="281">
        <v>2.2727272727272728E-2</v>
      </c>
      <c r="AQ117" s="280"/>
      <c r="AR117" s="289" t="s">
        <v>3341</v>
      </c>
      <c r="AS117" s="348"/>
      <c r="AT117" s="348"/>
      <c r="AU117" s="348"/>
      <c r="AV117" s="348"/>
      <c r="AW117" s="356"/>
      <c r="AX117" s="403"/>
      <c r="AY117" s="348"/>
      <c r="AZ117" s="281">
        <v>2.2727272727272728E-2</v>
      </c>
      <c r="BA117" s="280"/>
      <c r="BB117" s="289" t="s">
        <v>3341</v>
      </c>
      <c r="BC117" s="348"/>
      <c r="BD117" s="348"/>
      <c r="BE117" s="348"/>
      <c r="BF117" s="348"/>
      <c r="BG117" s="403"/>
      <c r="BH117" s="348"/>
      <c r="BI117" s="281">
        <v>2.2727272727272728E-2</v>
      </c>
      <c r="BJ117" s="280"/>
      <c r="BK117" s="289" t="s">
        <v>3341</v>
      </c>
      <c r="BL117" s="348"/>
      <c r="BM117" s="348"/>
      <c r="BN117" s="348"/>
      <c r="BO117" s="348"/>
      <c r="BP117" s="403"/>
      <c r="BQ117" s="348"/>
      <c r="BR117" s="281">
        <v>2.2727272727272728E-2</v>
      </c>
      <c r="BS117" s="280"/>
      <c r="BT117" s="289" t="s">
        <v>3341</v>
      </c>
      <c r="BU117" s="348"/>
      <c r="BV117" s="348"/>
      <c r="BW117" s="348"/>
      <c r="BX117" s="348"/>
      <c r="BY117" s="356"/>
      <c r="BZ117" s="403"/>
      <c r="CA117" s="348"/>
      <c r="CB117" s="281">
        <v>2.2727272727272728E-2</v>
      </c>
      <c r="CC117" s="280"/>
      <c r="CD117" s="289" t="s">
        <v>3341</v>
      </c>
      <c r="CE117" s="348"/>
      <c r="CF117" s="348"/>
      <c r="CG117" s="348"/>
      <c r="CH117" s="348"/>
      <c r="CI117" s="403"/>
      <c r="CJ117" s="348"/>
      <c r="CK117" s="281">
        <v>2.2727272727272728E-2</v>
      </c>
      <c r="CL117" s="280"/>
      <c r="CM117" s="289" t="s">
        <v>3341</v>
      </c>
      <c r="CN117" s="348"/>
      <c r="CO117" s="348"/>
      <c r="CP117" s="348"/>
      <c r="CQ117" s="348"/>
      <c r="CR117" s="403"/>
      <c r="CS117" s="348"/>
      <c r="CT117" s="281">
        <v>2.2727272727272728E-2</v>
      </c>
      <c r="CU117" s="280"/>
      <c r="CV117" s="289" t="s">
        <v>3341</v>
      </c>
      <c r="CW117" s="348"/>
      <c r="CX117" s="348"/>
      <c r="CY117" s="348"/>
      <c r="CZ117" s="348"/>
      <c r="DA117" s="356"/>
      <c r="DB117" s="403"/>
      <c r="DC117" s="348"/>
      <c r="DD117" s="281">
        <v>2.2727272727272728E-2</v>
      </c>
      <c r="DE117" s="280"/>
      <c r="DF117" s="289" t="s">
        <v>3341</v>
      </c>
      <c r="DG117" s="348"/>
      <c r="DH117" s="348"/>
      <c r="DI117" s="348"/>
      <c r="DJ117" s="348"/>
      <c r="DK117" s="403"/>
      <c r="DL117" s="348"/>
      <c r="DM117" s="281">
        <v>2.2727272727272728E-2</v>
      </c>
      <c r="DN117" s="280"/>
      <c r="DO117" s="289" t="s">
        <v>3341</v>
      </c>
      <c r="DP117" s="348"/>
      <c r="DQ117" s="348"/>
      <c r="DR117" s="348"/>
      <c r="DS117" s="348"/>
      <c r="DT117" s="403"/>
      <c r="DU117" s="348"/>
      <c r="DV117" s="277">
        <v>0</v>
      </c>
      <c r="DW117" s="280"/>
      <c r="DX117" s="289"/>
      <c r="DY117" s="348"/>
      <c r="DZ117" s="348"/>
      <c r="EA117" s="348"/>
      <c r="EB117" s="348"/>
      <c r="EC117" s="356"/>
      <c r="ED117" s="403"/>
      <c r="EE117" s="348"/>
      <c r="EF117" s="556"/>
      <c r="EG117" s="280">
        <v>0.25000000000000006</v>
      </c>
      <c r="EJ117" s="348"/>
      <c r="EM117" s="406"/>
      <c r="EP117" s="360"/>
      <c r="ET117" s="311">
        <f t="shared" si="1"/>
        <v>0</v>
      </c>
    </row>
    <row r="118" spans="1:150" s="202" customFormat="1" ht="99.95" customHeight="1" x14ac:dyDescent="0.25">
      <c r="A118" s="285" t="s">
        <v>213</v>
      </c>
      <c r="B118" s="285" t="s">
        <v>31</v>
      </c>
      <c r="C118" s="202" t="s">
        <v>3275</v>
      </c>
      <c r="D118" s="282">
        <v>5</v>
      </c>
      <c r="E118" s="202" t="s">
        <v>35</v>
      </c>
      <c r="F118" s="276" t="s">
        <v>70</v>
      </c>
      <c r="G118" s="303">
        <v>3400</v>
      </c>
      <c r="H118" s="286">
        <v>1</v>
      </c>
      <c r="I118" s="276">
        <v>0.15</v>
      </c>
      <c r="J118" s="285" t="s">
        <v>3320</v>
      </c>
      <c r="K118" s="260">
        <v>43465</v>
      </c>
      <c r="L118" s="207">
        <v>20</v>
      </c>
      <c r="M118" s="285" t="s">
        <v>38</v>
      </c>
      <c r="N118" s="285" t="s">
        <v>3336</v>
      </c>
      <c r="O118" s="202" t="s">
        <v>3279</v>
      </c>
      <c r="P118" s="276"/>
      <c r="Q118" s="208" t="s">
        <v>3329</v>
      </c>
      <c r="R118" s="279">
        <v>470000000</v>
      </c>
      <c r="S118" s="284"/>
      <c r="T118" s="260">
        <v>43160</v>
      </c>
      <c r="U118" s="260">
        <v>43465</v>
      </c>
      <c r="V118" s="285" t="s">
        <v>3342</v>
      </c>
      <c r="W118" s="287">
        <v>0.5</v>
      </c>
      <c r="X118" s="281">
        <v>4.1666666666666664E-2</v>
      </c>
      <c r="Y118" s="280"/>
      <c r="Z118" s="285" t="s">
        <v>3343</v>
      </c>
      <c r="AA118" s="348"/>
      <c r="AB118" s="348"/>
      <c r="AC118" s="352"/>
      <c r="AD118" s="348"/>
      <c r="AE118" s="403"/>
      <c r="AF118" s="348"/>
      <c r="AG118" s="281">
        <v>4.1666666666666664E-2</v>
      </c>
      <c r="AH118" s="280"/>
      <c r="AI118" s="289" t="s">
        <v>3343</v>
      </c>
      <c r="AJ118" s="348"/>
      <c r="AK118" s="348"/>
      <c r="AL118" s="348"/>
      <c r="AM118" s="348"/>
      <c r="AN118" s="403"/>
      <c r="AO118" s="348"/>
      <c r="AP118" s="281">
        <v>4.1666666666666664E-2</v>
      </c>
      <c r="AQ118" s="280"/>
      <c r="AR118" s="289" t="s">
        <v>3343</v>
      </c>
      <c r="AS118" s="348"/>
      <c r="AT118" s="348"/>
      <c r="AU118" s="348"/>
      <c r="AV118" s="348"/>
      <c r="AW118" s="356"/>
      <c r="AX118" s="403"/>
      <c r="AY118" s="348"/>
      <c r="AZ118" s="281">
        <v>4.1666666666666664E-2</v>
      </c>
      <c r="BA118" s="280"/>
      <c r="BB118" s="289" t="s">
        <v>3343</v>
      </c>
      <c r="BC118" s="348"/>
      <c r="BD118" s="348"/>
      <c r="BE118" s="348"/>
      <c r="BF118" s="348"/>
      <c r="BG118" s="403"/>
      <c r="BH118" s="348"/>
      <c r="BI118" s="281">
        <v>4.1666666666666664E-2</v>
      </c>
      <c r="BJ118" s="280"/>
      <c r="BK118" s="289" t="s">
        <v>3343</v>
      </c>
      <c r="BL118" s="348"/>
      <c r="BM118" s="348"/>
      <c r="BN118" s="348"/>
      <c r="BO118" s="348"/>
      <c r="BP118" s="403"/>
      <c r="BQ118" s="348"/>
      <c r="BR118" s="281">
        <v>4.1666666666666664E-2</v>
      </c>
      <c r="BS118" s="280"/>
      <c r="BT118" s="289" t="s">
        <v>3343</v>
      </c>
      <c r="BU118" s="348"/>
      <c r="BV118" s="348"/>
      <c r="BW118" s="348"/>
      <c r="BX118" s="348"/>
      <c r="BY118" s="356"/>
      <c r="BZ118" s="403"/>
      <c r="CA118" s="348"/>
      <c r="CB118" s="281">
        <v>4.1666666666666664E-2</v>
      </c>
      <c r="CC118" s="280"/>
      <c r="CD118" s="289" t="s">
        <v>3343</v>
      </c>
      <c r="CE118" s="348"/>
      <c r="CF118" s="348"/>
      <c r="CG118" s="348"/>
      <c r="CH118" s="348"/>
      <c r="CI118" s="403"/>
      <c r="CJ118" s="348"/>
      <c r="CK118" s="281">
        <v>4.1666666666666664E-2</v>
      </c>
      <c r="CL118" s="280"/>
      <c r="CM118" s="289" t="s">
        <v>3343</v>
      </c>
      <c r="CN118" s="348"/>
      <c r="CO118" s="348"/>
      <c r="CP118" s="348"/>
      <c r="CQ118" s="348"/>
      <c r="CR118" s="403"/>
      <c r="CS118" s="348"/>
      <c r="CT118" s="281">
        <v>4.1666666666666664E-2</v>
      </c>
      <c r="CU118" s="280"/>
      <c r="CV118" s="289" t="s">
        <v>3343</v>
      </c>
      <c r="CW118" s="348"/>
      <c r="CX118" s="348"/>
      <c r="CY118" s="348"/>
      <c r="CZ118" s="348"/>
      <c r="DA118" s="356"/>
      <c r="DB118" s="403"/>
      <c r="DC118" s="348"/>
      <c r="DD118" s="281">
        <v>4.1666666666666664E-2</v>
      </c>
      <c r="DE118" s="280"/>
      <c r="DF118" s="289" t="s">
        <v>3343</v>
      </c>
      <c r="DG118" s="348"/>
      <c r="DH118" s="348"/>
      <c r="DI118" s="348"/>
      <c r="DJ118" s="348"/>
      <c r="DK118" s="403"/>
      <c r="DL118" s="348"/>
      <c r="DM118" s="281">
        <v>4.1666666666666664E-2</v>
      </c>
      <c r="DN118" s="280"/>
      <c r="DO118" s="289" t="s">
        <v>3343</v>
      </c>
      <c r="DP118" s="348"/>
      <c r="DQ118" s="348"/>
      <c r="DR118" s="348"/>
      <c r="DS118" s="348"/>
      <c r="DT118" s="403"/>
      <c r="DU118" s="348"/>
      <c r="DV118" s="281">
        <v>4.1666666666666664E-2</v>
      </c>
      <c r="DW118" s="280"/>
      <c r="DX118" s="289" t="s">
        <v>3336</v>
      </c>
      <c r="DY118" s="348"/>
      <c r="DZ118" s="348"/>
      <c r="EA118" s="348"/>
      <c r="EB118" s="348"/>
      <c r="EC118" s="356"/>
      <c r="ED118" s="403"/>
      <c r="EE118" s="348"/>
      <c r="EF118" s="556"/>
      <c r="EG118" s="280">
        <v>0.5</v>
      </c>
      <c r="EJ118" s="348"/>
      <c r="EM118" s="406"/>
      <c r="EP118" s="360"/>
      <c r="ET118" s="311">
        <f t="shared" si="1"/>
        <v>0</v>
      </c>
    </row>
    <row r="119" spans="1:150" s="202" customFormat="1" ht="99.95" customHeight="1" x14ac:dyDescent="0.25">
      <c r="A119" s="285" t="s">
        <v>213</v>
      </c>
      <c r="B119" s="285" t="s">
        <v>31</v>
      </c>
      <c r="C119" s="202" t="s">
        <v>3275</v>
      </c>
      <c r="D119" s="282">
        <v>5</v>
      </c>
      <c r="E119" s="202" t="s">
        <v>35</v>
      </c>
      <c r="F119" s="276" t="s">
        <v>70</v>
      </c>
      <c r="G119" s="303">
        <v>3400</v>
      </c>
      <c r="H119" s="286">
        <v>1</v>
      </c>
      <c r="I119" s="276">
        <v>0.15</v>
      </c>
      <c r="J119" s="285" t="s">
        <v>3320</v>
      </c>
      <c r="K119" s="260">
        <v>43465</v>
      </c>
      <c r="L119" s="207">
        <v>21</v>
      </c>
      <c r="M119" s="285" t="s">
        <v>39</v>
      </c>
      <c r="N119" s="285" t="s">
        <v>3344</v>
      </c>
      <c r="O119" s="202" t="s">
        <v>3279</v>
      </c>
      <c r="P119" s="276">
        <v>0.04</v>
      </c>
      <c r="Q119" s="208" t="s">
        <v>3235</v>
      </c>
      <c r="R119" s="279">
        <v>64812000</v>
      </c>
      <c r="S119" s="284"/>
      <c r="T119" s="260">
        <v>43115</v>
      </c>
      <c r="U119" s="260">
        <v>43465</v>
      </c>
      <c r="V119" s="285" t="s">
        <v>3345</v>
      </c>
      <c r="W119" s="287">
        <v>0.25</v>
      </c>
      <c r="X119" s="281">
        <v>8.3333333333333329E-2</v>
      </c>
      <c r="Y119" s="280"/>
      <c r="Z119" s="285" t="s">
        <v>3346</v>
      </c>
      <c r="AA119" s="348">
        <v>0.10416666666666666</v>
      </c>
      <c r="AB119" s="348">
        <v>0</v>
      </c>
      <c r="AC119" s="352"/>
      <c r="AD119" s="348"/>
      <c r="AE119" s="403"/>
      <c r="AF119" s="348"/>
      <c r="AG119" s="281">
        <v>8.3333333333333329E-2</v>
      </c>
      <c r="AH119" s="280"/>
      <c r="AI119" s="289" t="s">
        <v>3346</v>
      </c>
      <c r="AJ119" s="348">
        <v>0.10416666666666666</v>
      </c>
      <c r="AK119" s="348">
        <v>0</v>
      </c>
      <c r="AL119" s="405">
        <v>64812000</v>
      </c>
      <c r="AM119" s="348"/>
      <c r="AN119" s="403"/>
      <c r="AO119" s="348"/>
      <c r="AP119" s="281">
        <v>8.3333333333333329E-2</v>
      </c>
      <c r="AQ119" s="280"/>
      <c r="AR119" s="289" t="s">
        <v>3347</v>
      </c>
      <c r="AS119" s="348">
        <v>0.15972222222222224</v>
      </c>
      <c r="AT119" s="348">
        <v>0</v>
      </c>
      <c r="AU119" s="348"/>
      <c r="AV119" s="348"/>
      <c r="AW119" s="356" t="s">
        <v>3348</v>
      </c>
      <c r="AX119" s="403"/>
      <c r="AY119" s="348"/>
      <c r="AZ119" s="277">
        <v>0</v>
      </c>
      <c r="BA119" s="280"/>
      <c r="BB119" s="289"/>
      <c r="BC119" s="348">
        <v>7.6388888888888881E-2</v>
      </c>
      <c r="BD119" s="348">
        <v>0</v>
      </c>
      <c r="BE119" s="348"/>
      <c r="BF119" s="348"/>
      <c r="BG119" s="403"/>
      <c r="BH119" s="348"/>
      <c r="BI119" s="277">
        <v>0</v>
      </c>
      <c r="BJ119" s="280"/>
      <c r="BK119" s="289"/>
      <c r="BL119" s="348">
        <v>7.6388888888888881E-2</v>
      </c>
      <c r="BM119" s="348">
        <v>0</v>
      </c>
      <c r="BN119" s="348"/>
      <c r="BO119" s="348"/>
      <c r="BP119" s="403"/>
      <c r="BQ119" s="348"/>
      <c r="BR119" s="277">
        <v>0</v>
      </c>
      <c r="BS119" s="280"/>
      <c r="BT119" s="289"/>
      <c r="BU119" s="348">
        <v>7.6388888888888881E-2</v>
      </c>
      <c r="BV119" s="348">
        <v>0</v>
      </c>
      <c r="BW119" s="348"/>
      <c r="BX119" s="348"/>
      <c r="BY119" s="356" t="s">
        <v>3349</v>
      </c>
      <c r="BZ119" s="403"/>
      <c r="CA119" s="348"/>
      <c r="CB119" s="277">
        <v>0</v>
      </c>
      <c r="CC119" s="280"/>
      <c r="CD119" s="289"/>
      <c r="CE119" s="348">
        <v>7.6388888888888881E-2</v>
      </c>
      <c r="CF119" s="348">
        <v>0</v>
      </c>
      <c r="CG119" s="348"/>
      <c r="CH119" s="348"/>
      <c r="CI119" s="403"/>
      <c r="CJ119" s="348"/>
      <c r="CK119" s="277">
        <v>0</v>
      </c>
      <c r="CL119" s="280"/>
      <c r="CM119" s="289"/>
      <c r="CN119" s="348">
        <v>7.6388888888888881E-2</v>
      </c>
      <c r="CO119" s="348">
        <v>0</v>
      </c>
      <c r="CP119" s="348"/>
      <c r="CQ119" s="348"/>
      <c r="CR119" s="403"/>
      <c r="CS119" s="348"/>
      <c r="CT119" s="277">
        <v>0</v>
      </c>
      <c r="CU119" s="280"/>
      <c r="CV119" s="289"/>
      <c r="CW119" s="348">
        <v>7.6388888888888881E-2</v>
      </c>
      <c r="CX119" s="348">
        <v>0</v>
      </c>
      <c r="CY119" s="348"/>
      <c r="CZ119" s="348"/>
      <c r="DA119" s="356" t="s">
        <v>3349</v>
      </c>
      <c r="DB119" s="403"/>
      <c r="DC119" s="348"/>
      <c r="DD119" s="277">
        <v>0</v>
      </c>
      <c r="DE119" s="280"/>
      <c r="DF119" s="289"/>
      <c r="DG119" s="348">
        <v>7.6388888888888881E-2</v>
      </c>
      <c r="DH119" s="348">
        <v>0</v>
      </c>
      <c r="DI119" s="348"/>
      <c r="DJ119" s="348"/>
      <c r="DK119" s="403"/>
      <c r="DL119" s="348"/>
      <c r="DM119" s="277">
        <v>0</v>
      </c>
      <c r="DN119" s="280"/>
      <c r="DO119" s="289"/>
      <c r="DP119" s="348">
        <v>7.6388888888888881E-2</v>
      </c>
      <c r="DQ119" s="348">
        <v>0</v>
      </c>
      <c r="DR119" s="348"/>
      <c r="DS119" s="348"/>
      <c r="DT119" s="403"/>
      <c r="DU119" s="348"/>
      <c r="DV119" s="277">
        <v>0</v>
      </c>
      <c r="DW119" s="280"/>
      <c r="DX119" s="289"/>
      <c r="DY119" s="348">
        <v>2.0833333333333332E-2</v>
      </c>
      <c r="DZ119" s="348">
        <v>0</v>
      </c>
      <c r="EA119" s="348"/>
      <c r="EB119" s="348"/>
      <c r="EC119" s="356" t="s">
        <v>3344</v>
      </c>
      <c r="ED119" s="403"/>
      <c r="EE119" s="348"/>
      <c r="EF119" s="556"/>
      <c r="EG119" s="280">
        <v>0.25</v>
      </c>
      <c r="EJ119" s="348">
        <v>0.99999999999999978</v>
      </c>
      <c r="EM119" s="406"/>
      <c r="EP119" s="360">
        <v>64812000</v>
      </c>
      <c r="ET119" s="311">
        <f t="shared" si="1"/>
        <v>0</v>
      </c>
    </row>
    <row r="120" spans="1:150" s="202" customFormat="1" ht="99.95" customHeight="1" x14ac:dyDescent="0.25">
      <c r="A120" s="285" t="s">
        <v>213</v>
      </c>
      <c r="B120" s="285" t="s">
        <v>31</v>
      </c>
      <c r="C120" s="202" t="s">
        <v>3275</v>
      </c>
      <c r="D120" s="282">
        <v>5</v>
      </c>
      <c r="E120" s="202" t="s">
        <v>35</v>
      </c>
      <c r="F120" s="276" t="s">
        <v>70</v>
      </c>
      <c r="G120" s="303">
        <v>3400</v>
      </c>
      <c r="H120" s="286">
        <v>1</v>
      </c>
      <c r="I120" s="276">
        <v>0.15</v>
      </c>
      <c r="J120" s="285" t="s">
        <v>3320</v>
      </c>
      <c r="K120" s="260">
        <v>43465</v>
      </c>
      <c r="L120" s="207">
        <v>21</v>
      </c>
      <c r="M120" s="285" t="s">
        <v>39</v>
      </c>
      <c r="N120" s="285" t="s">
        <v>3344</v>
      </c>
      <c r="O120" s="202" t="s">
        <v>3279</v>
      </c>
      <c r="P120" s="276"/>
      <c r="Q120" s="208" t="s">
        <v>3235</v>
      </c>
      <c r="R120" s="279">
        <v>64812000</v>
      </c>
      <c r="S120" s="284"/>
      <c r="T120" s="260">
        <v>43115</v>
      </c>
      <c r="U120" s="260">
        <v>43465</v>
      </c>
      <c r="V120" s="285" t="s">
        <v>3350</v>
      </c>
      <c r="W120" s="287">
        <v>0.5</v>
      </c>
      <c r="X120" s="277">
        <v>0</v>
      </c>
      <c r="Y120" s="280"/>
      <c r="Z120" s="285"/>
      <c r="AA120" s="348"/>
      <c r="AB120" s="348"/>
      <c r="AC120" s="352"/>
      <c r="AD120" s="348"/>
      <c r="AE120" s="403"/>
      <c r="AF120" s="348"/>
      <c r="AG120" s="277">
        <v>0</v>
      </c>
      <c r="AH120" s="280"/>
      <c r="AI120" s="289"/>
      <c r="AJ120" s="348"/>
      <c r="AK120" s="348"/>
      <c r="AL120" s="348"/>
      <c r="AM120" s="348"/>
      <c r="AN120" s="403"/>
      <c r="AO120" s="348"/>
      <c r="AP120" s="281">
        <v>5.5555555555555552E-2</v>
      </c>
      <c r="AQ120" s="280"/>
      <c r="AR120" s="289" t="s">
        <v>3351</v>
      </c>
      <c r="AS120" s="348"/>
      <c r="AT120" s="348"/>
      <c r="AU120" s="348"/>
      <c r="AV120" s="348"/>
      <c r="AW120" s="356"/>
      <c r="AX120" s="403"/>
      <c r="AY120" s="348"/>
      <c r="AZ120" s="281">
        <v>5.5555555555555552E-2</v>
      </c>
      <c r="BA120" s="280"/>
      <c r="BB120" s="289" t="s">
        <v>3351</v>
      </c>
      <c r="BC120" s="348"/>
      <c r="BD120" s="348"/>
      <c r="BE120" s="348"/>
      <c r="BF120" s="348"/>
      <c r="BG120" s="403"/>
      <c r="BH120" s="348"/>
      <c r="BI120" s="281">
        <v>5.5555555555555552E-2</v>
      </c>
      <c r="BJ120" s="280"/>
      <c r="BK120" s="289" t="s">
        <v>3351</v>
      </c>
      <c r="BL120" s="348"/>
      <c r="BM120" s="348"/>
      <c r="BN120" s="348"/>
      <c r="BO120" s="348"/>
      <c r="BP120" s="403"/>
      <c r="BQ120" s="348"/>
      <c r="BR120" s="281">
        <v>5.5555555555555552E-2</v>
      </c>
      <c r="BS120" s="280"/>
      <c r="BT120" s="289" t="s">
        <v>3351</v>
      </c>
      <c r="BU120" s="348"/>
      <c r="BV120" s="348"/>
      <c r="BW120" s="348"/>
      <c r="BX120" s="348"/>
      <c r="BY120" s="356"/>
      <c r="BZ120" s="403"/>
      <c r="CA120" s="348"/>
      <c r="CB120" s="281">
        <v>5.5555555555555552E-2</v>
      </c>
      <c r="CC120" s="280"/>
      <c r="CD120" s="289" t="s">
        <v>3351</v>
      </c>
      <c r="CE120" s="348"/>
      <c r="CF120" s="348"/>
      <c r="CG120" s="348"/>
      <c r="CH120" s="348"/>
      <c r="CI120" s="403"/>
      <c r="CJ120" s="348"/>
      <c r="CK120" s="281">
        <v>5.5555555555555552E-2</v>
      </c>
      <c r="CL120" s="280"/>
      <c r="CM120" s="289" t="s">
        <v>3351</v>
      </c>
      <c r="CN120" s="348"/>
      <c r="CO120" s="348"/>
      <c r="CP120" s="348"/>
      <c r="CQ120" s="348"/>
      <c r="CR120" s="403"/>
      <c r="CS120" s="348"/>
      <c r="CT120" s="281">
        <v>5.5555555555555552E-2</v>
      </c>
      <c r="CU120" s="280"/>
      <c r="CV120" s="289" t="s">
        <v>3351</v>
      </c>
      <c r="CW120" s="348"/>
      <c r="CX120" s="348"/>
      <c r="CY120" s="348"/>
      <c r="CZ120" s="348"/>
      <c r="DA120" s="356"/>
      <c r="DB120" s="403"/>
      <c r="DC120" s="348"/>
      <c r="DD120" s="281">
        <v>5.5555555555555552E-2</v>
      </c>
      <c r="DE120" s="280"/>
      <c r="DF120" s="289" t="s">
        <v>3351</v>
      </c>
      <c r="DG120" s="348"/>
      <c r="DH120" s="348"/>
      <c r="DI120" s="348"/>
      <c r="DJ120" s="348"/>
      <c r="DK120" s="403"/>
      <c r="DL120" s="348"/>
      <c r="DM120" s="281">
        <v>5.5555555555555552E-2</v>
      </c>
      <c r="DN120" s="280"/>
      <c r="DO120" s="289" t="s">
        <v>3351</v>
      </c>
      <c r="DP120" s="348"/>
      <c r="DQ120" s="348"/>
      <c r="DR120" s="348"/>
      <c r="DS120" s="348"/>
      <c r="DT120" s="403"/>
      <c r="DU120" s="348"/>
      <c r="DV120" s="277">
        <v>0</v>
      </c>
      <c r="DW120" s="280"/>
      <c r="DX120" s="289"/>
      <c r="DY120" s="348"/>
      <c r="DZ120" s="348"/>
      <c r="EA120" s="348"/>
      <c r="EB120" s="348"/>
      <c r="EC120" s="356"/>
      <c r="ED120" s="403"/>
      <c r="EE120" s="348"/>
      <c r="EF120" s="556"/>
      <c r="EG120" s="280">
        <v>0.50000000000000011</v>
      </c>
      <c r="EJ120" s="348"/>
      <c r="EM120" s="406"/>
      <c r="EP120" s="360"/>
      <c r="ET120" s="311">
        <f t="shared" si="1"/>
        <v>0</v>
      </c>
    </row>
    <row r="121" spans="1:150" s="202" customFormat="1" ht="99.95" customHeight="1" x14ac:dyDescent="0.25">
      <c r="A121" s="285" t="s">
        <v>213</v>
      </c>
      <c r="B121" s="285" t="s">
        <v>31</v>
      </c>
      <c r="C121" s="202" t="s">
        <v>3275</v>
      </c>
      <c r="D121" s="282">
        <v>5</v>
      </c>
      <c r="E121" s="202" t="s">
        <v>35</v>
      </c>
      <c r="F121" s="276" t="s">
        <v>70</v>
      </c>
      <c r="G121" s="303">
        <v>3400</v>
      </c>
      <c r="H121" s="286">
        <v>1</v>
      </c>
      <c r="I121" s="276">
        <v>0.15</v>
      </c>
      <c r="J121" s="285" t="s">
        <v>3320</v>
      </c>
      <c r="K121" s="260">
        <v>43465</v>
      </c>
      <c r="L121" s="207">
        <v>21</v>
      </c>
      <c r="M121" s="285" t="s">
        <v>39</v>
      </c>
      <c r="N121" s="285" t="s">
        <v>3344</v>
      </c>
      <c r="O121" s="202" t="s">
        <v>3279</v>
      </c>
      <c r="P121" s="276"/>
      <c r="Q121" s="208" t="s">
        <v>3235</v>
      </c>
      <c r="R121" s="279">
        <v>64812000</v>
      </c>
      <c r="S121" s="284"/>
      <c r="T121" s="260">
        <v>43115</v>
      </c>
      <c r="U121" s="260">
        <v>43465</v>
      </c>
      <c r="V121" s="285" t="s">
        <v>3352</v>
      </c>
      <c r="W121" s="287">
        <v>0.25</v>
      </c>
      <c r="X121" s="281">
        <v>2.0833333333333332E-2</v>
      </c>
      <c r="Y121" s="280"/>
      <c r="Z121" s="285" t="s">
        <v>3353</v>
      </c>
      <c r="AA121" s="348"/>
      <c r="AB121" s="348"/>
      <c r="AC121" s="352"/>
      <c r="AD121" s="348"/>
      <c r="AE121" s="403"/>
      <c r="AF121" s="348"/>
      <c r="AG121" s="281">
        <v>2.0833333333333332E-2</v>
      </c>
      <c r="AH121" s="280"/>
      <c r="AI121" s="289" t="s">
        <v>3353</v>
      </c>
      <c r="AJ121" s="348"/>
      <c r="AK121" s="348"/>
      <c r="AL121" s="348"/>
      <c r="AM121" s="348"/>
      <c r="AN121" s="403"/>
      <c r="AO121" s="348"/>
      <c r="AP121" s="281">
        <v>2.0833333333333332E-2</v>
      </c>
      <c r="AQ121" s="280"/>
      <c r="AR121" s="289" t="s">
        <v>3354</v>
      </c>
      <c r="AS121" s="348"/>
      <c r="AT121" s="348"/>
      <c r="AU121" s="348"/>
      <c r="AV121" s="348"/>
      <c r="AW121" s="356"/>
      <c r="AX121" s="403"/>
      <c r="AY121" s="348"/>
      <c r="AZ121" s="281">
        <v>2.0833333333333332E-2</v>
      </c>
      <c r="BA121" s="280"/>
      <c r="BB121" s="289" t="s">
        <v>3353</v>
      </c>
      <c r="BC121" s="348"/>
      <c r="BD121" s="348"/>
      <c r="BE121" s="348"/>
      <c r="BF121" s="348"/>
      <c r="BG121" s="403"/>
      <c r="BH121" s="348"/>
      <c r="BI121" s="281">
        <v>2.0833333333333332E-2</v>
      </c>
      <c r="BJ121" s="280"/>
      <c r="BK121" s="289" t="s">
        <v>3353</v>
      </c>
      <c r="BL121" s="348"/>
      <c r="BM121" s="348"/>
      <c r="BN121" s="348"/>
      <c r="BO121" s="348"/>
      <c r="BP121" s="403"/>
      <c r="BQ121" s="348"/>
      <c r="BR121" s="281">
        <v>2.0833333333333332E-2</v>
      </c>
      <c r="BS121" s="280"/>
      <c r="BT121" s="289" t="s">
        <v>3354</v>
      </c>
      <c r="BU121" s="348"/>
      <c r="BV121" s="348"/>
      <c r="BW121" s="348"/>
      <c r="BX121" s="348"/>
      <c r="BY121" s="356"/>
      <c r="BZ121" s="403"/>
      <c r="CA121" s="348"/>
      <c r="CB121" s="281">
        <v>2.0833333333333332E-2</v>
      </c>
      <c r="CC121" s="280"/>
      <c r="CD121" s="289" t="s">
        <v>3353</v>
      </c>
      <c r="CE121" s="348"/>
      <c r="CF121" s="348"/>
      <c r="CG121" s="348"/>
      <c r="CH121" s="348"/>
      <c r="CI121" s="403"/>
      <c r="CJ121" s="348"/>
      <c r="CK121" s="281">
        <v>2.0833333333333332E-2</v>
      </c>
      <c r="CL121" s="280"/>
      <c r="CM121" s="289" t="s">
        <v>3353</v>
      </c>
      <c r="CN121" s="348"/>
      <c r="CO121" s="348"/>
      <c r="CP121" s="348"/>
      <c r="CQ121" s="348"/>
      <c r="CR121" s="403"/>
      <c r="CS121" s="348"/>
      <c r="CT121" s="281">
        <v>2.0833333333333332E-2</v>
      </c>
      <c r="CU121" s="280"/>
      <c r="CV121" s="289" t="s">
        <v>3354</v>
      </c>
      <c r="CW121" s="348"/>
      <c r="CX121" s="348"/>
      <c r="CY121" s="348"/>
      <c r="CZ121" s="348"/>
      <c r="DA121" s="356"/>
      <c r="DB121" s="403"/>
      <c r="DC121" s="348"/>
      <c r="DD121" s="281">
        <v>2.0833333333333332E-2</v>
      </c>
      <c r="DE121" s="280"/>
      <c r="DF121" s="289" t="s">
        <v>3353</v>
      </c>
      <c r="DG121" s="348"/>
      <c r="DH121" s="348"/>
      <c r="DI121" s="348"/>
      <c r="DJ121" s="348"/>
      <c r="DK121" s="403"/>
      <c r="DL121" s="348"/>
      <c r="DM121" s="281">
        <v>2.0833333333333332E-2</v>
      </c>
      <c r="DN121" s="280"/>
      <c r="DO121" s="289" t="s">
        <v>3353</v>
      </c>
      <c r="DP121" s="348"/>
      <c r="DQ121" s="348"/>
      <c r="DR121" s="348"/>
      <c r="DS121" s="348"/>
      <c r="DT121" s="403"/>
      <c r="DU121" s="348"/>
      <c r="DV121" s="281">
        <v>2.0833333333333332E-2</v>
      </c>
      <c r="DW121" s="280"/>
      <c r="DX121" s="289" t="s">
        <v>3344</v>
      </c>
      <c r="DY121" s="348"/>
      <c r="DZ121" s="348"/>
      <c r="EA121" s="348"/>
      <c r="EB121" s="348"/>
      <c r="EC121" s="356"/>
      <c r="ED121" s="403"/>
      <c r="EE121" s="348"/>
      <c r="EF121" s="556"/>
      <c r="EG121" s="280">
        <v>0.25</v>
      </c>
      <c r="EJ121" s="348"/>
      <c r="EM121" s="406"/>
      <c r="EP121" s="360"/>
      <c r="ET121" s="311">
        <f t="shared" si="1"/>
        <v>0</v>
      </c>
    </row>
    <row r="122" spans="1:150" s="202" customFormat="1" ht="99.95" customHeight="1" x14ac:dyDescent="0.25">
      <c r="A122" s="285" t="s">
        <v>213</v>
      </c>
      <c r="B122" s="285" t="s">
        <v>31</v>
      </c>
      <c r="C122" s="202" t="s">
        <v>3275</v>
      </c>
      <c r="D122" s="282">
        <v>6</v>
      </c>
      <c r="E122" s="202" t="s">
        <v>3355</v>
      </c>
      <c r="F122" s="276" t="s">
        <v>70</v>
      </c>
      <c r="G122" s="303">
        <v>4300</v>
      </c>
      <c r="H122" s="286">
        <v>1</v>
      </c>
      <c r="I122" s="276">
        <v>0.15</v>
      </c>
      <c r="J122" s="285" t="s">
        <v>3356</v>
      </c>
      <c r="K122" s="260">
        <v>43465</v>
      </c>
      <c r="L122" s="207">
        <v>22</v>
      </c>
      <c r="M122" s="285" t="s">
        <v>40</v>
      </c>
      <c r="N122" s="285" t="s">
        <v>3357</v>
      </c>
      <c r="O122" s="202" t="s">
        <v>3279</v>
      </c>
      <c r="P122" s="276">
        <v>0.02</v>
      </c>
      <c r="Q122" s="208" t="s">
        <v>3358</v>
      </c>
      <c r="R122" s="279">
        <v>72000000</v>
      </c>
      <c r="S122" s="284"/>
      <c r="T122" s="260">
        <v>43115</v>
      </c>
      <c r="U122" s="260">
        <v>43220</v>
      </c>
      <c r="V122" s="285" t="s">
        <v>3359</v>
      </c>
      <c r="W122" s="287">
        <v>0.25</v>
      </c>
      <c r="X122" s="281">
        <v>0.125</v>
      </c>
      <c r="Y122" s="280"/>
      <c r="Z122" s="285" t="s">
        <v>3360</v>
      </c>
      <c r="AA122" s="348">
        <v>0.125</v>
      </c>
      <c r="AB122" s="348">
        <v>0</v>
      </c>
      <c r="AC122" s="352"/>
      <c r="AD122" s="348"/>
      <c r="AE122" s="397">
        <v>6.6245555555555558E-2</v>
      </c>
      <c r="AF122" s="348"/>
      <c r="AG122" s="281">
        <v>0.125</v>
      </c>
      <c r="AH122" s="280"/>
      <c r="AI122" s="289" t="s">
        <v>3360</v>
      </c>
      <c r="AJ122" s="348">
        <v>0.125</v>
      </c>
      <c r="AK122" s="348">
        <v>0</v>
      </c>
      <c r="AL122" s="405">
        <v>72000000</v>
      </c>
      <c r="AM122" s="348"/>
      <c r="AN122" s="397">
        <v>0.1079113888888889</v>
      </c>
      <c r="AO122" s="348"/>
      <c r="AP122" s="277">
        <v>0</v>
      </c>
      <c r="AQ122" s="280"/>
      <c r="AR122" s="289"/>
      <c r="AS122" s="348">
        <v>0.25</v>
      </c>
      <c r="AT122" s="348">
        <v>0</v>
      </c>
      <c r="AU122" s="348"/>
      <c r="AV122" s="348"/>
      <c r="AW122" s="356" t="s">
        <v>3361</v>
      </c>
      <c r="AX122" s="397">
        <v>0.31530212962962961</v>
      </c>
      <c r="AY122" s="348"/>
      <c r="AZ122" s="277">
        <v>0</v>
      </c>
      <c r="BA122" s="280"/>
      <c r="BB122" s="289"/>
      <c r="BC122" s="348">
        <v>0.5</v>
      </c>
      <c r="BD122" s="348">
        <v>0</v>
      </c>
      <c r="BE122" s="348"/>
      <c r="BF122" s="348"/>
      <c r="BG122" s="397">
        <v>0.11161657407407408</v>
      </c>
      <c r="BH122" s="348"/>
      <c r="BI122" s="277">
        <v>0</v>
      </c>
      <c r="BJ122" s="280"/>
      <c r="BK122" s="289"/>
      <c r="BL122" s="348">
        <v>0</v>
      </c>
      <c r="BM122" s="348">
        <v>0</v>
      </c>
      <c r="BN122" s="348"/>
      <c r="BO122" s="348"/>
      <c r="BP122" s="397">
        <v>4.4949907407407404E-2</v>
      </c>
      <c r="BQ122" s="348"/>
      <c r="BR122" s="277">
        <v>0</v>
      </c>
      <c r="BS122" s="280"/>
      <c r="BT122" s="289"/>
      <c r="BU122" s="348">
        <v>0</v>
      </c>
      <c r="BV122" s="348">
        <v>0</v>
      </c>
      <c r="BW122" s="348"/>
      <c r="BX122" s="348"/>
      <c r="BY122" s="356"/>
      <c r="BZ122" s="397">
        <v>4.4949907407407404E-2</v>
      </c>
      <c r="CA122" s="348"/>
      <c r="CB122" s="277">
        <v>0</v>
      </c>
      <c r="CC122" s="280"/>
      <c r="CD122" s="289"/>
      <c r="CE122" s="348">
        <v>0</v>
      </c>
      <c r="CF122" s="348">
        <v>0</v>
      </c>
      <c r="CG122" s="348"/>
      <c r="CH122" s="348"/>
      <c r="CI122" s="397">
        <v>7.8279907407407395E-2</v>
      </c>
      <c r="CJ122" s="348"/>
      <c r="CK122" s="277">
        <v>0</v>
      </c>
      <c r="CL122" s="280"/>
      <c r="CM122" s="289"/>
      <c r="CN122" s="348">
        <v>0</v>
      </c>
      <c r="CO122" s="348">
        <v>0</v>
      </c>
      <c r="CP122" s="348"/>
      <c r="CQ122" s="348"/>
      <c r="CR122" s="397">
        <v>4.4949907407407404E-2</v>
      </c>
      <c r="CS122" s="348"/>
      <c r="CT122" s="277">
        <v>0</v>
      </c>
      <c r="CU122" s="280"/>
      <c r="CV122" s="289"/>
      <c r="CW122" s="348">
        <v>0</v>
      </c>
      <c r="CX122" s="348">
        <v>0</v>
      </c>
      <c r="CY122" s="348"/>
      <c r="CZ122" s="348"/>
      <c r="DA122" s="356"/>
      <c r="DB122" s="397">
        <v>4.4949907407407404E-2</v>
      </c>
      <c r="DC122" s="348"/>
      <c r="DD122" s="277">
        <v>0</v>
      </c>
      <c r="DE122" s="280"/>
      <c r="DF122" s="289"/>
      <c r="DG122" s="348">
        <v>0</v>
      </c>
      <c r="DH122" s="348">
        <v>0</v>
      </c>
      <c r="DI122" s="348"/>
      <c r="DJ122" s="348"/>
      <c r="DK122" s="397">
        <v>2.9210740740740739E-2</v>
      </c>
      <c r="DL122" s="348"/>
      <c r="DM122" s="277">
        <v>0</v>
      </c>
      <c r="DN122" s="280"/>
      <c r="DO122" s="289"/>
      <c r="DP122" s="348">
        <v>0</v>
      </c>
      <c r="DQ122" s="348">
        <v>0</v>
      </c>
      <c r="DR122" s="348"/>
      <c r="DS122" s="348"/>
      <c r="DT122" s="397">
        <v>9.5890740740740735E-2</v>
      </c>
      <c r="DU122" s="348"/>
      <c r="DV122" s="277">
        <v>0</v>
      </c>
      <c r="DW122" s="280"/>
      <c r="DX122" s="289"/>
      <c r="DY122" s="348">
        <v>0</v>
      </c>
      <c r="DZ122" s="348">
        <v>0</v>
      </c>
      <c r="EA122" s="348"/>
      <c r="EB122" s="348"/>
      <c r="EC122" s="356"/>
      <c r="ED122" s="397">
        <v>1.5743333333333335E-2</v>
      </c>
      <c r="EE122" s="348"/>
      <c r="EF122" s="556"/>
      <c r="EG122" s="280">
        <v>0.25</v>
      </c>
      <c r="EJ122" s="348">
        <v>1</v>
      </c>
      <c r="EM122" s="406">
        <v>1.0000000000000002</v>
      </c>
      <c r="EP122" s="360">
        <v>72000000</v>
      </c>
      <c r="ET122" s="311">
        <f t="shared" si="1"/>
        <v>0</v>
      </c>
    </row>
    <row r="123" spans="1:150" s="202" customFormat="1" ht="99.95" customHeight="1" x14ac:dyDescent="0.25">
      <c r="A123" s="285" t="s">
        <v>213</v>
      </c>
      <c r="B123" s="285" t="s">
        <v>31</v>
      </c>
      <c r="C123" s="202" t="s">
        <v>3275</v>
      </c>
      <c r="D123" s="282">
        <v>6</v>
      </c>
      <c r="E123" s="202" t="s">
        <v>3355</v>
      </c>
      <c r="F123" s="276" t="s">
        <v>70</v>
      </c>
      <c r="G123" s="303">
        <v>4300</v>
      </c>
      <c r="H123" s="286">
        <v>1</v>
      </c>
      <c r="I123" s="276">
        <v>0.15</v>
      </c>
      <c r="J123" s="285" t="s">
        <v>3356</v>
      </c>
      <c r="K123" s="260">
        <v>43465</v>
      </c>
      <c r="L123" s="207">
        <v>22</v>
      </c>
      <c r="M123" s="285" t="s">
        <v>40</v>
      </c>
      <c r="N123" s="285" t="s">
        <v>3357</v>
      </c>
      <c r="O123" s="202" t="s">
        <v>3279</v>
      </c>
      <c r="P123" s="276"/>
      <c r="Q123" s="208" t="s">
        <v>3358</v>
      </c>
      <c r="R123" s="279">
        <v>72000000</v>
      </c>
      <c r="S123" s="284"/>
      <c r="T123" s="260">
        <v>43189</v>
      </c>
      <c r="U123" s="260">
        <v>43220</v>
      </c>
      <c r="V123" s="285" t="s">
        <v>3362</v>
      </c>
      <c r="W123" s="287">
        <v>0.25</v>
      </c>
      <c r="X123" s="277">
        <v>0</v>
      </c>
      <c r="Y123" s="280"/>
      <c r="Z123" s="285"/>
      <c r="AA123" s="348"/>
      <c r="AB123" s="348"/>
      <c r="AC123" s="352"/>
      <c r="AD123" s="348"/>
      <c r="AE123" s="403"/>
      <c r="AF123" s="348"/>
      <c r="AG123" s="277">
        <v>0</v>
      </c>
      <c r="AH123" s="280"/>
      <c r="AI123" s="289"/>
      <c r="AJ123" s="348"/>
      <c r="AK123" s="348"/>
      <c r="AL123" s="348"/>
      <c r="AM123" s="348"/>
      <c r="AN123" s="403"/>
      <c r="AO123" s="348"/>
      <c r="AP123" s="281">
        <v>0.25</v>
      </c>
      <c r="AQ123" s="280"/>
      <c r="AR123" s="289" t="s">
        <v>262</v>
      </c>
      <c r="AS123" s="348"/>
      <c r="AT123" s="348"/>
      <c r="AU123" s="348"/>
      <c r="AV123" s="348"/>
      <c r="AW123" s="356"/>
      <c r="AX123" s="403"/>
      <c r="AY123" s="348"/>
      <c r="AZ123" s="277">
        <v>0</v>
      </c>
      <c r="BA123" s="280"/>
      <c r="BB123" s="289"/>
      <c r="BC123" s="348"/>
      <c r="BD123" s="348"/>
      <c r="BE123" s="348"/>
      <c r="BF123" s="348"/>
      <c r="BG123" s="403"/>
      <c r="BH123" s="348"/>
      <c r="BI123" s="277">
        <v>0</v>
      </c>
      <c r="BJ123" s="280"/>
      <c r="BK123" s="289"/>
      <c r="BL123" s="348"/>
      <c r="BM123" s="348"/>
      <c r="BN123" s="348"/>
      <c r="BO123" s="348"/>
      <c r="BP123" s="403"/>
      <c r="BQ123" s="348"/>
      <c r="BR123" s="277">
        <v>0</v>
      </c>
      <c r="BS123" s="280"/>
      <c r="BT123" s="289"/>
      <c r="BU123" s="348"/>
      <c r="BV123" s="348"/>
      <c r="BW123" s="348"/>
      <c r="BX123" s="348"/>
      <c r="BY123" s="356"/>
      <c r="BZ123" s="403"/>
      <c r="CA123" s="348"/>
      <c r="CB123" s="277">
        <v>0</v>
      </c>
      <c r="CC123" s="280"/>
      <c r="CD123" s="289"/>
      <c r="CE123" s="348"/>
      <c r="CF123" s="348"/>
      <c r="CG123" s="348"/>
      <c r="CH123" s="348"/>
      <c r="CI123" s="403"/>
      <c r="CJ123" s="348"/>
      <c r="CK123" s="277">
        <v>0</v>
      </c>
      <c r="CL123" s="280"/>
      <c r="CM123" s="289"/>
      <c r="CN123" s="348"/>
      <c r="CO123" s="348"/>
      <c r="CP123" s="348"/>
      <c r="CQ123" s="348"/>
      <c r="CR123" s="403"/>
      <c r="CS123" s="348"/>
      <c r="CT123" s="277">
        <v>0</v>
      </c>
      <c r="CU123" s="280"/>
      <c r="CV123" s="289"/>
      <c r="CW123" s="348"/>
      <c r="CX123" s="348"/>
      <c r="CY123" s="348"/>
      <c r="CZ123" s="348"/>
      <c r="DA123" s="356"/>
      <c r="DB123" s="403"/>
      <c r="DC123" s="348"/>
      <c r="DD123" s="277">
        <v>0</v>
      </c>
      <c r="DE123" s="280"/>
      <c r="DF123" s="289"/>
      <c r="DG123" s="348"/>
      <c r="DH123" s="348"/>
      <c r="DI123" s="348"/>
      <c r="DJ123" s="348"/>
      <c r="DK123" s="403"/>
      <c r="DL123" s="348"/>
      <c r="DM123" s="277">
        <v>0</v>
      </c>
      <c r="DN123" s="280"/>
      <c r="DO123" s="289"/>
      <c r="DP123" s="348"/>
      <c r="DQ123" s="348"/>
      <c r="DR123" s="348"/>
      <c r="DS123" s="348"/>
      <c r="DT123" s="403"/>
      <c r="DU123" s="348"/>
      <c r="DV123" s="277">
        <v>0</v>
      </c>
      <c r="DW123" s="280"/>
      <c r="DX123" s="289"/>
      <c r="DY123" s="348"/>
      <c r="DZ123" s="348"/>
      <c r="EA123" s="348"/>
      <c r="EB123" s="348"/>
      <c r="EC123" s="356"/>
      <c r="ED123" s="403"/>
      <c r="EE123" s="348"/>
      <c r="EF123" s="556"/>
      <c r="EG123" s="280">
        <v>0.25</v>
      </c>
      <c r="EJ123" s="348"/>
      <c r="EM123" s="406"/>
      <c r="EP123" s="360"/>
      <c r="ET123" s="311">
        <f t="shared" si="1"/>
        <v>0</v>
      </c>
    </row>
    <row r="124" spans="1:150" s="202" customFormat="1" ht="99.95" customHeight="1" x14ac:dyDescent="0.25">
      <c r="A124" s="285" t="s">
        <v>213</v>
      </c>
      <c r="B124" s="285" t="s">
        <v>31</v>
      </c>
      <c r="C124" s="202" t="s">
        <v>3275</v>
      </c>
      <c r="D124" s="282">
        <v>6</v>
      </c>
      <c r="E124" s="202" t="s">
        <v>3355</v>
      </c>
      <c r="F124" s="276" t="s">
        <v>70</v>
      </c>
      <c r="G124" s="303">
        <v>4300</v>
      </c>
      <c r="H124" s="286">
        <v>1</v>
      </c>
      <c r="I124" s="276">
        <v>0.15</v>
      </c>
      <c r="J124" s="285" t="s">
        <v>3356</v>
      </c>
      <c r="K124" s="260">
        <v>43465</v>
      </c>
      <c r="L124" s="207">
        <v>22</v>
      </c>
      <c r="M124" s="285" t="s">
        <v>40</v>
      </c>
      <c r="N124" s="285" t="s">
        <v>3357</v>
      </c>
      <c r="O124" s="202" t="s">
        <v>3279</v>
      </c>
      <c r="P124" s="276"/>
      <c r="Q124" s="208" t="s">
        <v>3358</v>
      </c>
      <c r="R124" s="279">
        <v>72000000</v>
      </c>
      <c r="S124" s="284"/>
      <c r="T124" s="260">
        <v>43203</v>
      </c>
      <c r="U124" s="260">
        <v>43220</v>
      </c>
      <c r="V124" s="285" t="s">
        <v>3363</v>
      </c>
      <c r="W124" s="287">
        <v>0.5</v>
      </c>
      <c r="X124" s="277">
        <v>0</v>
      </c>
      <c r="Y124" s="280"/>
      <c r="Z124" s="285"/>
      <c r="AA124" s="348"/>
      <c r="AB124" s="348"/>
      <c r="AC124" s="352"/>
      <c r="AD124" s="348"/>
      <c r="AE124" s="403"/>
      <c r="AF124" s="348"/>
      <c r="AG124" s="277">
        <v>0</v>
      </c>
      <c r="AH124" s="280"/>
      <c r="AI124" s="289"/>
      <c r="AJ124" s="348"/>
      <c r="AK124" s="348"/>
      <c r="AL124" s="348"/>
      <c r="AM124" s="348"/>
      <c r="AN124" s="403"/>
      <c r="AO124" s="348"/>
      <c r="AP124" s="277">
        <v>0</v>
      </c>
      <c r="AQ124" s="280"/>
      <c r="AR124" s="289"/>
      <c r="AS124" s="348"/>
      <c r="AT124" s="348"/>
      <c r="AU124" s="348"/>
      <c r="AV124" s="348"/>
      <c r="AW124" s="356"/>
      <c r="AX124" s="403"/>
      <c r="AY124" s="348"/>
      <c r="AZ124" s="281">
        <v>0.5</v>
      </c>
      <c r="BA124" s="280"/>
      <c r="BB124" s="289" t="s">
        <v>3364</v>
      </c>
      <c r="BC124" s="348"/>
      <c r="BD124" s="348"/>
      <c r="BE124" s="348"/>
      <c r="BF124" s="348"/>
      <c r="BG124" s="403"/>
      <c r="BH124" s="348"/>
      <c r="BI124" s="277">
        <v>0</v>
      </c>
      <c r="BJ124" s="280"/>
      <c r="BK124" s="289"/>
      <c r="BL124" s="348"/>
      <c r="BM124" s="348"/>
      <c r="BN124" s="348"/>
      <c r="BO124" s="348"/>
      <c r="BP124" s="403"/>
      <c r="BQ124" s="348"/>
      <c r="BR124" s="277">
        <v>0</v>
      </c>
      <c r="BS124" s="280"/>
      <c r="BT124" s="289"/>
      <c r="BU124" s="348"/>
      <c r="BV124" s="348"/>
      <c r="BW124" s="348"/>
      <c r="BX124" s="348"/>
      <c r="BY124" s="356"/>
      <c r="BZ124" s="403"/>
      <c r="CA124" s="348"/>
      <c r="CB124" s="277">
        <v>0</v>
      </c>
      <c r="CC124" s="280"/>
      <c r="CD124" s="289"/>
      <c r="CE124" s="348"/>
      <c r="CF124" s="348"/>
      <c r="CG124" s="348"/>
      <c r="CH124" s="348"/>
      <c r="CI124" s="403"/>
      <c r="CJ124" s="348"/>
      <c r="CK124" s="277">
        <v>0</v>
      </c>
      <c r="CL124" s="280"/>
      <c r="CM124" s="289"/>
      <c r="CN124" s="348"/>
      <c r="CO124" s="348"/>
      <c r="CP124" s="348"/>
      <c r="CQ124" s="348"/>
      <c r="CR124" s="403"/>
      <c r="CS124" s="348"/>
      <c r="CT124" s="277">
        <v>0</v>
      </c>
      <c r="CU124" s="280"/>
      <c r="CV124" s="289"/>
      <c r="CW124" s="348"/>
      <c r="CX124" s="348"/>
      <c r="CY124" s="348"/>
      <c r="CZ124" s="348"/>
      <c r="DA124" s="356"/>
      <c r="DB124" s="403"/>
      <c r="DC124" s="348"/>
      <c r="DD124" s="277">
        <v>0</v>
      </c>
      <c r="DE124" s="280"/>
      <c r="DF124" s="289"/>
      <c r="DG124" s="348"/>
      <c r="DH124" s="348"/>
      <c r="DI124" s="348"/>
      <c r="DJ124" s="348"/>
      <c r="DK124" s="403"/>
      <c r="DL124" s="348"/>
      <c r="DM124" s="277">
        <v>0</v>
      </c>
      <c r="DN124" s="280"/>
      <c r="DO124" s="289"/>
      <c r="DP124" s="348"/>
      <c r="DQ124" s="348"/>
      <c r="DR124" s="348"/>
      <c r="DS124" s="348"/>
      <c r="DT124" s="403"/>
      <c r="DU124" s="348"/>
      <c r="DV124" s="277">
        <v>0</v>
      </c>
      <c r="DW124" s="280"/>
      <c r="DX124" s="289"/>
      <c r="DY124" s="348"/>
      <c r="DZ124" s="348"/>
      <c r="EA124" s="348"/>
      <c r="EB124" s="348"/>
      <c r="EC124" s="356"/>
      <c r="ED124" s="403"/>
      <c r="EE124" s="348"/>
      <c r="EF124" s="556"/>
      <c r="EG124" s="280">
        <v>0.5</v>
      </c>
      <c r="EJ124" s="348"/>
      <c r="EM124" s="406"/>
      <c r="EP124" s="360"/>
      <c r="ET124" s="311">
        <f t="shared" si="1"/>
        <v>0</v>
      </c>
    </row>
    <row r="125" spans="1:150" s="202" customFormat="1" ht="99.95" customHeight="1" x14ac:dyDescent="0.25">
      <c r="A125" s="285" t="s">
        <v>213</v>
      </c>
      <c r="B125" s="285" t="s">
        <v>31</v>
      </c>
      <c r="C125" s="202" t="s">
        <v>3275</v>
      </c>
      <c r="D125" s="282">
        <v>6</v>
      </c>
      <c r="E125" s="202" t="s">
        <v>3355</v>
      </c>
      <c r="F125" s="276" t="s">
        <v>70</v>
      </c>
      <c r="G125" s="303">
        <v>4300</v>
      </c>
      <c r="H125" s="286">
        <v>1</v>
      </c>
      <c r="I125" s="276">
        <v>0.15</v>
      </c>
      <c r="J125" s="285" t="s">
        <v>3356</v>
      </c>
      <c r="K125" s="260">
        <v>43465</v>
      </c>
      <c r="L125" s="207">
        <v>23</v>
      </c>
      <c r="M125" s="285" t="s">
        <v>3365</v>
      </c>
      <c r="N125" s="285" t="s">
        <v>3366</v>
      </c>
      <c r="O125" s="202" t="s">
        <v>3279</v>
      </c>
      <c r="P125" s="276">
        <v>0.03</v>
      </c>
      <c r="Q125" s="208" t="s">
        <v>3367</v>
      </c>
      <c r="R125" s="279">
        <v>101616000</v>
      </c>
      <c r="S125" s="284"/>
      <c r="T125" s="260">
        <v>43115</v>
      </c>
      <c r="U125" s="260">
        <v>43434</v>
      </c>
      <c r="V125" s="285" t="s">
        <v>3368</v>
      </c>
      <c r="W125" s="287">
        <v>0.33329999999999999</v>
      </c>
      <c r="X125" s="277">
        <v>0</v>
      </c>
      <c r="Y125" s="280"/>
      <c r="Z125" s="285"/>
      <c r="AA125" s="348">
        <v>3.7033333333333335E-2</v>
      </c>
      <c r="AB125" s="348" t="e">
        <v>#REF!</v>
      </c>
      <c r="AC125" s="352"/>
      <c r="AD125" s="348"/>
      <c r="AE125" s="403"/>
      <c r="AF125" s="348"/>
      <c r="AG125" s="281">
        <v>4.1662499999999998E-2</v>
      </c>
      <c r="AH125" s="280"/>
      <c r="AI125" s="289" t="s">
        <v>3369</v>
      </c>
      <c r="AJ125" s="348">
        <v>7.8695833333333326E-2</v>
      </c>
      <c r="AK125" s="348" t="e">
        <v>#REF!</v>
      </c>
      <c r="AL125" s="405">
        <v>101616000</v>
      </c>
      <c r="AM125" s="348"/>
      <c r="AN125" s="403"/>
      <c r="AO125" s="348"/>
      <c r="AP125" s="281">
        <v>4.1662499999999998E-2</v>
      </c>
      <c r="AQ125" s="280"/>
      <c r="AR125" s="289" t="s">
        <v>3369</v>
      </c>
      <c r="AS125" s="348">
        <v>7.8695833333333326E-2</v>
      </c>
      <c r="AT125" s="348" t="e">
        <v>#REF!</v>
      </c>
      <c r="AU125" s="348"/>
      <c r="AV125" s="348"/>
      <c r="AW125" s="356" t="s">
        <v>3370</v>
      </c>
      <c r="AX125" s="403"/>
      <c r="AY125" s="348"/>
      <c r="AZ125" s="281">
        <v>4.1662499999999998E-2</v>
      </c>
      <c r="BA125" s="280"/>
      <c r="BB125" s="289" t="s">
        <v>3369</v>
      </c>
      <c r="BC125" s="348">
        <v>7.8695833333333326E-2</v>
      </c>
      <c r="BD125" s="348" t="e">
        <v>#REF!</v>
      </c>
      <c r="BE125" s="348"/>
      <c r="BF125" s="348"/>
      <c r="BG125" s="403"/>
      <c r="BH125" s="348"/>
      <c r="BI125" s="281">
        <v>4.1662499999999998E-2</v>
      </c>
      <c r="BJ125" s="280"/>
      <c r="BK125" s="289" t="s">
        <v>3369</v>
      </c>
      <c r="BL125" s="348">
        <v>7.8695833333333326E-2</v>
      </c>
      <c r="BM125" s="348" t="e">
        <v>#REF!</v>
      </c>
      <c r="BN125" s="348"/>
      <c r="BO125" s="348"/>
      <c r="BP125" s="403"/>
      <c r="BQ125" s="348"/>
      <c r="BR125" s="281">
        <v>4.1662499999999998E-2</v>
      </c>
      <c r="BS125" s="280"/>
      <c r="BT125" s="289" t="s">
        <v>3369</v>
      </c>
      <c r="BU125" s="348">
        <v>7.8695833333333326E-2</v>
      </c>
      <c r="BV125" s="348" t="e">
        <v>#REF!</v>
      </c>
      <c r="BW125" s="348"/>
      <c r="BX125" s="348"/>
      <c r="BY125" s="356" t="s">
        <v>3371</v>
      </c>
      <c r="BZ125" s="403"/>
      <c r="CA125" s="348"/>
      <c r="CB125" s="281">
        <v>4.1662499999999998E-2</v>
      </c>
      <c r="CC125" s="280"/>
      <c r="CD125" s="289" t="s">
        <v>3369</v>
      </c>
      <c r="CE125" s="348">
        <v>7.8695833333333326E-2</v>
      </c>
      <c r="CF125" s="348" t="e">
        <v>#REF!</v>
      </c>
      <c r="CG125" s="348"/>
      <c r="CH125" s="348"/>
      <c r="CI125" s="403"/>
      <c r="CJ125" s="348"/>
      <c r="CK125" s="281">
        <v>4.1662499999999998E-2</v>
      </c>
      <c r="CL125" s="280"/>
      <c r="CM125" s="289" t="s">
        <v>3369</v>
      </c>
      <c r="CN125" s="348">
        <v>7.8695833333333326E-2</v>
      </c>
      <c r="CO125" s="348" t="e">
        <v>#REF!</v>
      </c>
      <c r="CP125" s="348"/>
      <c r="CQ125" s="348"/>
      <c r="CR125" s="403"/>
      <c r="CS125" s="348"/>
      <c r="CT125" s="281">
        <v>4.1662499999999998E-2</v>
      </c>
      <c r="CU125" s="280"/>
      <c r="CV125" s="289" t="s">
        <v>3369</v>
      </c>
      <c r="CW125" s="348">
        <v>7.8695833333333326E-2</v>
      </c>
      <c r="CX125" s="348" t="e">
        <v>#REF!</v>
      </c>
      <c r="CY125" s="348"/>
      <c r="CZ125" s="348"/>
      <c r="DA125" s="356" t="s">
        <v>3372</v>
      </c>
      <c r="DB125" s="403"/>
      <c r="DC125" s="348"/>
      <c r="DD125" s="277">
        <v>0</v>
      </c>
      <c r="DE125" s="280"/>
      <c r="DF125" s="289"/>
      <c r="DG125" s="348">
        <v>0</v>
      </c>
      <c r="DH125" s="348" t="e">
        <v>#REF!</v>
      </c>
      <c r="DI125" s="348"/>
      <c r="DJ125" s="348"/>
      <c r="DK125" s="403"/>
      <c r="DL125" s="348"/>
      <c r="DM125" s="277">
        <v>0</v>
      </c>
      <c r="DN125" s="280"/>
      <c r="DO125" s="289"/>
      <c r="DP125" s="348">
        <v>0.33339999999999997</v>
      </c>
      <c r="DQ125" s="348" t="e">
        <v>#REF!</v>
      </c>
      <c r="DR125" s="348"/>
      <c r="DS125" s="348"/>
      <c r="DT125" s="403"/>
      <c r="DU125" s="348"/>
      <c r="DV125" s="277">
        <v>0</v>
      </c>
      <c r="DW125" s="280"/>
      <c r="DX125" s="289"/>
      <c r="DY125" s="348">
        <v>0</v>
      </c>
      <c r="DZ125" s="348" t="e">
        <v>#REF!</v>
      </c>
      <c r="EA125" s="348"/>
      <c r="EB125" s="348"/>
      <c r="EC125" s="356"/>
      <c r="ED125" s="403"/>
      <c r="EE125" s="348"/>
      <c r="EF125" s="556"/>
      <c r="EG125" s="280">
        <v>0.33329999999999999</v>
      </c>
      <c r="EJ125" s="348">
        <v>0.99999999999999978</v>
      </c>
      <c r="EM125" s="406"/>
      <c r="EP125" s="360">
        <v>101616000</v>
      </c>
      <c r="ET125" s="311">
        <f t="shared" si="1"/>
        <v>0</v>
      </c>
    </row>
    <row r="126" spans="1:150" s="202" customFormat="1" ht="99.95" customHeight="1" x14ac:dyDescent="0.25">
      <c r="A126" s="285" t="s">
        <v>213</v>
      </c>
      <c r="B126" s="285" t="s">
        <v>31</v>
      </c>
      <c r="C126" s="202" t="s">
        <v>3275</v>
      </c>
      <c r="D126" s="282">
        <v>6</v>
      </c>
      <c r="E126" s="202" t="s">
        <v>3355</v>
      </c>
      <c r="F126" s="276" t="s">
        <v>70</v>
      </c>
      <c r="G126" s="303">
        <v>4300</v>
      </c>
      <c r="H126" s="286">
        <v>1</v>
      </c>
      <c r="I126" s="276">
        <v>0.15</v>
      </c>
      <c r="J126" s="285" t="s">
        <v>3356</v>
      </c>
      <c r="K126" s="260">
        <v>43465</v>
      </c>
      <c r="L126" s="207">
        <v>23</v>
      </c>
      <c r="M126" s="285" t="s">
        <v>3365</v>
      </c>
      <c r="N126" s="285" t="s">
        <v>3366</v>
      </c>
      <c r="O126" s="202" t="s">
        <v>3279</v>
      </c>
      <c r="P126" s="276"/>
      <c r="Q126" s="208" t="s">
        <v>3367</v>
      </c>
      <c r="R126" s="279">
        <v>101616000</v>
      </c>
      <c r="S126" s="284"/>
      <c r="T126" s="260">
        <v>43115</v>
      </c>
      <c r="U126" s="260">
        <v>43434</v>
      </c>
      <c r="V126" s="285" t="s">
        <v>3373</v>
      </c>
      <c r="W126" s="287">
        <v>0.33329999999999999</v>
      </c>
      <c r="X126" s="281">
        <v>3.7033333333333335E-2</v>
      </c>
      <c r="Y126" s="280"/>
      <c r="Z126" s="285" t="s">
        <v>3374</v>
      </c>
      <c r="AA126" s="348"/>
      <c r="AB126" s="348"/>
      <c r="AC126" s="352"/>
      <c r="AD126" s="348"/>
      <c r="AE126" s="403"/>
      <c r="AF126" s="348"/>
      <c r="AG126" s="281">
        <v>3.7033333333333335E-2</v>
      </c>
      <c r="AH126" s="280"/>
      <c r="AI126" s="289" t="s">
        <v>3375</v>
      </c>
      <c r="AJ126" s="348"/>
      <c r="AK126" s="348"/>
      <c r="AL126" s="348"/>
      <c r="AM126" s="348"/>
      <c r="AN126" s="403"/>
      <c r="AO126" s="348"/>
      <c r="AP126" s="281">
        <v>3.7033333333333335E-2</v>
      </c>
      <c r="AQ126" s="280"/>
      <c r="AR126" s="289" t="s">
        <v>3376</v>
      </c>
      <c r="AS126" s="348"/>
      <c r="AT126" s="348"/>
      <c r="AU126" s="348"/>
      <c r="AV126" s="348"/>
      <c r="AW126" s="356"/>
      <c r="AX126" s="403"/>
      <c r="AY126" s="348"/>
      <c r="AZ126" s="281">
        <v>3.7033333333333335E-2</v>
      </c>
      <c r="BA126" s="280"/>
      <c r="BB126" s="289" t="s">
        <v>3377</v>
      </c>
      <c r="BC126" s="348"/>
      <c r="BD126" s="348"/>
      <c r="BE126" s="348"/>
      <c r="BF126" s="348"/>
      <c r="BG126" s="403"/>
      <c r="BH126" s="348"/>
      <c r="BI126" s="281">
        <v>3.7033333333333335E-2</v>
      </c>
      <c r="BJ126" s="280"/>
      <c r="BK126" s="289" t="s">
        <v>3378</v>
      </c>
      <c r="BL126" s="348"/>
      <c r="BM126" s="348"/>
      <c r="BN126" s="348"/>
      <c r="BO126" s="348"/>
      <c r="BP126" s="403"/>
      <c r="BQ126" s="348"/>
      <c r="BR126" s="281">
        <v>3.7033333333333335E-2</v>
      </c>
      <c r="BS126" s="280"/>
      <c r="BT126" s="289" t="s">
        <v>3379</v>
      </c>
      <c r="BU126" s="348"/>
      <c r="BV126" s="348"/>
      <c r="BW126" s="348"/>
      <c r="BX126" s="348"/>
      <c r="BY126" s="356"/>
      <c r="BZ126" s="403"/>
      <c r="CA126" s="348"/>
      <c r="CB126" s="281">
        <v>3.7033333333333335E-2</v>
      </c>
      <c r="CC126" s="280"/>
      <c r="CD126" s="289" t="s">
        <v>3380</v>
      </c>
      <c r="CE126" s="348"/>
      <c r="CF126" s="348"/>
      <c r="CG126" s="348"/>
      <c r="CH126" s="348"/>
      <c r="CI126" s="403"/>
      <c r="CJ126" s="348"/>
      <c r="CK126" s="281">
        <v>3.7033333333333335E-2</v>
      </c>
      <c r="CL126" s="280"/>
      <c r="CM126" s="289" t="s">
        <v>3381</v>
      </c>
      <c r="CN126" s="348"/>
      <c r="CO126" s="348"/>
      <c r="CP126" s="348"/>
      <c r="CQ126" s="348"/>
      <c r="CR126" s="403"/>
      <c r="CS126" s="348"/>
      <c r="CT126" s="281">
        <v>3.7033333333333335E-2</v>
      </c>
      <c r="CU126" s="280"/>
      <c r="CV126" s="289" t="s">
        <v>3382</v>
      </c>
      <c r="CW126" s="348"/>
      <c r="CX126" s="348"/>
      <c r="CY126" s="348"/>
      <c r="CZ126" s="348"/>
      <c r="DA126" s="356"/>
      <c r="DB126" s="403"/>
      <c r="DC126" s="348"/>
      <c r="DD126" s="277">
        <v>0</v>
      </c>
      <c r="DE126" s="280"/>
      <c r="DF126" s="289"/>
      <c r="DG126" s="348"/>
      <c r="DH126" s="348"/>
      <c r="DI126" s="348"/>
      <c r="DJ126" s="348"/>
      <c r="DK126" s="403"/>
      <c r="DL126" s="348"/>
      <c r="DM126" s="277">
        <v>0</v>
      </c>
      <c r="DN126" s="280"/>
      <c r="DO126" s="289"/>
      <c r="DP126" s="348"/>
      <c r="DQ126" s="348"/>
      <c r="DR126" s="348"/>
      <c r="DS126" s="348"/>
      <c r="DT126" s="403"/>
      <c r="DU126" s="348"/>
      <c r="DV126" s="277">
        <v>0</v>
      </c>
      <c r="DW126" s="280"/>
      <c r="DX126" s="289"/>
      <c r="DY126" s="348"/>
      <c r="DZ126" s="348"/>
      <c r="EA126" s="348"/>
      <c r="EB126" s="348"/>
      <c r="EC126" s="356"/>
      <c r="ED126" s="403"/>
      <c r="EE126" s="348"/>
      <c r="EF126" s="556"/>
      <c r="EG126" s="280">
        <v>0.33330000000000004</v>
      </c>
      <c r="EJ126" s="348"/>
      <c r="EM126" s="406"/>
      <c r="EP126" s="360"/>
      <c r="ET126" s="311">
        <f t="shared" si="1"/>
        <v>0</v>
      </c>
    </row>
    <row r="127" spans="1:150" s="202" customFormat="1" ht="99.95" customHeight="1" x14ac:dyDescent="0.25">
      <c r="A127" s="285" t="s">
        <v>213</v>
      </c>
      <c r="B127" s="285" t="s">
        <v>31</v>
      </c>
      <c r="C127" s="202" t="s">
        <v>3275</v>
      </c>
      <c r="D127" s="282">
        <v>6</v>
      </c>
      <c r="E127" s="202" t="s">
        <v>3355</v>
      </c>
      <c r="F127" s="276" t="s">
        <v>70</v>
      </c>
      <c r="G127" s="303">
        <v>4300</v>
      </c>
      <c r="H127" s="286">
        <v>1</v>
      </c>
      <c r="I127" s="276">
        <v>0.15</v>
      </c>
      <c r="J127" s="285" t="s">
        <v>3356</v>
      </c>
      <c r="K127" s="260">
        <v>43465</v>
      </c>
      <c r="L127" s="207">
        <v>23</v>
      </c>
      <c r="M127" s="285" t="s">
        <v>3365</v>
      </c>
      <c r="N127" s="285" t="s">
        <v>3366</v>
      </c>
      <c r="O127" s="202" t="s">
        <v>3279</v>
      </c>
      <c r="P127" s="276"/>
      <c r="Q127" s="208" t="s">
        <v>3367</v>
      </c>
      <c r="R127" s="279">
        <v>101616000</v>
      </c>
      <c r="S127" s="284"/>
      <c r="T127" s="260">
        <v>43115</v>
      </c>
      <c r="U127" s="260">
        <v>43434</v>
      </c>
      <c r="V127" s="285" t="s">
        <v>3383</v>
      </c>
      <c r="W127" s="287">
        <v>0.33339999999999997</v>
      </c>
      <c r="X127" s="277">
        <v>0</v>
      </c>
      <c r="Y127" s="280"/>
      <c r="Z127" s="285"/>
      <c r="AA127" s="348"/>
      <c r="AB127" s="348"/>
      <c r="AC127" s="352"/>
      <c r="AD127" s="348"/>
      <c r="AE127" s="403"/>
      <c r="AF127" s="348"/>
      <c r="AG127" s="277">
        <v>0</v>
      </c>
      <c r="AH127" s="280"/>
      <c r="AI127" s="289"/>
      <c r="AJ127" s="348"/>
      <c r="AK127" s="348"/>
      <c r="AL127" s="348"/>
      <c r="AM127" s="348"/>
      <c r="AN127" s="403"/>
      <c r="AO127" s="348"/>
      <c r="AP127" s="277">
        <v>0</v>
      </c>
      <c r="AQ127" s="280"/>
      <c r="AR127" s="289"/>
      <c r="AS127" s="348"/>
      <c r="AT127" s="348"/>
      <c r="AU127" s="348"/>
      <c r="AV127" s="348"/>
      <c r="AW127" s="356"/>
      <c r="AX127" s="403"/>
      <c r="AY127" s="348"/>
      <c r="AZ127" s="277">
        <v>0</v>
      </c>
      <c r="BA127" s="280"/>
      <c r="BB127" s="289"/>
      <c r="BC127" s="348"/>
      <c r="BD127" s="348"/>
      <c r="BE127" s="348"/>
      <c r="BF127" s="348"/>
      <c r="BG127" s="403"/>
      <c r="BH127" s="348"/>
      <c r="BI127" s="277">
        <v>0</v>
      </c>
      <c r="BJ127" s="280"/>
      <c r="BK127" s="289"/>
      <c r="BL127" s="348"/>
      <c r="BM127" s="348"/>
      <c r="BN127" s="348"/>
      <c r="BO127" s="348"/>
      <c r="BP127" s="403"/>
      <c r="BQ127" s="348"/>
      <c r="BR127" s="277">
        <v>0</v>
      </c>
      <c r="BS127" s="280"/>
      <c r="BT127" s="289"/>
      <c r="BU127" s="348"/>
      <c r="BV127" s="348"/>
      <c r="BW127" s="348"/>
      <c r="BX127" s="348"/>
      <c r="BY127" s="356"/>
      <c r="BZ127" s="403"/>
      <c r="CA127" s="348"/>
      <c r="CB127" s="277">
        <v>0</v>
      </c>
      <c r="CC127" s="280"/>
      <c r="CD127" s="289"/>
      <c r="CE127" s="348"/>
      <c r="CF127" s="348"/>
      <c r="CG127" s="348"/>
      <c r="CH127" s="348"/>
      <c r="CI127" s="403"/>
      <c r="CJ127" s="348"/>
      <c r="CK127" s="277">
        <v>0</v>
      </c>
      <c r="CL127" s="280"/>
      <c r="CM127" s="289"/>
      <c r="CN127" s="348"/>
      <c r="CO127" s="348"/>
      <c r="CP127" s="348"/>
      <c r="CQ127" s="348"/>
      <c r="CR127" s="403"/>
      <c r="CS127" s="348"/>
      <c r="CT127" s="277">
        <v>0</v>
      </c>
      <c r="CU127" s="280"/>
      <c r="CV127" s="289"/>
      <c r="CW127" s="348"/>
      <c r="CX127" s="348"/>
      <c r="CY127" s="348"/>
      <c r="CZ127" s="348"/>
      <c r="DA127" s="356"/>
      <c r="DB127" s="403"/>
      <c r="DC127" s="348"/>
      <c r="DD127" s="277">
        <v>0</v>
      </c>
      <c r="DE127" s="280"/>
      <c r="DF127" s="289"/>
      <c r="DG127" s="348"/>
      <c r="DH127" s="348"/>
      <c r="DI127" s="348"/>
      <c r="DJ127" s="348"/>
      <c r="DK127" s="403"/>
      <c r="DL127" s="348"/>
      <c r="DM127" s="281">
        <v>0.33339999999999997</v>
      </c>
      <c r="DN127" s="280"/>
      <c r="DO127" s="289" t="s">
        <v>3366</v>
      </c>
      <c r="DP127" s="348"/>
      <c r="DQ127" s="348"/>
      <c r="DR127" s="348"/>
      <c r="DS127" s="348"/>
      <c r="DT127" s="403"/>
      <c r="DU127" s="348"/>
      <c r="DV127" s="277">
        <v>0</v>
      </c>
      <c r="DW127" s="280"/>
      <c r="DX127" s="289"/>
      <c r="DY127" s="348"/>
      <c r="DZ127" s="348"/>
      <c r="EA127" s="348"/>
      <c r="EB127" s="348"/>
      <c r="EC127" s="356"/>
      <c r="ED127" s="403"/>
      <c r="EE127" s="348"/>
      <c r="EF127" s="556"/>
      <c r="EG127" s="280">
        <v>0.33339999999999997</v>
      </c>
      <c r="EJ127" s="348"/>
      <c r="EM127" s="406"/>
      <c r="EP127" s="360"/>
      <c r="ET127" s="311">
        <f t="shared" si="1"/>
        <v>0</v>
      </c>
    </row>
    <row r="128" spans="1:150" s="202" customFormat="1" ht="99.95" customHeight="1" x14ac:dyDescent="0.25">
      <c r="A128" s="285" t="s">
        <v>213</v>
      </c>
      <c r="B128" s="285" t="s">
        <v>31</v>
      </c>
      <c r="C128" s="202" t="s">
        <v>3275</v>
      </c>
      <c r="D128" s="282">
        <v>6</v>
      </c>
      <c r="E128" s="202" t="s">
        <v>3355</v>
      </c>
      <c r="F128" s="276" t="s">
        <v>70</v>
      </c>
      <c r="G128" s="303">
        <v>4300</v>
      </c>
      <c r="H128" s="276">
        <v>1</v>
      </c>
      <c r="I128" s="276">
        <v>0.15</v>
      </c>
      <c r="J128" s="285" t="s">
        <v>3356</v>
      </c>
      <c r="K128" s="260">
        <v>43465</v>
      </c>
      <c r="L128" s="207">
        <v>24</v>
      </c>
      <c r="M128" s="285" t="s">
        <v>3384</v>
      </c>
      <c r="N128" s="285" t="s">
        <v>3321</v>
      </c>
      <c r="O128" s="202" t="s">
        <v>3279</v>
      </c>
      <c r="P128" s="276">
        <v>0.02</v>
      </c>
      <c r="Q128" s="208" t="s">
        <v>3322</v>
      </c>
      <c r="R128" s="279">
        <v>0</v>
      </c>
      <c r="S128" s="284"/>
      <c r="T128" s="260">
        <v>43115</v>
      </c>
      <c r="U128" s="260">
        <v>43189</v>
      </c>
      <c r="V128" s="285" t="s">
        <v>3385</v>
      </c>
      <c r="W128" s="287">
        <v>0.25</v>
      </c>
      <c r="X128" s="281">
        <v>0.125</v>
      </c>
      <c r="Y128" s="280"/>
      <c r="Z128" s="285" t="s">
        <v>3324</v>
      </c>
      <c r="AA128" s="348">
        <v>0.125</v>
      </c>
      <c r="AB128" s="348">
        <v>0</v>
      </c>
      <c r="AC128" s="352"/>
      <c r="AD128" s="348"/>
      <c r="AE128" s="403"/>
      <c r="AF128" s="348"/>
      <c r="AG128" s="281">
        <v>0.125</v>
      </c>
      <c r="AH128" s="280"/>
      <c r="AI128" s="289" t="s">
        <v>3325</v>
      </c>
      <c r="AJ128" s="348">
        <v>0.375</v>
      </c>
      <c r="AK128" s="348">
        <v>0</v>
      </c>
      <c r="AL128" s="348"/>
      <c r="AM128" s="348"/>
      <c r="AN128" s="403"/>
      <c r="AO128" s="348"/>
      <c r="AP128" s="277">
        <v>0</v>
      </c>
      <c r="AQ128" s="280"/>
      <c r="AR128" s="289"/>
      <c r="AS128" s="348">
        <v>0.5</v>
      </c>
      <c r="AT128" s="348">
        <v>0</v>
      </c>
      <c r="AU128" s="348"/>
      <c r="AV128" s="348"/>
      <c r="AW128" s="356" t="s">
        <v>3321</v>
      </c>
      <c r="AX128" s="403"/>
      <c r="AY128" s="348"/>
      <c r="AZ128" s="277">
        <v>0</v>
      </c>
      <c r="BA128" s="280"/>
      <c r="BB128" s="289"/>
      <c r="BC128" s="348">
        <v>0</v>
      </c>
      <c r="BD128" s="348">
        <v>0</v>
      </c>
      <c r="BE128" s="348"/>
      <c r="BF128" s="348"/>
      <c r="BG128" s="403"/>
      <c r="BH128" s="348"/>
      <c r="BI128" s="277">
        <v>0</v>
      </c>
      <c r="BJ128" s="280"/>
      <c r="BK128" s="289"/>
      <c r="BL128" s="348">
        <v>0</v>
      </c>
      <c r="BM128" s="348">
        <v>0</v>
      </c>
      <c r="BN128" s="348"/>
      <c r="BO128" s="348"/>
      <c r="BP128" s="403"/>
      <c r="BQ128" s="348"/>
      <c r="BR128" s="277">
        <v>0</v>
      </c>
      <c r="BS128" s="280"/>
      <c r="BT128" s="289"/>
      <c r="BU128" s="348">
        <v>0</v>
      </c>
      <c r="BV128" s="348">
        <v>0</v>
      </c>
      <c r="BW128" s="348"/>
      <c r="BX128" s="348"/>
      <c r="BY128" s="356"/>
      <c r="BZ128" s="403"/>
      <c r="CA128" s="348"/>
      <c r="CB128" s="277">
        <v>0</v>
      </c>
      <c r="CC128" s="280"/>
      <c r="CD128" s="289"/>
      <c r="CE128" s="348">
        <v>0</v>
      </c>
      <c r="CF128" s="348">
        <v>0</v>
      </c>
      <c r="CG128" s="348"/>
      <c r="CH128" s="348"/>
      <c r="CI128" s="403"/>
      <c r="CJ128" s="348"/>
      <c r="CK128" s="277">
        <v>0</v>
      </c>
      <c r="CL128" s="280"/>
      <c r="CM128" s="289"/>
      <c r="CN128" s="348">
        <v>0</v>
      </c>
      <c r="CO128" s="348">
        <v>0</v>
      </c>
      <c r="CP128" s="348"/>
      <c r="CQ128" s="348"/>
      <c r="CR128" s="403"/>
      <c r="CS128" s="348"/>
      <c r="CT128" s="277">
        <v>0</v>
      </c>
      <c r="CU128" s="280"/>
      <c r="CV128" s="289"/>
      <c r="CW128" s="348">
        <v>0</v>
      </c>
      <c r="CX128" s="348">
        <v>0</v>
      </c>
      <c r="CY128" s="348"/>
      <c r="CZ128" s="348"/>
      <c r="DA128" s="356"/>
      <c r="DB128" s="403"/>
      <c r="DC128" s="348"/>
      <c r="DD128" s="277">
        <v>0</v>
      </c>
      <c r="DE128" s="280"/>
      <c r="DF128" s="289"/>
      <c r="DG128" s="348">
        <v>0</v>
      </c>
      <c r="DH128" s="348">
        <v>0</v>
      </c>
      <c r="DI128" s="348"/>
      <c r="DJ128" s="348"/>
      <c r="DK128" s="403"/>
      <c r="DL128" s="348"/>
      <c r="DM128" s="277">
        <v>0</v>
      </c>
      <c r="DN128" s="280"/>
      <c r="DO128" s="289"/>
      <c r="DP128" s="348">
        <v>0</v>
      </c>
      <c r="DQ128" s="348">
        <v>0</v>
      </c>
      <c r="DR128" s="348"/>
      <c r="DS128" s="348"/>
      <c r="DT128" s="403"/>
      <c r="DU128" s="348"/>
      <c r="DV128" s="277">
        <v>0</v>
      </c>
      <c r="DW128" s="280"/>
      <c r="DX128" s="289"/>
      <c r="DY128" s="348">
        <v>0</v>
      </c>
      <c r="DZ128" s="348">
        <v>0</v>
      </c>
      <c r="EA128" s="348"/>
      <c r="EB128" s="348"/>
      <c r="EC128" s="356"/>
      <c r="ED128" s="403"/>
      <c r="EE128" s="348"/>
      <c r="EF128" s="556"/>
      <c r="EG128" s="280">
        <v>0.25</v>
      </c>
      <c r="EJ128" s="348">
        <v>1</v>
      </c>
      <c r="EM128" s="406"/>
      <c r="EP128" s="360">
        <v>0</v>
      </c>
      <c r="ET128" s="311">
        <f t="shared" si="1"/>
        <v>0</v>
      </c>
    </row>
    <row r="129" spans="1:150" s="202" customFormat="1" ht="99.95" customHeight="1" x14ac:dyDescent="0.25">
      <c r="A129" s="285" t="s">
        <v>213</v>
      </c>
      <c r="B129" s="285" t="s">
        <v>31</v>
      </c>
      <c r="C129" s="202" t="s">
        <v>3275</v>
      </c>
      <c r="D129" s="282">
        <v>6</v>
      </c>
      <c r="E129" s="202" t="s">
        <v>3355</v>
      </c>
      <c r="F129" s="276" t="s">
        <v>70</v>
      </c>
      <c r="G129" s="303">
        <v>4300</v>
      </c>
      <c r="H129" s="276">
        <v>1</v>
      </c>
      <c r="I129" s="276">
        <v>0.15</v>
      </c>
      <c r="J129" s="285" t="s">
        <v>3356</v>
      </c>
      <c r="K129" s="260">
        <v>43465</v>
      </c>
      <c r="L129" s="207">
        <v>24</v>
      </c>
      <c r="M129" s="285" t="s">
        <v>3384</v>
      </c>
      <c r="N129" s="285" t="s">
        <v>3321</v>
      </c>
      <c r="O129" s="202" t="s">
        <v>3279</v>
      </c>
      <c r="P129" s="276"/>
      <c r="Q129" s="208" t="s">
        <v>3322</v>
      </c>
      <c r="R129" s="279">
        <v>0</v>
      </c>
      <c r="S129" s="284"/>
      <c r="T129" s="260">
        <v>43115</v>
      </c>
      <c r="U129" s="260">
        <v>43189</v>
      </c>
      <c r="V129" s="285" t="s">
        <v>3326</v>
      </c>
      <c r="W129" s="287">
        <v>0.25</v>
      </c>
      <c r="X129" s="277">
        <v>0</v>
      </c>
      <c r="Y129" s="280"/>
      <c r="Z129" s="285"/>
      <c r="AA129" s="348"/>
      <c r="AB129" s="348"/>
      <c r="AC129" s="352"/>
      <c r="AD129" s="348"/>
      <c r="AE129" s="403"/>
      <c r="AF129" s="348"/>
      <c r="AG129" s="281">
        <v>0.25</v>
      </c>
      <c r="AH129" s="280"/>
      <c r="AI129" s="289" t="s">
        <v>269</v>
      </c>
      <c r="AJ129" s="348"/>
      <c r="AK129" s="348"/>
      <c r="AL129" s="348"/>
      <c r="AM129" s="348"/>
      <c r="AN129" s="403"/>
      <c r="AO129" s="348"/>
      <c r="AP129" s="277">
        <v>0</v>
      </c>
      <c r="AQ129" s="280"/>
      <c r="AR129" s="289"/>
      <c r="AS129" s="348"/>
      <c r="AT129" s="348"/>
      <c r="AU129" s="348"/>
      <c r="AV129" s="348"/>
      <c r="AW129" s="356"/>
      <c r="AX129" s="403"/>
      <c r="AY129" s="348"/>
      <c r="AZ129" s="277">
        <v>0</v>
      </c>
      <c r="BA129" s="280"/>
      <c r="BB129" s="289"/>
      <c r="BC129" s="348"/>
      <c r="BD129" s="348"/>
      <c r="BE129" s="348"/>
      <c r="BF129" s="348"/>
      <c r="BG129" s="403"/>
      <c r="BH129" s="348"/>
      <c r="BI129" s="277">
        <v>0</v>
      </c>
      <c r="BJ129" s="280"/>
      <c r="BK129" s="289"/>
      <c r="BL129" s="348"/>
      <c r="BM129" s="348"/>
      <c r="BN129" s="348"/>
      <c r="BO129" s="348"/>
      <c r="BP129" s="403"/>
      <c r="BQ129" s="348"/>
      <c r="BR129" s="277">
        <v>0</v>
      </c>
      <c r="BS129" s="280"/>
      <c r="BT129" s="289"/>
      <c r="BU129" s="348"/>
      <c r="BV129" s="348"/>
      <c r="BW129" s="348"/>
      <c r="BX129" s="348"/>
      <c r="BY129" s="356"/>
      <c r="BZ129" s="403"/>
      <c r="CA129" s="348"/>
      <c r="CB129" s="277">
        <v>0</v>
      </c>
      <c r="CC129" s="280"/>
      <c r="CD129" s="289"/>
      <c r="CE129" s="348"/>
      <c r="CF129" s="348"/>
      <c r="CG129" s="348"/>
      <c r="CH129" s="348"/>
      <c r="CI129" s="403"/>
      <c r="CJ129" s="348"/>
      <c r="CK129" s="277">
        <v>0</v>
      </c>
      <c r="CL129" s="280"/>
      <c r="CM129" s="289"/>
      <c r="CN129" s="348"/>
      <c r="CO129" s="348"/>
      <c r="CP129" s="348"/>
      <c r="CQ129" s="348"/>
      <c r="CR129" s="403"/>
      <c r="CS129" s="348"/>
      <c r="CT129" s="277">
        <v>0</v>
      </c>
      <c r="CU129" s="280"/>
      <c r="CV129" s="289"/>
      <c r="CW129" s="348"/>
      <c r="CX129" s="348"/>
      <c r="CY129" s="348"/>
      <c r="CZ129" s="348"/>
      <c r="DA129" s="356"/>
      <c r="DB129" s="403"/>
      <c r="DC129" s="348"/>
      <c r="DD129" s="277">
        <v>0</v>
      </c>
      <c r="DE129" s="280"/>
      <c r="DF129" s="289"/>
      <c r="DG129" s="348"/>
      <c r="DH129" s="348"/>
      <c r="DI129" s="348"/>
      <c r="DJ129" s="348"/>
      <c r="DK129" s="403"/>
      <c r="DL129" s="348"/>
      <c r="DM129" s="277">
        <v>0</v>
      </c>
      <c r="DN129" s="280"/>
      <c r="DO129" s="289"/>
      <c r="DP129" s="348"/>
      <c r="DQ129" s="348"/>
      <c r="DR129" s="348"/>
      <c r="DS129" s="348"/>
      <c r="DT129" s="403"/>
      <c r="DU129" s="348"/>
      <c r="DV129" s="277">
        <v>0</v>
      </c>
      <c r="DW129" s="280"/>
      <c r="DX129" s="289"/>
      <c r="DY129" s="348"/>
      <c r="DZ129" s="348"/>
      <c r="EA129" s="348"/>
      <c r="EB129" s="348"/>
      <c r="EC129" s="356"/>
      <c r="ED129" s="403"/>
      <c r="EE129" s="348"/>
      <c r="EF129" s="556"/>
      <c r="EG129" s="280">
        <v>0.25</v>
      </c>
      <c r="EJ129" s="348"/>
      <c r="EM129" s="406"/>
      <c r="EP129" s="360"/>
      <c r="ET129" s="311">
        <f t="shared" si="1"/>
        <v>0</v>
      </c>
    </row>
    <row r="130" spans="1:150" s="202" customFormat="1" ht="99.95" customHeight="1" x14ac:dyDescent="0.25">
      <c r="A130" s="285" t="s">
        <v>213</v>
      </c>
      <c r="B130" s="285" t="s">
        <v>31</v>
      </c>
      <c r="C130" s="202" t="s">
        <v>3275</v>
      </c>
      <c r="D130" s="282">
        <v>6</v>
      </c>
      <c r="E130" s="202" t="s">
        <v>3355</v>
      </c>
      <c r="F130" s="276" t="s">
        <v>70</v>
      </c>
      <c r="G130" s="303">
        <v>4300</v>
      </c>
      <c r="H130" s="276">
        <v>1</v>
      </c>
      <c r="I130" s="276">
        <v>0.15</v>
      </c>
      <c r="J130" s="285" t="s">
        <v>3356</v>
      </c>
      <c r="K130" s="260">
        <v>43465</v>
      </c>
      <c r="L130" s="207">
        <v>24</v>
      </c>
      <c r="M130" s="285" t="s">
        <v>3384</v>
      </c>
      <c r="N130" s="285" t="s">
        <v>3321</v>
      </c>
      <c r="O130" s="202" t="s">
        <v>3279</v>
      </c>
      <c r="P130" s="276"/>
      <c r="Q130" s="208" t="s">
        <v>3322</v>
      </c>
      <c r="R130" s="279">
        <v>0</v>
      </c>
      <c r="S130" s="284"/>
      <c r="T130" s="260">
        <v>43115</v>
      </c>
      <c r="U130" s="260">
        <v>43189</v>
      </c>
      <c r="V130" s="285" t="s">
        <v>3327</v>
      </c>
      <c r="W130" s="287">
        <v>0.5</v>
      </c>
      <c r="X130" s="277">
        <v>0</v>
      </c>
      <c r="Y130" s="280"/>
      <c r="Z130" s="285"/>
      <c r="AA130" s="348"/>
      <c r="AB130" s="348"/>
      <c r="AC130" s="352"/>
      <c r="AD130" s="348"/>
      <c r="AE130" s="403"/>
      <c r="AF130" s="348"/>
      <c r="AG130" s="277">
        <v>0</v>
      </c>
      <c r="AH130" s="280"/>
      <c r="AI130" s="289"/>
      <c r="AJ130" s="348"/>
      <c r="AK130" s="348"/>
      <c r="AL130" s="348"/>
      <c r="AM130" s="348"/>
      <c r="AN130" s="403"/>
      <c r="AO130" s="348"/>
      <c r="AP130" s="281">
        <v>0.5</v>
      </c>
      <c r="AQ130" s="280"/>
      <c r="AR130" s="289" t="s">
        <v>3321</v>
      </c>
      <c r="AS130" s="348"/>
      <c r="AT130" s="348"/>
      <c r="AU130" s="348"/>
      <c r="AV130" s="348"/>
      <c r="AW130" s="356"/>
      <c r="AX130" s="403"/>
      <c r="AY130" s="348"/>
      <c r="AZ130" s="277">
        <v>0</v>
      </c>
      <c r="BA130" s="280"/>
      <c r="BB130" s="289"/>
      <c r="BC130" s="348"/>
      <c r="BD130" s="348"/>
      <c r="BE130" s="348"/>
      <c r="BF130" s="348"/>
      <c r="BG130" s="403"/>
      <c r="BH130" s="348"/>
      <c r="BI130" s="277">
        <v>0</v>
      </c>
      <c r="BJ130" s="280"/>
      <c r="BK130" s="289"/>
      <c r="BL130" s="348"/>
      <c r="BM130" s="348"/>
      <c r="BN130" s="348"/>
      <c r="BO130" s="348"/>
      <c r="BP130" s="403"/>
      <c r="BQ130" s="348"/>
      <c r="BR130" s="277">
        <v>0</v>
      </c>
      <c r="BS130" s="280"/>
      <c r="BT130" s="289"/>
      <c r="BU130" s="348"/>
      <c r="BV130" s="348"/>
      <c r="BW130" s="348"/>
      <c r="BX130" s="348"/>
      <c r="BY130" s="356"/>
      <c r="BZ130" s="403"/>
      <c r="CA130" s="348"/>
      <c r="CB130" s="277">
        <v>0</v>
      </c>
      <c r="CC130" s="280"/>
      <c r="CD130" s="289"/>
      <c r="CE130" s="348"/>
      <c r="CF130" s="348"/>
      <c r="CG130" s="348"/>
      <c r="CH130" s="348"/>
      <c r="CI130" s="403"/>
      <c r="CJ130" s="348"/>
      <c r="CK130" s="277">
        <v>0</v>
      </c>
      <c r="CL130" s="280"/>
      <c r="CM130" s="289"/>
      <c r="CN130" s="348"/>
      <c r="CO130" s="348"/>
      <c r="CP130" s="348"/>
      <c r="CQ130" s="348"/>
      <c r="CR130" s="403"/>
      <c r="CS130" s="348"/>
      <c r="CT130" s="277">
        <v>0</v>
      </c>
      <c r="CU130" s="280"/>
      <c r="CV130" s="289"/>
      <c r="CW130" s="348"/>
      <c r="CX130" s="348"/>
      <c r="CY130" s="348"/>
      <c r="CZ130" s="348"/>
      <c r="DA130" s="356"/>
      <c r="DB130" s="403"/>
      <c r="DC130" s="348"/>
      <c r="DD130" s="277">
        <v>0</v>
      </c>
      <c r="DE130" s="280"/>
      <c r="DF130" s="289"/>
      <c r="DG130" s="348"/>
      <c r="DH130" s="348"/>
      <c r="DI130" s="348"/>
      <c r="DJ130" s="348"/>
      <c r="DK130" s="403"/>
      <c r="DL130" s="348"/>
      <c r="DM130" s="277">
        <v>0</v>
      </c>
      <c r="DN130" s="280"/>
      <c r="DO130" s="289"/>
      <c r="DP130" s="348"/>
      <c r="DQ130" s="348"/>
      <c r="DR130" s="348"/>
      <c r="DS130" s="348"/>
      <c r="DT130" s="403"/>
      <c r="DU130" s="348"/>
      <c r="DV130" s="277">
        <v>0</v>
      </c>
      <c r="DW130" s="280"/>
      <c r="DX130" s="289"/>
      <c r="DY130" s="348"/>
      <c r="DZ130" s="348"/>
      <c r="EA130" s="348"/>
      <c r="EB130" s="348"/>
      <c r="EC130" s="356"/>
      <c r="ED130" s="403"/>
      <c r="EE130" s="348"/>
      <c r="EF130" s="556"/>
      <c r="EG130" s="280">
        <v>0.5</v>
      </c>
      <c r="EJ130" s="348"/>
      <c r="EM130" s="406"/>
      <c r="EP130" s="360"/>
      <c r="ET130" s="311">
        <f t="shared" si="1"/>
        <v>0</v>
      </c>
    </row>
    <row r="131" spans="1:150" s="202" customFormat="1" ht="99.95" customHeight="1" x14ac:dyDescent="0.25">
      <c r="A131" s="285" t="s">
        <v>213</v>
      </c>
      <c r="B131" s="285" t="s">
        <v>31</v>
      </c>
      <c r="C131" s="202" t="s">
        <v>3275</v>
      </c>
      <c r="D131" s="282">
        <v>6</v>
      </c>
      <c r="E131" s="202" t="s">
        <v>3355</v>
      </c>
      <c r="F131" s="276" t="s">
        <v>70</v>
      </c>
      <c r="G131" s="303">
        <v>4300</v>
      </c>
      <c r="H131" s="276">
        <v>1</v>
      </c>
      <c r="I131" s="276">
        <v>0.15</v>
      </c>
      <c r="J131" s="285" t="s">
        <v>3356</v>
      </c>
      <c r="K131" s="260">
        <v>43465</v>
      </c>
      <c r="L131" s="207">
        <v>25</v>
      </c>
      <c r="M131" s="285" t="s">
        <v>37</v>
      </c>
      <c r="N131" s="285" t="s">
        <v>3328</v>
      </c>
      <c r="O131" s="202" t="s">
        <v>3279</v>
      </c>
      <c r="P131" s="276">
        <v>0.03</v>
      </c>
      <c r="Q131" s="208" t="s">
        <v>3329</v>
      </c>
      <c r="R131" s="279">
        <v>0</v>
      </c>
      <c r="S131" s="284"/>
      <c r="T131" s="260">
        <v>43160</v>
      </c>
      <c r="U131" s="260">
        <v>43465</v>
      </c>
      <c r="V131" s="285" t="s">
        <v>3330</v>
      </c>
      <c r="W131" s="287">
        <v>0.33329999999999999</v>
      </c>
      <c r="X131" s="277">
        <v>0</v>
      </c>
      <c r="Y131" s="280"/>
      <c r="Z131" s="285"/>
      <c r="AA131" s="348">
        <v>0</v>
      </c>
      <c r="AB131" s="348">
        <v>0</v>
      </c>
      <c r="AC131" s="352"/>
      <c r="AD131" s="348"/>
      <c r="AE131" s="403"/>
      <c r="AF131" s="348"/>
      <c r="AG131" s="277">
        <v>0</v>
      </c>
      <c r="AH131" s="280"/>
      <c r="AI131" s="289"/>
      <c r="AJ131" s="348">
        <v>0</v>
      </c>
      <c r="AK131" s="348">
        <v>0</v>
      </c>
      <c r="AL131" s="348"/>
      <c r="AM131" s="348"/>
      <c r="AN131" s="403"/>
      <c r="AO131" s="348"/>
      <c r="AP131" s="281">
        <v>0.33329999999999999</v>
      </c>
      <c r="AQ131" s="280"/>
      <c r="AR131" s="289" t="s">
        <v>3331</v>
      </c>
      <c r="AS131" s="348">
        <v>0.66659999999999997</v>
      </c>
      <c r="AT131" s="348">
        <v>0</v>
      </c>
      <c r="AU131" s="348"/>
      <c r="AV131" s="348"/>
      <c r="AW131" s="356" t="s">
        <v>3332</v>
      </c>
      <c r="AX131" s="403"/>
      <c r="AY131" s="348"/>
      <c r="AZ131" s="277">
        <v>0</v>
      </c>
      <c r="BA131" s="280"/>
      <c r="BB131" s="289"/>
      <c r="BC131" s="348">
        <v>3.7044444444444442E-2</v>
      </c>
      <c r="BD131" s="348">
        <v>0</v>
      </c>
      <c r="BE131" s="348"/>
      <c r="BF131" s="348"/>
      <c r="BG131" s="403"/>
      <c r="BH131" s="348"/>
      <c r="BI131" s="277">
        <v>0</v>
      </c>
      <c r="BJ131" s="280"/>
      <c r="BK131" s="289"/>
      <c r="BL131" s="348">
        <v>3.7044444444444442E-2</v>
      </c>
      <c r="BM131" s="348">
        <v>0</v>
      </c>
      <c r="BN131" s="348"/>
      <c r="BO131" s="348"/>
      <c r="BP131" s="403"/>
      <c r="BQ131" s="348"/>
      <c r="BR131" s="277">
        <v>0</v>
      </c>
      <c r="BS131" s="280"/>
      <c r="BT131" s="289"/>
      <c r="BU131" s="348">
        <v>3.7044444444444442E-2</v>
      </c>
      <c r="BV131" s="348">
        <v>0</v>
      </c>
      <c r="BW131" s="348"/>
      <c r="BX131" s="348"/>
      <c r="BY131" s="356" t="s">
        <v>3333</v>
      </c>
      <c r="BZ131" s="403"/>
      <c r="CA131" s="348"/>
      <c r="CB131" s="277">
        <v>0</v>
      </c>
      <c r="CC131" s="280"/>
      <c r="CD131" s="289"/>
      <c r="CE131" s="348">
        <v>3.7044444444444442E-2</v>
      </c>
      <c r="CF131" s="348">
        <v>0</v>
      </c>
      <c r="CG131" s="348"/>
      <c r="CH131" s="348"/>
      <c r="CI131" s="403"/>
      <c r="CJ131" s="348"/>
      <c r="CK131" s="277">
        <v>0</v>
      </c>
      <c r="CL131" s="280"/>
      <c r="CM131" s="289"/>
      <c r="CN131" s="348">
        <v>3.7044444444444442E-2</v>
      </c>
      <c r="CO131" s="348">
        <v>0</v>
      </c>
      <c r="CP131" s="348"/>
      <c r="CQ131" s="348"/>
      <c r="CR131" s="403"/>
      <c r="CS131" s="348"/>
      <c r="CT131" s="277">
        <v>0</v>
      </c>
      <c r="CU131" s="280"/>
      <c r="CV131" s="289"/>
      <c r="CW131" s="348">
        <v>3.7044444444444442E-2</v>
      </c>
      <c r="CX131" s="348">
        <v>0</v>
      </c>
      <c r="CY131" s="348"/>
      <c r="CZ131" s="348"/>
      <c r="DA131" s="356" t="s">
        <v>3333</v>
      </c>
      <c r="DB131" s="403"/>
      <c r="DC131" s="348"/>
      <c r="DD131" s="277">
        <v>0</v>
      </c>
      <c r="DE131" s="280"/>
      <c r="DF131" s="289"/>
      <c r="DG131" s="348">
        <v>3.7044444444444442E-2</v>
      </c>
      <c r="DH131" s="348">
        <v>0</v>
      </c>
      <c r="DI131" s="348"/>
      <c r="DJ131" s="348"/>
      <c r="DK131" s="403"/>
      <c r="DL131" s="348"/>
      <c r="DM131" s="277">
        <v>0</v>
      </c>
      <c r="DN131" s="280"/>
      <c r="DO131" s="289"/>
      <c r="DP131" s="348">
        <v>3.7044444444444442E-2</v>
      </c>
      <c r="DQ131" s="348">
        <v>0</v>
      </c>
      <c r="DR131" s="348"/>
      <c r="DS131" s="348"/>
      <c r="DT131" s="403"/>
      <c r="DU131" s="348"/>
      <c r="DV131" s="277">
        <v>0</v>
      </c>
      <c r="DW131" s="280"/>
      <c r="DX131" s="289"/>
      <c r="DY131" s="348">
        <v>3.7044444444444442E-2</v>
      </c>
      <c r="DZ131" s="348">
        <v>0</v>
      </c>
      <c r="EA131" s="348"/>
      <c r="EB131" s="348"/>
      <c r="EC131" s="356" t="s">
        <v>3328</v>
      </c>
      <c r="ED131" s="403"/>
      <c r="EE131" s="348"/>
      <c r="EF131" s="556"/>
      <c r="EG131" s="280">
        <v>0.33329999999999999</v>
      </c>
      <c r="EJ131" s="348">
        <v>0.99999999999999989</v>
      </c>
      <c r="EM131" s="406"/>
      <c r="EP131" s="360">
        <v>0</v>
      </c>
      <c r="ET131" s="311">
        <f t="shared" si="1"/>
        <v>0</v>
      </c>
    </row>
    <row r="132" spans="1:150" s="202" customFormat="1" ht="99.95" customHeight="1" x14ac:dyDescent="0.25">
      <c r="A132" s="285" t="s">
        <v>213</v>
      </c>
      <c r="B132" s="285" t="s">
        <v>31</v>
      </c>
      <c r="C132" s="202" t="s">
        <v>3275</v>
      </c>
      <c r="D132" s="282">
        <v>6</v>
      </c>
      <c r="E132" s="202" t="s">
        <v>3355</v>
      </c>
      <c r="F132" s="276" t="s">
        <v>70</v>
      </c>
      <c r="G132" s="303">
        <v>4300</v>
      </c>
      <c r="H132" s="276">
        <v>1</v>
      </c>
      <c r="I132" s="276">
        <v>0.15</v>
      </c>
      <c r="J132" s="285" t="s">
        <v>3356</v>
      </c>
      <c r="K132" s="260">
        <v>43465</v>
      </c>
      <c r="L132" s="207">
        <v>25</v>
      </c>
      <c r="M132" s="285" t="s">
        <v>37</v>
      </c>
      <c r="N132" s="285" t="s">
        <v>3328</v>
      </c>
      <c r="O132" s="202" t="s">
        <v>3279</v>
      </c>
      <c r="P132" s="276"/>
      <c r="Q132" s="208" t="s">
        <v>3329</v>
      </c>
      <c r="R132" s="279">
        <v>0</v>
      </c>
      <c r="S132" s="284"/>
      <c r="T132" s="260">
        <v>43160</v>
      </c>
      <c r="U132" s="260">
        <v>43465</v>
      </c>
      <c r="V132" s="285" t="s">
        <v>3334</v>
      </c>
      <c r="W132" s="287">
        <v>0.33329999999999999</v>
      </c>
      <c r="X132" s="277">
        <v>0</v>
      </c>
      <c r="Y132" s="280"/>
      <c r="Z132" s="285"/>
      <c r="AA132" s="348"/>
      <c r="AB132" s="348"/>
      <c r="AC132" s="352"/>
      <c r="AD132" s="348"/>
      <c r="AE132" s="403"/>
      <c r="AF132" s="348"/>
      <c r="AG132" s="277">
        <v>0</v>
      </c>
      <c r="AH132" s="280"/>
      <c r="AI132" s="289"/>
      <c r="AJ132" s="348"/>
      <c r="AK132" s="348"/>
      <c r="AL132" s="348"/>
      <c r="AM132" s="348"/>
      <c r="AN132" s="403"/>
      <c r="AO132" s="348"/>
      <c r="AP132" s="281">
        <v>0.33329999999999999</v>
      </c>
      <c r="AQ132" s="280"/>
      <c r="AR132" s="289" t="s">
        <v>269</v>
      </c>
      <c r="AS132" s="348"/>
      <c r="AT132" s="348"/>
      <c r="AU132" s="348"/>
      <c r="AV132" s="348"/>
      <c r="AW132" s="356"/>
      <c r="AX132" s="403"/>
      <c r="AY132" s="348"/>
      <c r="AZ132" s="277">
        <v>0</v>
      </c>
      <c r="BA132" s="280"/>
      <c r="BB132" s="289"/>
      <c r="BC132" s="348"/>
      <c r="BD132" s="348"/>
      <c r="BE132" s="348"/>
      <c r="BF132" s="348"/>
      <c r="BG132" s="403"/>
      <c r="BH132" s="348"/>
      <c r="BI132" s="277">
        <v>0</v>
      </c>
      <c r="BJ132" s="280"/>
      <c r="BK132" s="289"/>
      <c r="BL132" s="348"/>
      <c r="BM132" s="348"/>
      <c r="BN132" s="348"/>
      <c r="BO132" s="348"/>
      <c r="BP132" s="403"/>
      <c r="BQ132" s="348"/>
      <c r="BR132" s="277">
        <v>0</v>
      </c>
      <c r="BS132" s="280"/>
      <c r="BT132" s="289"/>
      <c r="BU132" s="348"/>
      <c r="BV132" s="348"/>
      <c r="BW132" s="348"/>
      <c r="BX132" s="348"/>
      <c r="BY132" s="356"/>
      <c r="BZ132" s="403"/>
      <c r="CA132" s="348"/>
      <c r="CB132" s="277">
        <v>0</v>
      </c>
      <c r="CC132" s="280"/>
      <c r="CD132" s="289"/>
      <c r="CE132" s="348"/>
      <c r="CF132" s="348"/>
      <c r="CG132" s="348"/>
      <c r="CH132" s="348"/>
      <c r="CI132" s="403"/>
      <c r="CJ132" s="348"/>
      <c r="CK132" s="277">
        <v>0</v>
      </c>
      <c r="CL132" s="280"/>
      <c r="CM132" s="289"/>
      <c r="CN132" s="348"/>
      <c r="CO132" s="348"/>
      <c r="CP132" s="348"/>
      <c r="CQ132" s="348"/>
      <c r="CR132" s="403"/>
      <c r="CS132" s="348"/>
      <c r="CT132" s="277">
        <v>0</v>
      </c>
      <c r="CU132" s="280"/>
      <c r="CV132" s="289"/>
      <c r="CW132" s="348"/>
      <c r="CX132" s="348"/>
      <c r="CY132" s="348"/>
      <c r="CZ132" s="348"/>
      <c r="DA132" s="356"/>
      <c r="DB132" s="403"/>
      <c r="DC132" s="348"/>
      <c r="DD132" s="277">
        <v>0</v>
      </c>
      <c r="DE132" s="280"/>
      <c r="DF132" s="289"/>
      <c r="DG132" s="348"/>
      <c r="DH132" s="348"/>
      <c r="DI132" s="348"/>
      <c r="DJ132" s="348"/>
      <c r="DK132" s="403"/>
      <c r="DL132" s="348"/>
      <c r="DM132" s="277">
        <v>0</v>
      </c>
      <c r="DN132" s="280"/>
      <c r="DO132" s="289"/>
      <c r="DP132" s="348"/>
      <c r="DQ132" s="348"/>
      <c r="DR132" s="348"/>
      <c r="DS132" s="348"/>
      <c r="DT132" s="403"/>
      <c r="DU132" s="348"/>
      <c r="DV132" s="277">
        <v>0</v>
      </c>
      <c r="DW132" s="280"/>
      <c r="DX132" s="289"/>
      <c r="DY132" s="348"/>
      <c r="DZ132" s="348"/>
      <c r="EA132" s="348"/>
      <c r="EB132" s="348"/>
      <c r="EC132" s="356"/>
      <c r="ED132" s="403"/>
      <c r="EE132" s="348"/>
      <c r="EF132" s="556"/>
      <c r="EG132" s="280">
        <v>0.33329999999999999</v>
      </c>
      <c r="EJ132" s="348"/>
      <c r="EM132" s="406"/>
      <c r="EP132" s="360"/>
      <c r="ET132" s="311">
        <f t="shared" si="1"/>
        <v>0</v>
      </c>
    </row>
    <row r="133" spans="1:150" s="202" customFormat="1" ht="99.95" customHeight="1" x14ac:dyDescent="0.25">
      <c r="A133" s="285" t="s">
        <v>213</v>
      </c>
      <c r="B133" s="285" t="s">
        <v>31</v>
      </c>
      <c r="C133" s="202" t="s">
        <v>3275</v>
      </c>
      <c r="D133" s="282">
        <v>6</v>
      </c>
      <c r="E133" s="202" t="s">
        <v>3355</v>
      </c>
      <c r="F133" s="276" t="s">
        <v>70</v>
      </c>
      <c r="G133" s="303">
        <v>4300</v>
      </c>
      <c r="H133" s="276">
        <v>1</v>
      </c>
      <c r="I133" s="276">
        <v>0.15</v>
      </c>
      <c r="J133" s="285" t="s">
        <v>3356</v>
      </c>
      <c r="K133" s="260">
        <v>43465</v>
      </c>
      <c r="L133" s="207">
        <v>25</v>
      </c>
      <c r="M133" s="285" t="s">
        <v>37</v>
      </c>
      <c r="N133" s="285" t="s">
        <v>3328</v>
      </c>
      <c r="O133" s="202" t="s">
        <v>3279</v>
      </c>
      <c r="P133" s="276"/>
      <c r="Q133" s="208" t="s">
        <v>3329</v>
      </c>
      <c r="R133" s="279">
        <v>0</v>
      </c>
      <c r="S133" s="284"/>
      <c r="T133" s="260">
        <v>43160</v>
      </c>
      <c r="U133" s="260">
        <v>43465</v>
      </c>
      <c r="V133" s="285" t="s">
        <v>3335</v>
      </c>
      <c r="W133" s="287">
        <v>0.33339999999999997</v>
      </c>
      <c r="X133" s="277">
        <v>0</v>
      </c>
      <c r="Y133" s="280"/>
      <c r="Z133" s="285"/>
      <c r="AA133" s="348"/>
      <c r="AB133" s="348"/>
      <c r="AC133" s="352"/>
      <c r="AD133" s="348"/>
      <c r="AE133" s="403"/>
      <c r="AF133" s="348"/>
      <c r="AG133" s="277">
        <v>0</v>
      </c>
      <c r="AH133" s="280"/>
      <c r="AI133" s="289"/>
      <c r="AJ133" s="348"/>
      <c r="AK133" s="348"/>
      <c r="AL133" s="348"/>
      <c r="AM133" s="348"/>
      <c r="AN133" s="403"/>
      <c r="AO133" s="348"/>
      <c r="AP133" s="277">
        <v>0</v>
      </c>
      <c r="AQ133" s="280"/>
      <c r="AR133" s="289"/>
      <c r="AS133" s="348"/>
      <c r="AT133" s="348"/>
      <c r="AU133" s="348"/>
      <c r="AV133" s="348"/>
      <c r="AW133" s="356"/>
      <c r="AX133" s="403"/>
      <c r="AY133" s="348"/>
      <c r="AZ133" s="281">
        <v>3.7044444444444442E-2</v>
      </c>
      <c r="BA133" s="280"/>
      <c r="BB133" s="289" t="s">
        <v>3333</v>
      </c>
      <c r="BC133" s="348"/>
      <c r="BD133" s="348"/>
      <c r="BE133" s="348"/>
      <c r="BF133" s="348"/>
      <c r="BG133" s="403"/>
      <c r="BH133" s="348"/>
      <c r="BI133" s="281">
        <v>3.7044444444444442E-2</v>
      </c>
      <c r="BJ133" s="280"/>
      <c r="BK133" s="289" t="s">
        <v>3333</v>
      </c>
      <c r="BL133" s="348"/>
      <c r="BM133" s="348"/>
      <c r="BN133" s="348"/>
      <c r="BO133" s="348"/>
      <c r="BP133" s="403"/>
      <c r="BQ133" s="348"/>
      <c r="BR133" s="281">
        <v>3.7044444444444442E-2</v>
      </c>
      <c r="BS133" s="280"/>
      <c r="BT133" s="289" t="s">
        <v>3333</v>
      </c>
      <c r="BU133" s="348"/>
      <c r="BV133" s="348"/>
      <c r="BW133" s="348"/>
      <c r="BX133" s="348"/>
      <c r="BY133" s="356"/>
      <c r="BZ133" s="403"/>
      <c r="CA133" s="348"/>
      <c r="CB133" s="281">
        <v>3.7044444444444442E-2</v>
      </c>
      <c r="CC133" s="280"/>
      <c r="CD133" s="289" t="s">
        <v>3333</v>
      </c>
      <c r="CE133" s="348"/>
      <c r="CF133" s="348"/>
      <c r="CG133" s="348"/>
      <c r="CH133" s="348"/>
      <c r="CI133" s="403"/>
      <c r="CJ133" s="348"/>
      <c r="CK133" s="281">
        <v>3.7044444444444442E-2</v>
      </c>
      <c r="CL133" s="280"/>
      <c r="CM133" s="289" t="s">
        <v>3333</v>
      </c>
      <c r="CN133" s="348"/>
      <c r="CO133" s="348"/>
      <c r="CP133" s="348"/>
      <c r="CQ133" s="348"/>
      <c r="CR133" s="403"/>
      <c r="CS133" s="348"/>
      <c r="CT133" s="281">
        <v>3.7044444444444442E-2</v>
      </c>
      <c r="CU133" s="280"/>
      <c r="CV133" s="289" t="s">
        <v>3333</v>
      </c>
      <c r="CW133" s="348"/>
      <c r="CX133" s="348"/>
      <c r="CY133" s="348"/>
      <c r="CZ133" s="348"/>
      <c r="DA133" s="356"/>
      <c r="DB133" s="403"/>
      <c r="DC133" s="348"/>
      <c r="DD133" s="281">
        <v>3.7044444444444442E-2</v>
      </c>
      <c r="DE133" s="280"/>
      <c r="DF133" s="289" t="s">
        <v>3333</v>
      </c>
      <c r="DG133" s="348"/>
      <c r="DH133" s="348"/>
      <c r="DI133" s="348"/>
      <c r="DJ133" s="348"/>
      <c r="DK133" s="403"/>
      <c r="DL133" s="348"/>
      <c r="DM133" s="281">
        <v>3.7044444444444442E-2</v>
      </c>
      <c r="DN133" s="280"/>
      <c r="DO133" s="289" t="s">
        <v>3333</v>
      </c>
      <c r="DP133" s="348"/>
      <c r="DQ133" s="348"/>
      <c r="DR133" s="348"/>
      <c r="DS133" s="348"/>
      <c r="DT133" s="403"/>
      <c r="DU133" s="348"/>
      <c r="DV133" s="281">
        <v>3.7044444444444442E-2</v>
      </c>
      <c r="DW133" s="280"/>
      <c r="DX133" s="289" t="s">
        <v>3328</v>
      </c>
      <c r="DY133" s="348"/>
      <c r="DZ133" s="348"/>
      <c r="EA133" s="348"/>
      <c r="EB133" s="348"/>
      <c r="EC133" s="356"/>
      <c r="ED133" s="403"/>
      <c r="EE133" s="348"/>
      <c r="EF133" s="556"/>
      <c r="EG133" s="280">
        <v>0.33339999999999997</v>
      </c>
      <c r="EJ133" s="348"/>
      <c r="EM133" s="406"/>
      <c r="EP133" s="360"/>
      <c r="ET133" s="311">
        <f t="shared" si="1"/>
        <v>0</v>
      </c>
    </row>
    <row r="134" spans="1:150" s="202" customFormat="1" ht="99.95" customHeight="1" x14ac:dyDescent="0.25">
      <c r="A134" s="285" t="s">
        <v>213</v>
      </c>
      <c r="B134" s="285" t="s">
        <v>31</v>
      </c>
      <c r="C134" s="202" t="s">
        <v>3275</v>
      </c>
      <c r="D134" s="282">
        <v>6</v>
      </c>
      <c r="E134" s="202" t="s">
        <v>3355</v>
      </c>
      <c r="F134" s="276" t="s">
        <v>70</v>
      </c>
      <c r="G134" s="303">
        <v>4300</v>
      </c>
      <c r="H134" s="276">
        <v>1</v>
      </c>
      <c r="I134" s="276">
        <v>0.15</v>
      </c>
      <c r="J134" s="285" t="s">
        <v>3356</v>
      </c>
      <c r="K134" s="260">
        <v>43465</v>
      </c>
      <c r="L134" s="207">
        <v>26</v>
      </c>
      <c r="M134" s="285" t="s">
        <v>38</v>
      </c>
      <c r="N134" s="285" t="s">
        <v>3343</v>
      </c>
      <c r="O134" s="202" t="s">
        <v>3279</v>
      </c>
      <c r="P134" s="276">
        <v>0.03</v>
      </c>
      <c r="Q134" s="208" t="s">
        <v>3329</v>
      </c>
      <c r="R134" s="279">
        <v>280000000</v>
      </c>
      <c r="S134" s="284"/>
      <c r="T134" s="260">
        <v>43160</v>
      </c>
      <c r="U134" s="260">
        <v>43465</v>
      </c>
      <c r="V134" s="285" t="s">
        <v>3337</v>
      </c>
      <c r="W134" s="287">
        <v>0.33329999999999999</v>
      </c>
      <c r="X134" s="277">
        <v>0</v>
      </c>
      <c r="Y134" s="280"/>
      <c r="Z134" s="285"/>
      <c r="AA134" s="348">
        <v>5.8083333333333327E-2</v>
      </c>
      <c r="AB134" s="348">
        <v>0</v>
      </c>
      <c r="AC134" s="352"/>
      <c r="AD134" s="348"/>
      <c r="AE134" s="403"/>
      <c r="AF134" s="348"/>
      <c r="AG134" s="277">
        <v>0</v>
      </c>
      <c r="AH134" s="280"/>
      <c r="AI134" s="289"/>
      <c r="AJ134" s="348">
        <v>5.8083333333333327E-2</v>
      </c>
      <c r="AK134" s="348">
        <v>0</v>
      </c>
      <c r="AL134" s="348"/>
      <c r="AM134" s="348"/>
      <c r="AN134" s="403"/>
      <c r="AO134" s="348"/>
      <c r="AP134" s="281">
        <v>0.16664999999999999</v>
      </c>
      <c r="AQ134" s="280"/>
      <c r="AR134" s="289" t="s">
        <v>269</v>
      </c>
      <c r="AS134" s="348">
        <v>0.22473333333333331</v>
      </c>
      <c r="AT134" s="348">
        <v>0</v>
      </c>
      <c r="AU134" s="348"/>
      <c r="AV134" s="348"/>
      <c r="AW134" s="356" t="s">
        <v>3338</v>
      </c>
      <c r="AX134" s="403"/>
      <c r="AY134" s="348"/>
      <c r="AZ134" s="277">
        <v>0</v>
      </c>
      <c r="BA134" s="280"/>
      <c r="BB134" s="289"/>
      <c r="BC134" s="348">
        <v>5.8083333333333327E-2</v>
      </c>
      <c r="BD134" s="348">
        <v>0</v>
      </c>
      <c r="BE134" s="348"/>
      <c r="BF134" s="348"/>
      <c r="BG134" s="403"/>
      <c r="BH134" s="348"/>
      <c r="BI134" s="277">
        <v>0</v>
      </c>
      <c r="BJ134" s="280"/>
      <c r="BK134" s="289"/>
      <c r="BL134" s="348">
        <v>5.8083333333333327E-2</v>
      </c>
      <c r="BM134" s="348">
        <v>0</v>
      </c>
      <c r="BN134" s="348"/>
      <c r="BO134" s="348"/>
      <c r="BP134" s="403"/>
      <c r="BQ134" s="348"/>
      <c r="BR134" s="277">
        <v>0</v>
      </c>
      <c r="BS134" s="280"/>
      <c r="BT134" s="289"/>
      <c r="BU134" s="348">
        <v>5.8083333333333327E-2</v>
      </c>
      <c r="BV134" s="348">
        <v>0</v>
      </c>
      <c r="BW134" s="348"/>
      <c r="BX134" s="348"/>
      <c r="BY134" s="356" t="s">
        <v>3339</v>
      </c>
      <c r="BZ134" s="403"/>
      <c r="CA134" s="348"/>
      <c r="CB134" s="281">
        <v>0.16664999999999999</v>
      </c>
      <c r="CC134" s="280"/>
      <c r="CD134" s="289" t="s">
        <v>269</v>
      </c>
      <c r="CE134" s="348">
        <v>0.22473333333333331</v>
      </c>
      <c r="CF134" s="348">
        <v>0</v>
      </c>
      <c r="CG134" s="348"/>
      <c r="CH134" s="348"/>
      <c r="CI134" s="403"/>
      <c r="CJ134" s="348"/>
      <c r="CK134" s="277">
        <v>0</v>
      </c>
      <c r="CL134" s="280"/>
      <c r="CM134" s="289"/>
      <c r="CN134" s="348">
        <v>5.8083333333333327E-2</v>
      </c>
      <c r="CO134" s="348">
        <v>0</v>
      </c>
      <c r="CP134" s="348"/>
      <c r="CQ134" s="348"/>
      <c r="CR134" s="403"/>
      <c r="CS134" s="348"/>
      <c r="CT134" s="277">
        <v>0</v>
      </c>
      <c r="CU134" s="280"/>
      <c r="CV134" s="289"/>
      <c r="CW134" s="348">
        <v>5.8083333333333327E-2</v>
      </c>
      <c r="CX134" s="348">
        <v>0</v>
      </c>
      <c r="CY134" s="365">
        <v>280000000</v>
      </c>
      <c r="CZ134" s="348"/>
      <c r="DA134" s="356" t="s">
        <v>3339</v>
      </c>
      <c r="DB134" s="403"/>
      <c r="DC134" s="348"/>
      <c r="DD134" s="277">
        <v>0</v>
      </c>
      <c r="DE134" s="280"/>
      <c r="DF134" s="289"/>
      <c r="DG134" s="348">
        <v>5.8083333333333327E-2</v>
      </c>
      <c r="DH134" s="348">
        <v>0</v>
      </c>
      <c r="DI134" s="348"/>
      <c r="DJ134" s="348"/>
      <c r="DK134" s="403"/>
      <c r="DL134" s="348"/>
      <c r="DM134" s="277">
        <v>0</v>
      </c>
      <c r="DN134" s="280"/>
      <c r="DO134" s="289"/>
      <c r="DP134" s="348">
        <v>5.8083333333333327E-2</v>
      </c>
      <c r="DQ134" s="348">
        <v>0</v>
      </c>
      <c r="DR134" s="348"/>
      <c r="DS134" s="348"/>
      <c r="DT134" s="403"/>
      <c r="DU134" s="348"/>
      <c r="DV134" s="277">
        <v>0</v>
      </c>
      <c r="DW134" s="280"/>
      <c r="DX134" s="289"/>
      <c r="DY134" s="348">
        <v>2.778333333333333E-2</v>
      </c>
      <c r="DZ134" s="348">
        <v>0</v>
      </c>
      <c r="EA134" s="348"/>
      <c r="EB134" s="348"/>
      <c r="EC134" s="356" t="s">
        <v>3343</v>
      </c>
      <c r="ED134" s="403"/>
      <c r="EE134" s="348"/>
      <c r="EF134" s="556"/>
      <c r="EG134" s="280">
        <v>0.33329999999999999</v>
      </c>
      <c r="EJ134" s="348">
        <v>1.0000000000000002</v>
      </c>
      <c r="EM134" s="406"/>
      <c r="EP134" s="360">
        <v>280000000</v>
      </c>
      <c r="ET134" s="311">
        <f t="shared" si="1"/>
        <v>0</v>
      </c>
    </row>
    <row r="135" spans="1:150" s="202" customFormat="1" ht="99.95" customHeight="1" x14ac:dyDescent="0.25">
      <c r="A135" s="285" t="s">
        <v>213</v>
      </c>
      <c r="B135" s="285" t="s">
        <v>31</v>
      </c>
      <c r="C135" s="202" t="s">
        <v>3275</v>
      </c>
      <c r="D135" s="282">
        <v>6</v>
      </c>
      <c r="E135" s="202" t="s">
        <v>3355</v>
      </c>
      <c r="F135" s="276" t="s">
        <v>70</v>
      </c>
      <c r="G135" s="303">
        <v>4300</v>
      </c>
      <c r="H135" s="276">
        <v>1</v>
      </c>
      <c r="I135" s="276">
        <v>0.15</v>
      </c>
      <c r="J135" s="285" t="s">
        <v>3356</v>
      </c>
      <c r="K135" s="260">
        <v>43465</v>
      </c>
      <c r="L135" s="207">
        <v>26</v>
      </c>
      <c r="M135" s="285" t="s">
        <v>38</v>
      </c>
      <c r="N135" s="285" t="s">
        <v>3343</v>
      </c>
      <c r="O135" s="202" t="s">
        <v>3279</v>
      </c>
      <c r="P135" s="276"/>
      <c r="Q135" s="208" t="s">
        <v>3329</v>
      </c>
      <c r="R135" s="279">
        <v>280000000</v>
      </c>
      <c r="S135" s="284"/>
      <c r="T135" s="260">
        <v>43160</v>
      </c>
      <c r="U135" s="260">
        <v>43465</v>
      </c>
      <c r="V135" s="285" t="s">
        <v>3340</v>
      </c>
      <c r="W135" s="287">
        <v>0.33329999999999999</v>
      </c>
      <c r="X135" s="281">
        <v>3.0299999999999997E-2</v>
      </c>
      <c r="Y135" s="280"/>
      <c r="Z135" s="285" t="s">
        <v>3341</v>
      </c>
      <c r="AA135" s="348"/>
      <c r="AB135" s="348"/>
      <c r="AC135" s="352"/>
      <c r="AD135" s="348"/>
      <c r="AE135" s="403"/>
      <c r="AF135" s="348"/>
      <c r="AG135" s="281">
        <v>3.0299999999999997E-2</v>
      </c>
      <c r="AH135" s="280"/>
      <c r="AI135" s="289" t="s">
        <v>3341</v>
      </c>
      <c r="AJ135" s="348"/>
      <c r="AK135" s="348"/>
      <c r="AL135" s="348"/>
      <c r="AM135" s="348"/>
      <c r="AN135" s="403"/>
      <c r="AO135" s="348"/>
      <c r="AP135" s="281">
        <v>3.0299999999999997E-2</v>
      </c>
      <c r="AQ135" s="280"/>
      <c r="AR135" s="289" t="s">
        <v>3341</v>
      </c>
      <c r="AS135" s="348"/>
      <c r="AT135" s="348"/>
      <c r="AU135" s="348"/>
      <c r="AV135" s="348"/>
      <c r="AW135" s="356"/>
      <c r="AX135" s="403"/>
      <c r="AY135" s="348"/>
      <c r="AZ135" s="281">
        <v>3.0299999999999997E-2</v>
      </c>
      <c r="BA135" s="280"/>
      <c r="BB135" s="289" t="s">
        <v>3341</v>
      </c>
      <c r="BC135" s="348"/>
      <c r="BD135" s="348"/>
      <c r="BE135" s="348"/>
      <c r="BF135" s="348"/>
      <c r="BG135" s="403"/>
      <c r="BH135" s="348"/>
      <c r="BI135" s="281">
        <v>3.0299999999999997E-2</v>
      </c>
      <c r="BJ135" s="280"/>
      <c r="BK135" s="289" t="s">
        <v>3341</v>
      </c>
      <c r="BL135" s="348"/>
      <c r="BM135" s="348"/>
      <c r="BN135" s="348"/>
      <c r="BO135" s="348"/>
      <c r="BP135" s="403"/>
      <c r="BQ135" s="348"/>
      <c r="BR135" s="281">
        <v>3.0299999999999997E-2</v>
      </c>
      <c r="BS135" s="280"/>
      <c r="BT135" s="289" t="s">
        <v>3341</v>
      </c>
      <c r="BU135" s="348"/>
      <c r="BV135" s="348"/>
      <c r="BW135" s="348"/>
      <c r="BX135" s="348"/>
      <c r="BY135" s="356"/>
      <c r="BZ135" s="403"/>
      <c r="CA135" s="348"/>
      <c r="CB135" s="281">
        <v>3.0299999999999997E-2</v>
      </c>
      <c r="CC135" s="280"/>
      <c r="CD135" s="289" t="s">
        <v>3341</v>
      </c>
      <c r="CE135" s="348"/>
      <c r="CF135" s="348"/>
      <c r="CG135" s="348"/>
      <c r="CH135" s="348"/>
      <c r="CI135" s="403"/>
      <c r="CJ135" s="348"/>
      <c r="CK135" s="281">
        <v>3.0299999999999997E-2</v>
      </c>
      <c r="CL135" s="280"/>
      <c r="CM135" s="289" t="s">
        <v>3341</v>
      </c>
      <c r="CN135" s="348"/>
      <c r="CO135" s="348"/>
      <c r="CP135" s="348"/>
      <c r="CQ135" s="348"/>
      <c r="CR135" s="403"/>
      <c r="CS135" s="348"/>
      <c r="CT135" s="281">
        <v>3.0299999999999997E-2</v>
      </c>
      <c r="CU135" s="280"/>
      <c r="CV135" s="289" t="s">
        <v>3341</v>
      </c>
      <c r="CW135" s="348"/>
      <c r="CX135" s="348"/>
      <c r="CY135" s="365"/>
      <c r="CZ135" s="348"/>
      <c r="DA135" s="356"/>
      <c r="DB135" s="403"/>
      <c r="DC135" s="348"/>
      <c r="DD135" s="281">
        <v>3.0299999999999997E-2</v>
      </c>
      <c r="DE135" s="280"/>
      <c r="DF135" s="289" t="s">
        <v>3341</v>
      </c>
      <c r="DG135" s="348"/>
      <c r="DH135" s="348"/>
      <c r="DI135" s="348"/>
      <c r="DJ135" s="348"/>
      <c r="DK135" s="403"/>
      <c r="DL135" s="348"/>
      <c r="DM135" s="281">
        <v>3.0299999999999997E-2</v>
      </c>
      <c r="DN135" s="280"/>
      <c r="DO135" s="289" t="s">
        <v>3341</v>
      </c>
      <c r="DP135" s="348"/>
      <c r="DQ135" s="348"/>
      <c r="DR135" s="348"/>
      <c r="DS135" s="348"/>
      <c r="DT135" s="403"/>
      <c r="DU135" s="348"/>
      <c r="DV135" s="277">
        <v>0</v>
      </c>
      <c r="DW135" s="280"/>
      <c r="DX135" s="289"/>
      <c r="DY135" s="348"/>
      <c r="DZ135" s="348"/>
      <c r="EA135" s="348"/>
      <c r="EB135" s="348"/>
      <c r="EC135" s="356"/>
      <c r="ED135" s="403"/>
      <c r="EE135" s="348"/>
      <c r="EF135" s="556"/>
      <c r="EG135" s="280">
        <v>0.33329999999999999</v>
      </c>
      <c r="EJ135" s="348"/>
      <c r="EM135" s="406"/>
      <c r="EP135" s="360"/>
      <c r="ET135" s="311">
        <f t="shared" si="1"/>
        <v>0</v>
      </c>
    </row>
    <row r="136" spans="1:150" s="202" customFormat="1" ht="99.95" customHeight="1" x14ac:dyDescent="0.25">
      <c r="A136" s="285" t="s">
        <v>213</v>
      </c>
      <c r="B136" s="285" t="s">
        <v>31</v>
      </c>
      <c r="C136" s="202" t="s">
        <v>3275</v>
      </c>
      <c r="D136" s="282">
        <v>6</v>
      </c>
      <c r="E136" s="202" t="s">
        <v>3355</v>
      </c>
      <c r="F136" s="276" t="s">
        <v>70</v>
      </c>
      <c r="G136" s="303">
        <v>4300</v>
      </c>
      <c r="H136" s="276">
        <v>1</v>
      </c>
      <c r="I136" s="276">
        <v>0.15</v>
      </c>
      <c r="J136" s="285" t="s">
        <v>3356</v>
      </c>
      <c r="K136" s="260">
        <v>43465</v>
      </c>
      <c r="L136" s="207">
        <v>26</v>
      </c>
      <c r="M136" s="285" t="s">
        <v>38</v>
      </c>
      <c r="N136" s="285" t="s">
        <v>3343</v>
      </c>
      <c r="O136" s="202" t="s">
        <v>3279</v>
      </c>
      <c r="P136" s="276"/>
      <c r="Q136" s="208" t="s">
        <v>3329</v>
      </c>
      <c r="R136" s="279">
        <v>280000000</v>
      </c>
      <c r="S136" s="284"/>
      <c r="T136" s="260">
        <v>43160</v>
      </c>
      <c r="U136" s="260">
        <v>43465</v>
      </c>
      <c r="V136" s="285" t="s">
        <v>3342</v>
      </c>
      <c r="W136" s="287">
        <v>0.33339999999999997</v>
      </c>
      <c r="X136" s="281">
        <v>2.778333333333333E-2</v>
      </c>
      <c r="Y136" s="280"/>
      <c r="Z136" s="285" t="s">
        <v>3343</v>
      </c>
      <c r="AA136" s="348"/>
      <c r="AB136" s="348"/>
      <c r="AC136" s="352"/>
      <c r="AD136" s="348"/>
      <c r="AE136" s="403"/>
      <c r="AF136" s="348"/>
      <c r="AG136" s="281">
        <v>2.778333333333333E-2</v>
      </c>
      <c r="AH136" s="280"/>
      <c r="AI136" s="289" t="s">
        <v>3343</v>
      </c>
      <c r="AJ136" s="348"/>
      <c r="AK136" s="348"/>
      <c r="AL136" s="348"/>
      <c r="AM136" s="348"/>
      <c r="AN136" s="403"/>
      <c r="AO136" s="348"/>
      <c r="AP136" s="281">
        <v>2.778333333333333E-2</v>
      </c>
      <c r="AQ136" s="280"/>
      <c r="AR136" s="289" t="s">
        <v>3343</v>
      </c>
      <c r="AS136" s="348"/>
      <c r="AT136" s="348"/>
      <c r="AU136" s="348"/>
      <c r="AV136" s="348"/>
      <c r="AW136" s="356"/>
      <c r="AX136" s="403"/>
      <c r="AY136" s="348"/>
      <c r="AZ136" s="281">
        <v>2.778333333333333E-2</v>
      </c>
      <c r="BA136" s="280"/>
      <c r="BB136" s="289" t="s">
        <v>3343</v>
      </c>
      <c r="BC136" s="348"/>
      <c r="BD136" s="348"/>
      <c r="BE136" s="348"/>
      <c r="BF136" s="348"/>
      <c r="BG136" s="403"/>
      <c r="BH136" s="348"/>
      <c r="BI136" s="281">
        <v>2.778333333333333E-2</v>
      </c>
      <c r="BJ136" s="280"/>
      <c r="BK136" s="289" t="s">
        <v>3343</v>
      </c>
      <c r="BL136" s="348"/>
      <c r="BM136" s="348"/>
      <c r="BN136" s="348"/>
      <c r="BO136" s="348"/>
      <c r="BP136" s="403"/>
      <c r="BQ136" s="348"/>
      <c r="BR136" s="281">
        <v>2.778333333333333E-2</v>
      </c>
      <c r="BS136" s="280"/>
      <c r="BT136" s="289" t="s">
        <v>3343</v>
      </c>
      <c r="BU136" s="348"/>
      <c r="BV136" s="348"/>
      <c r="BW136" s="348"/>
      <c r="BX136" s="348"/>
      <c r="BY136" s="356"/>
      <c r="BZ136" s="403"/>
      <c r="CA136" s="348"/>
      <c r="CB136" s="281">
        <v>2.778333333333333E-2</v>
      </c>
      <c r="CC136" s="280"/>
      <c r="CD136" s="289" t="s">
        <v>3343</v>
      </c>
      <c r="CE136" s="348"/>
      <c r="CF136" s="348"/>
      <c r="CG136" s="348"/>
      <c r="CH136" s="348"/>
      <c r="CI136" s="403"/>
      <c r="CJ136" s="348"/>
      <c r="CK136" s="281">
        <v>2.778333333333333E-2</v>
      </c>
      <c r="CL136" s="280"/>
      <c r="CM136" s="289" t="s">
        <v>3343</v>
      </c>
      <c r="CN136" s="348"/>
      <c r="CO136" s="348"/>
      <c r="CP136" s="348"/>
      <c r="CQ136" s="348"/>
      <c r="CR136" s="403"/>
      <c r="CS136" s="348"/>
      <c r="CT136" s="281">
        <v>2.778333333333333E-2</v>
      </c>
      <c r="CU136" s="280"/>
      <c r="CV136" s="289" t="s">
        <v>3343</v>
      </c>
      <c r="CW136" s="348"/>
      <c r="CX136" s="348"/>
      <c r="CY136" s="365"/>
      <c r="CZ136" s="348"/>
      <c r="DA136" s="356"/>
      <c r="DB136" s="403"/>
      <c r="DC136" s="348"/>
      <c r="DD136" s="281">
        <v>2.778333333333333E-2</v>
      </c>
      <c r="DE136" s="280"/>
      <c r="DF136" s="289" t="s">
        <v>3343</v>
      </c>
      <c r="DG136" s="348"/>
      <c r="DH136" s="348"/>
      <c r="DI136" s="348"/>
      <c r="DJ136" s="348"/>
      <c r="DK136" s="403"/>
      <c r="DL136" s="348"/>
      <c r="DM136" s="281">
        <v>2.778333333333333E-2</v>
      </c>
      <c r="DN136" s="280"/>
      <c r="DO136" s="289" t="s">
        <v>3343</v>
      </c>
      <c r="DP136" s="348"/>
      <c r="DQ136" s="348"/>
      <c r="DR136" s="348"/>
      <c r="DS136" s="348"/>
      <c r="DT136" s="403"/>
      <c r="DU136" s="348"/>
      <c r="DV136" s="281">
        <v>2.778333333333333E-2</v>
      </c>
      <c r="DW136" s="280"/>
      <c r="DX136" s="289" t="s">
        <v>3343</v>
      </c>
      <c r="DY136" s="348"/>
      <c r="DZ136" s="348"/>
      <c r="EA136" s="348"/>
      <c r="EB136" s="348"/>
      <c r="EC136" s="356"/>
      <c r="ED136" s="403"/>
      <c r="EE136" s="348"/>
      <c r="EF136" s="556"/>
      <c r="EG136" s="280">
        <v>0.33339999999999997</v>
      </c>
      <c r="EJ136" s="348"/>
      <c r="EM136" s="406"/>
      <c r="EP136" s="360"/>
      <c r="ET136" s="311">
        <f t="shared" si="1"/>
        <v>0</v>
      </c>
    </row>
    <row r="137" spans="1:150" s="202" customFormat="1" ht="99.95" customHeight="1" x14ac:dyDescent="0.25">
      <c r="A137" s="285" t="s">
        <v>213</v>
      </c>
      <c r="B137" s="285" t="s">
        <v>31</v>
      </c>
      <c r="C137" s="202" t="s">
        <v>3275</v>
      </c>
      <c r="D137" s="282">
        <v>6</v>
      </c>
      <c r="E137" s="202" t="s">
        <v>3355</v>
      </c>
      <c r="F137" s="276" t="s">
        <v>70</v>
      </c>
      <c r="G137" s="303">
        <v>4300</v>
      </c>
      <c r="H137" s="276">
        <v>1</v>
      </c>
      <c r="I137" s="276">
        <v>0.15</v>
      </c>
      <c r="J137" s="285" t="s">
        <v>3356</v>
      </c>
      <c r="K137" s="260">
        <v>43465</v>
      </c>
      <c r="L137" s="207">
        <v>27</v>
      </c>
      <c r="M137" s="285" t="s">
        <v>39</v>
      </c>
      <c r="N137" s="285" t="s">
        <v>3344</v>
      </c>
      <c r="O137" s="202" t="s">
        <v>3279</v>
      </c>
      <c r="P137" s="276">
        <v>0.02</v>
      </c>
      <c r="Q137" s="208" t="s">
        <v>3235</v>
      </c>
      <c r="R137" s="279">
        <v>0</v>
      </c>
      <c r="S137" s="284"/>
      <c r="T137" s="260">
        <v>43115</v>
      </c>
      <c r="U137" s="260">
        <v>43465</v>
      </c>
      <c r="V137" s="285" t="s">
        <v>3386</v>
      </c>
      <c r="W137" s="287">
        <v>0.25</v>
      </c>
      <c r="X137" s="281">
        <v>8.3333333333333329E-2</v>
      </c>
      <c r="Y137" s="280"/>
      <c r="Z137" s="285" t="s">
        <v>3346</v>
      </c>
      <c r="AA137" s="348">
        <v>0.10416666666666666</v>
      </c>
      <c r="AB137" s="348">
        <v>0</v>
      </c>
      <c r="AC137" s="352"/>
      <c r="AD137" s="348"/>
      <c r="AE137" s="403"/>
      <c r="AF137" s="348"/>
      <c r="AG137" s="281">
        <v>8.3333333333333329E-2</v>
      </c>
      <c r="AH137" s="280"/>
      <c r="AI137" s="289" t="s">
        <v>3346</v>
      </c>
      <c r="AJ137" s="348">
        <v>0.10416666666666666</v>
      </c>
      <c r="AK137" s="348">
        <v>0</v>
      </c>
      <c r="AL137" s="348"/>
      <c r="AM137" s="348"/>
      <c r="AN137" s="403"/>
      <c r="AO137" s="348"/>
      <c r="AP137" s="281">
        <v>8.3333333333333329E-2</v>
      </c>
      <c r="AQ137" s="280"/>
      <c r="AR137" s="289" t="s">
        <v>3347</v>
      </c>
      <c r="AS137" s="348">
        <v>0.15972222222222224</v>
      </c>
      <c r="AT137" s="348">
        <v>0</v>
      </c>
      <c r="AU137" s="348"/>
      <c r="AV137" s="348"/>
      <c r="AW137" s="356" t="s">
        <v>3387</v>
      </c>
      <c r="AX137" s="403"/>
      <c r="AY137" s="348"/>
      <c r="AZ137" s="277">
        <v>0</v>
      </c>
      <c r="BA137" s="280"/>
      <c r="BB137" s="289"/>
      <c r="BC137" s="348">
        <v>7.6388888888888881E-2</v>
      </c>
      <c r="BD137" s="348">
        <v>0</v>
      </c>
      <c r="BE137" s="348"/>
      <c r="BF137" s="348"/>
      <c r="BG137" s="403"/>
      <c r="BH137" s="348"/>
      <c r="BI137" s="277">
        <v>0</v>
      </c>
      <c r="BJ137" s="280"/>
      <c r="BK137" s="289"/>
      <c r="BL137" s="348">
        <v>7.6388888888888881E-2</v>
      </c>
      <c r="BM137" s="348">
        <v>0</v>
      </c>
      <c r="BN137" s="348"/>
      <c r="BO137" s="348"/>
      <c r="BP137" s="403"/>
      <c r="BQ137" s="348"/>
      <c r="BR137" s="277">
        <v>0</v>
      </c>
      <c r="BS137" s="280"/>
      <c r="BT137" s="289"/>
      <c r="BU137" s="348">
        <v>7.6388888888888881E-2</v>
      </c>
      <c r="BV137" s="348">
        <v>0</v>
      </c>
      <c r="BW137" s="348"/>
      <c r="BX137" s="348"/>
      <c r="BY137" s="356" t="s">
        <v>3388</v>
      </c>
      <c r="BZ137" s="403"/>
      <c r="CA137" s="348"/>
      <c r="CB137" s="277">
        <v>0</v>
      </c>
      <c r="CC137" s="280"/>
      <c r="CD137" s="289"/>
      <c r="CE137" s="348">
        <v>7.6388888888888881E-2</v>
      </c>
      <c r="CF137" s="348">
        <v>0</v>
      </c>
      <c r="CG137" s="348"/>
      <c r="CH137" s="348"/>
      <c r="CI137" s="403"/>
      <c r="CJ137" s="348"/>
      <c r="CK137" s="277">
        <v>0</v>
      </c>
      <c r="CL137" s="280"/>
      <c r="CM137" s="289"/>
      <c r="CN137" s="348">
        <v>7.6388888888888881E-2</v>
      </c>
      <c r="CO137" s="348">
        <v>0</v>
      </c>
      <c r="CP137" s="348"/>
      <c r="CQ137" s="348"/>
      <c r="CR137" s="403"/>
      <c r="CS137" s="348"/>
      <c r="CT137" s="277">
        <v>0</v>
      </c>
      <c r="CU137" s="280"/>
      <c r="CV137" s="289"/>
      <c r="CW137" s="348">
        <v>7.6388888888888881E-2</v>
      </c>
      <c r="CX137" s="348">
        <v>0</v>
      </c>
      <c r="CY137" s="348"/>
      <c r="CZ137" s="348"/>
      <c r="DA137" s="356" t="s">
        <v>3388</v>
      </c>
      <c r="DB137" s="403"/>
      <c r="DC137" s="348"/>
      <c r="DD137" s="277">
        <v>0</v>
      </c>
      <c r="DE137" s="280"/>
      <c r="DF137" s="289"/>
      <c r="DG137" s="348">
        <v>7.6388888888888881E-2</v>
      </c>
      <c r="DH137" s="348">
        <v>0</v>
      </c>
      <c r="DI137" s="348"/>
      <c r="DJ137" s="348"/>
      <c r="DK137" s="403"/>
      <c r="DL137" s="348"/>
      <c r="DM137" s="277">
        <v>0</v>
      </c>
      <c r="DN137" s="280"/>
      <c r="DO137" s="289"/>
      <c r="DP137" s="348">
        <v>7.6388888888888881E-2</v>
      </c>
      <c r="DQ137" s="348">
        <v>0</v>
      </c>
      <c r="DR137" s="348"/>
      <c r="DS137" s="348"/>
      <c r="DT137" s="403"/>
      <c r="DU137" s="348"/>
      <c r="DV137" s="277">
        <v>0</v>
      </c>
      <c r="DW137" s="280"/>
      <c r="DX137" s="289"/>
      <c r="DY137" s="348">
        <v>2.0833333333333332E-2</v>
      </c>
      <c r="DZ137" s="348">
        <v>0</v>
      </c>
      <c r="EA137" s="348"/>
      <c r="EB137" s="348"/>
      <c r="EC137" s="356" t="s">
        <v>3344</v>
      </c>
      <c r="ED137" s="403"/>
      <c r="EE137" s="348"/>
      <c r="EF137" s="556"/>
      <c r="EG137" s="280">
        <v>0.25</v>
      </c>
      <c r="EJ137" s="348">
        <v>0.99999999999999978</v>
      </c>
      <c r="EM137" s="406"/>
      <c r="EP137" s="360">
        <v>0</v>
      </c>
      <c r="ET137" s="311">
        <f t="shared" si="1"/>
        <v>0</v>
      </c>
    </row>
    <row r="138" spans="1:150" s="202" customFormat="1" ht="99.95" customHeight="1" x14ac:dyDescent="0.25">
      <c r="A138" s="285" t="s">
        <v>213</v>
      </c>
      <c r="B138" s="285" t="s">
        <v>31</v>
      </c>
      <c r="C138" s="202" t="s">
        <v>3275</v>
      </c>
      <c r="D138" s="282">
        <v>6</v>
      </c>
      <c r="E138" s="202" t="s">
        <v>3355</v>
      </c>
      <c r="F138" s="276" t="s">
        <v>70</v>
      </c>
      <c r="G138" s="303">
        <v>4300</v>
      </c>
      <c r="H138" s="276">
        <v>1</v>
      </c>
      <c r="I138" s="276">
        <v>0.15</v>
      </c>
      <c r="J138" s="285" t="s">
        <v>3356</v>
      </c>
      <c r="K138" s="260">
        <v>43465</v>
      </c>
      <c r="L138" s="207">
        <v>27</v>
      </c>
      <c r="M138" s="285" t="s">
        <v>39</v>
      </c>
      <c r="N138" s="285" t="s">
        <v>3344</v>
      </c>
      <c r="O138" s="202" t="s">
        <v>3279</v>
      </c>
      <c r="P138" s="276"/>
      <c r="Q138" s="208" t="s">
        <v>3235</v>
      </c>
      <c r="R138" s="279">
        <v>0</v>
      </c>
      <c r="S138" s="284"/>
      <c r="T138" s="260">
        <v>43115</v>
      </c>
      <c r="U138" s="260">
        <v>43465</v>
      </c>
      <c r="V138" s="285" t="s">
        <v>3389</v>
      </c>
      <c r="W138" s="287">
        <v>0.5</v>
      </c>
      <c r="X138" s="277">
        <v>0</v>
      </c>
      <c r="Y138" s="280"/>
      <c r="Z138" s="285"/>
      <c r="AA138" s="348"/>
      <c r="AB138" s="348"/>
      <c r="AC138" s="352"/>
      <c r="AD138" s="348"/>
      <c r="AE138" s="403"/>
      <c r="AF138" s="348"/>
      <c r="AG138" s="277">
        <v>0</v>
      </c>
      <c r="AH138" s="280"/>
      <c r="AI138" s="289"/>
      <c r="AJ138" s="348"/>
      <c r="AK138" s="348"/>
      <c r="AL138" s="348"/>
      <c r="AM138" s="348"/>
      <c r="AN138" s="403"/>
      <c r="AO138" s="348"/>
      <c r="AP138" s="281">
        <v>5.5555555555555552E-2</v>
      </c>
      <c r="AQ138" s="280"/>
      <c r="AR138" s="289" t="s">
        <v>3351</v>
      </c>
      <c r="AS138" s="348"/>
      <c r="AT138" s="348"/>
      <c r="AU138" s="348"/>
      <c r="AV138" s="348"/>
      <c r="AW138" s="356"/>
      <c r="AX138" s="403"/>
      <c r="AY138" s="348"/>
      <c r="AZ138" s="281">
        <v>5.5555555555555552E-2</v>
      </c>
      <c r="BA138" s="280"/>
      <c r="BB138" s="289" t="s">
        <v>3351</v>
      </c>
      <c r="BC138" s="348"/>
      <c r="BD138" s="348"/>
      <c r="BE138" s="348"/>
      <c r="BF138" s="348"/>
      <c r="BG138" s="403"/>
      <c r="BH138" s="348"/>
      <c r="BI138" s="281">
        <v>5.5555555555555552E-2</v>
      </c>
      <c r="BJ138" s="280"/>
      <c r="BK138" s="289" t="s">
        <v>3351</v>
      </c>
      <c r="BL138" s="348"/>
      <c r="BM138" s="348"/>
      <c r="BN138" s="348"/>
      <c r="BO138" s="348"/>
      <c r="BP138" s="403"/>
      <c r="BQ138" s="348"/>
      <c r="BR138" s="281">
        <v>5.5555555555555552E-2</v>
      </c>
      <c r="BS138" s="280"/>
      <c r="BT138" s="289" t="s">
        <v>3351</v>
      </c>
      <c r="BU138" s="348"/>
      <c r="BV138" s="348"/>
      <c r="BW138" s="348"/>
      <c r="BX138" s="348"/>
      <c r="BY138" s="356"/>
      <c r="BZ138" s="403"/>
      <c r="CA138" s="348"/>
      <c r="CB138" s="281">
        <v>5.5555555555555552E-2</v>
      </c>
      <c r="CC138" s="280"/>
      <c r="CD138" s="289" t="s">
        <v>3351</v>
      </c>
      <c r="CE138" s="348"/>
      <c r="CF138" s="348"/>
      <c r="CG138" s="348"/>
      <c r="CH138" s="348"/>
      <c r="CI138" s="403"/>
      <c r="CJ138" s="348"/>
      <c r="CK138" s="281">
        <v>5.5555555555555552E-2</v>
      </c>
      <c r="CL138" s="280"/>
      <c r="CM138" s="289" t="s">
        <v>3351</v>
      </c>
      <c r="CN138" s="348"/>
      <c r="CO138" s="348"/>
      <c r="CP138" s="348"/>
      <c r="CQ138" s="348"/>
      <c r="CR138" s="403"/>
      <c r="CS138" s="348"/>
      <c r="CT138" s="281">
        <v>5.5555555555555552E-2</v>
      </c>
      <c r="CU138" s="280"/>
      <c r="CV138" s="289" t="s">
        <v>3351</v>
      </c>
      <c r="CW138" s="348"/>
      <c r="CX138" s="348"/>
      <c r="CY138" s="348"/>
      <c r="CZ138" s="348"/>
      <c r="DA138" s="356"/>
      <c r="DB138" s="403"/>
      <c r="DC138" s="348"/>
      <c r="DD138" s="281">
        <v>5.5555555555555552E-2</v>
      </c>
      <c r="DE138" s="280"/>
      <c r="DF138" s="289" t="s">
        <v>3351</v>
      </c>
      <c r="DG138" s="348"/>
      <c r="DH138" s="348"/>
      <c r="DI138" s="348"/>
      <c r="DJ138" s="348"/>
      <c r="DK138" s="403"/>
      <c r="DL138" s="348"/>
      <c r="DM138" s="281">
        <v>5.5555555555555552E-2</v>
      </c>
      <c r="DN138" s="280"/>
      <c r="DO138" s="289" t="s">
        <v>3351</v>
      </c>
      <c r="DP138" s="348"/>
      <c r="DQ138" s="348"/>
      <c r="DR138" s="348"/>
      <c r="DS138" s="348"/>
      <c r="DT138" s="403"/>
      <c r="DU138" s="348"/>
      <c r="DV138" s="277">
        <v>0</v>
      </c>
      <c r="DW138" s="280"/>
      <c r="DX138" s="289"/>
      <c r="DY138" s="348"/>
      <c r="DZ138" s="348"/>
      <c r="EA138" s="348"/>
      <c r="EB138" s="348"/>
      <c r="EC138" s="356"/>
      <c r="ED138" s="403"/>
      <c r="EE138" s="348"/>
      <c r="EF138" s="556"/>
      <c r="EG138" s="280">
        <v>0.50000000000000011</v>
      </c>
      <c r="EJ138" s="348"/>
      <c r="EM138" s="406"/>
      <c r="EP138" s="360"/>
      <c r="ET138" s="311">
        <f t="shared" si="1"/>
        <v>0</v>
      </c>
    </row>
    <row r="139" spans="1:150" s="202" customFormat="1" ht="99.95" customHeight="1" x14ac:dyDescent="0.25">
      <c r="A139" s="285" t="s">
        <v>213</v>
      </c>
      <c r="B139" s="285" t="s">
        <v>31</v>
      </c>
      <c r="C139" s="202" t="s">
        <v>3275</v>
      </c>
      <c r="D139" s="282">
        <v>6</v>
      </c>
      <c r="E139" s="202" t="s">
        <v>3355</v>
      </c>
      <c r="F139" s="276" t="s">
        <v>70</v>
      </c>
      <c r="G139" s="303">
        <v>4300</v>
      </c>
      <c r="H139" s="276">
        <v>1</v>
      </c>
      <c r="I139" s="276">
        <v>0.15</v>
      </c>
      <c r="J139" s="285" t="s">
        <v>3356</v>
      </c>
      <c r="K139" s="260">
        <v>43465</v>
      </c>
      <c r="L139" s="207">
        <v>27</v>
      </c>
      <c r="M139" s="285" t="s">
        <v>39</v>
      </c>
      <c r="N139" s="285" t="s">
        <v>3344</v>
      </c>
      <c r="O139" s="202" t="s">
        <v>3279</v>
      </c>
      <c r="P139" s="276"/>
      <c r="Q139" s="208" t="s">
        <v>3235</v>
      </c>
      <c r="R139" s="279">
        <v>0</v>
      </c>
      <c r="S139" s="284"/>
      <c r="T139" s="260">
        <v>43115</v>
      </c>
      <c r="U139" s="260">
        <v>43465</v>
      </c>
      <c r="V139" s="285" t="s">
        <v>3390</v>
      </c>
      <c r="W139" s="287">
        <v>0.25</v>
      </c>
      <c r="X139" s="281">
        <v>2.0833333333333332E-2</v>
      </c>
      <c r="Y139" s="280"/>
      <c r="Z139" s="285" t="s">
        <v>3353</v>
      </c>
      <c r="AA139" s="348"/>
      <c r="AB139" s="348"/>
      <c r="AC139" s="352"/>
      <c r="AD139" s="348"/>
      <c r="AE139" s="403"/>
      <c r="AF139" s="348"/>
      <c r="AG139" s="281">
        <v>2.0833333333333332E-2</v>
      </c>
      <c r="AH139" s="280"/>
      <c r="AI139" s="289" t="s">
        <v>3353</v>
      </c>
      <c r="AJ139" s="348"/>
      <c r="AK139" s="348"/>
      <c r="AL139" s="348"/>
      <c r="AM139" s="348"/>
      <c r="AN139" s="403"/>
      <c r="AO139" s="348"/>
      <c r="AP139" s="281">
        <v>2.0833333333333332E-2</v>
      </c>
      <c r="AQ139" s="280"/>
      <c r="AR139" s="289" t="s">
        <v>3354</v>
      </c>
      <c r="AS139" s="348"/>
      <c r="AT139" s="348"/>
      <c r="AU139" s="348"/>
      <c r="AV139" s="348"/>
      <c r="AW139" s="356"/>
      <c r="AX139" s="403"/>
      <c r="AY139" s="348"/>
      <c r="AZ139" s="281">
        <v>2.0833333333333332E-2</v>
      </c>
      <c r="BA139" s="280"/>
      <c r="BB139" s="289" t="s">
        <v>3353</v>
      </c>
      <c r="BC139" s="348"/>
      <c r="BD139" s="348"/>
      <c r="BE139" s="348"/>
      <c r="BF139" s="348"/>
      <c r="BG139" s="403"/>
      <c r="BH139" s="348"/>
      <c r="BI139" s="281">
        <v>2.0833333333333332E-2</v>
      </c>
      <c r="BJ139" s="280"/>
      <c r="BK139" s="289" t="s">
        <v>3353</v>
      </c>
      <c r="BL139" s="348"/>
      <c r="BM139" s="348"/>
      <c r="BN139" s="348"/>
      <c r="BO139" s="348"/>
      <c r="BP139" s="403"/>
      <c r="BQ139" s="348"/>
      <c r="BR139" s="281">
        <v>2.0833333333333332E-2</v>
      </c>
      <c r="BS139" s="280"/>
      <c r="BT139" s="289" t="s">
        <v>3354</v>
      </c>
      <c r="BU139" s="348"/>
      <c r="BV139" s="348"/>
      <c r="BW139" s="348"/>
      <c r="BX139" s="348"/>
      <c r="BY139" s="356"/>
      <c r="BZ139" s="403"/>
      <c r="CA139" s="348"/>
      <c r="CB139" s="281">
        <v>2.0833333333333332E-2</v>
      </c>
      <c r="CC139" s="280"/>
      <c r="CD139" s="289" t="s">
        <v>3353</v>
      </c>
      <c r="CE139" s="348"/>
      <c r="CF139" s="348"/>
      <c r="CG139" s="348"/>
      <c r="CH139" s="348"/>
      <c r="CI139" s="403"/>
      <c r="CJ139" s="348"/>
      <c r="CK139" s="281">
        <v>2.0833333333333332E-2</v>
      </c>
      <c r="CL139" s="280"/>
      <c r="CM139" s="289" t="s">
        <v>3353</v>
      </c>
      <c r="CN139" s="348"/>
      <c r="CO139" s="348"/>
      <c r="CP139" s="348"/>
      <c r="CQ139" s="348"/>
      <c r="CR139" s="403"/>
      <c r="CS139" s="348"/>
      <c r="CT139" s="281">
        <v>2.0833333333333332E-2</v>
      </c>
      <c r="CU139" s="280"/>
      <c r="CV139" s="289" t="s">
        <v>3354</v>
      </c>
      <c r="CW139" s="348"/>
      <c r="CX139" s="348"/>
      <c r="CY139" s="348"/>
      <c r="CZ139" s="348"/>
      <c r="DA139" s="356"/>
      <c r="DB139" s="403"/>
      <c r="DC139" s="348"/>
      <c r="DD139" s="281">
        <v>2.0833333333333332E-2</v>
      </c>
      <c r="DE139" s="280"/>
      <c r="DF139" s="289" t="s">
        <v>3353</v>
      </c>
      <c r="DG139" s="348"/>
      <c r="DH139" s="348"/>
      <c r="DI139" s="348"/>
      <c r="DJ139" s="348"/>
      <c r="DK139" s="403"/>
      <c r="DL139" s="348"/>
      <c r="DM139" s="281">
        <v>2.0833333333333332E-2</v>
      </c>
      <c r="DN139" s="280"/>
      <c r="DO139" s="289" t="s">
        <v>3353</v>
      </c>
      <c r="DP139" s="348"/>
      <c r="DQ139" s="348"/>
      <c r="DR139" s="348"/>
      <c r="DS139" s="348"/>
      <c r="DT139" s="403"/>
      <c r="DU139" s="348"/>
      <c r="DV139" s="281">
        <v>2.0833333333333332E-2</v>
      </c>
      <c r="DW139" s="280"/>
      <c r="DX139" s="289" t="s">
        <v>3344</v>
      </c>
      <c r="DY139" s="348"/>
      <c r="DZ139" s="348"/>
      <c r="EA139" s="348"/>
      <c r="EB139" s="348"/>
      <c r="EC139" s="356"/>
      <c r="ED139" s="403"/>
      <c r="EE139" s="348"/>
      <c r="EF139" s="556"/>
      <c r="EG139" s="280">
        <v>0.25</v>
      </c>
      <c r="EJ139" s="348"/>
      <c r="EM139" s="406"/>
      <c r="EP139" s="360"/>
      <c r="ET139" s="311">
        <f t="shared" si="1"/>
        <v>0</v>
      </c>
    </row>
    <row r="140" spans="1:150" s="202" customFormat="1" ht="99.95" customHeight="1" x14ac:dyDescent="0.25">
      <c r="A140" s="285" t="s">
        <v>213</v>
      </c>
      <c r="B140" s="285" t="s">
        <v>41</v>
      </c>
      <c r="C140" s="202" t="s">
        <v>42</v>
      </c>
      <c r="D140" s="282">
        <v>7</v>
      </c>
      <c r="E140" s="202" t="s">
        <v>3391</v>
      </c>
      <c r="F140" s="282" t="s">
        <v>3215</v>
      </c>
      <c r="G140" s="286">
        <v>0.85</v>
      </c>
      <c r="H140" s="286">
        <v>0.45</v>
      </c>
      <c r="I140" s="276">
        <v>0.1</v>
      </c>
      <c r="J140" s="285" t="s">
        <v>3392</v>
      </c>
      <c r="K140" s="260">
        <v>43465</v>
      </c>
      <c r="L140" s="207">
        <v>30</v>
      </c>
      <c r="M140" s="285" t="s">
        <v>43</v>
      </c>
      <c r="N140" s="285" t="s">
        <v>3393</v>
      </c>
      <c r="O140" s="202" t="s">
        <v>3394</v>
      </c>
      <c r="P140" s="276">
        <v>0.06</v>
      </c>
      <c r="Q140" s="208" t="s">
        <v>3235</v>
      </c>
      <c r="R140" s="279">
        <v>1194652000</v>
      </c>
      <c r="S140" s="284"/>
      <c r="T140" s="260">
        <v>43115</v>
      </c>
      <c r="U140" s="260">
        <v>43465</v>
      </c>
      <c r="V140" s="285" t="s">
        <v>3395</v>
      </c>
      <c r="W140" s="287">
        <v>0.5</v>
      </c>
      <c r="X140" s="281">
        <v>3.3000000000000002E-2</v>
      </c>
      <c r="Y140" s="280"/>
      <c r="Z140" s="285" t="s">
        <v>3396</v>
      </c>
      <c r="AA140" s="348">
        <v>3.3000000000000002E-2</v>
      </c>
      <c r="AB140" s="348">
        <v>0</v>
      </c>
      <c r="AC140" s="352"/>
      <c r="AD140" s="348"/>
      <c r="AE140" s="395">
        <v>8.9099999999999995E-3</v>
      </c>
      <c r="AF140" s="348"/>
      <c r="AG140" s="281">
        <v>0.05</v>
      </c>
      <c r="AH140" s="280"/>
      <c r="AI140" s="289" t="s">
        <v>3397</v>
      </c>
      <c r="AJ140" s="348">
        <v>0.05</v>
      </c>
      <c r="AK140" s="348">
        <v>0</v>
      </c>
      <c r="AL140" s="365">
        <v>137652000</v>
      </c>
      <c r="AM140" s="348"/>
      <c r="AN140" s="395">
        <v>2.2500000000000003E-2</v>
      </c>
      <c r="AO140" s="348"/>
      <c r="AP140" s="281">
        <v>8.3500000000000005E-2</v>
      </c>
      <c r="AQ140" s="280"/>
      <c r="AR140" s="289" t="s">
        <v>3398</v>
      </c>
      <c r="AS140" s="348">
        <v>8.3500000000000005E-2</v>
      </c>
      <c r="AT140" s="348">
        <v>0</v>
      </c>
      <c r="AU140" s="348"/>
      <c r="AV140" s="348"/>
      <c r="AW140" s="356" t="s">
        <v>3398</v>
      </c>
      <c r="AX140" s="395">
        <v>3.1544999999999997E-2</v>
      </c>
      <c r="AY140" s="348"/>
      <c r="AZ140" s="281">
        <v>8.3500000000000005E-2</v>
      </c>
      <c r="BA140" s="280"/>
      <c r="BB140" s="289" t="s">
        <v>3399</v>
      </c>
      <c r="BC140" s="348">
        <v>8.3500000000000005E-2</v>
      </c>
      <c r="BD140" s="348">
        <v>0</v>
      </c>
      <c r="BE140" s="348"/>
      <c r="BF140" s="348"/>
      <c r="BG140" s="395">
        <v>3.1544999999999997E-2</v>
      </c>
      <c r="BH140" s="348"/>
      <c r="BI140" s="281">
        <v>0.25</v>
      </c>
      <c r="BJ140" s="280"/>
      <c r="BK140" s="289" t="s">
        <v>3400</v>
      </c>
      <c r="BL140" s="348">
        <v>0.25</v>
      </c>
      <c r="BM140" s="348">
        <v>0</v>
      </c>
      <c r="BN140" s="365">
        <v>707000000</v>
      </c>
      <c r="BO140" s="348"/>
      <c r="BP140" s="395">
        <v>8.5499999999999993E-2</v>
      </c>
      <c r="BQ140" s="348"/>
      <c r="BR140" s="277">
        <v>0</v>
      </c>
      <c r="BS140" s="280"/>
      <c r="BT140" s="289"/>
      <c r="BU140" s="348">
        <v>0.16664999999999999</v>
      </c>
      <c r="BV140" s="348">
        <v>0</v>
      </c>
      <c r="BW140" s="348"/>
      <c r="BX140" s="348"/>
      <c r="BY140" s="356" t="s">
        <v>3401</v>
      </c>
      <c r="BZ140" s="395">
        <v>6.2995499999999996E-2</v>
      </c>
      <c r="CA140" s="348"/>
      <c r="CB140" s="277">
        <v>0</v>
      </c>
      <c r="CC140" s="280"/>
      <c r="CD140" s="289"/>
      <c r="CE140" s="348">
        <v>0.16664999999999999</v>
      </c>
      <c r="CF140" s="348">
        <v>0</v>
      </c>
      <c r="CG140" s="348"/>
      <c r="CH140" s="348"/>
      <c r="CI140" s="395">
        <v>7.199549999999999E-2</v>
      </c>
      <c r="CJ140" s="348"/>
      <c r="CK140" s="277">
        <v>0</v>
      </c>
      <c r="CL140" s="280"/>
      <c r="CM140" s="289"/>
      <c r="CN140" s="348">
        <v>3.3340000000000015E-2</v>
      </c>
      <c r="CO140" s="348">
        <v>0</v>
      </c>
      <c r="CP140" s="348"/>
      <c r="CQ140" s="348"/>
      <c r="CR140" s="395">
        <v>2.7001800000000006E-2</v>
      </c>
      <c r="CS140" s="348"/>
      <c r="CT140" s="277">
        <v>0</v>
      </c>
      <c r="CU140" s="280"/>
      <c r="CV140" s="289"/>
      <c r="CW140" s="348">
        <v>3.3340000000000015E-2</v>
      </c>
      <c r="CX140" s="348">
        <v>0</v>
      </c>
      <c r="CY140" s="365">
        <v>350000000</v>
      </c>
      <c r="CZ140" s="348"/>
      <c r="DA140" s="356" t="s">
        <v>3402</v>
      </c>
      <c r="DB140" s="395">
        <v>2.7001800000000006E-2</v>
      </c>
      <c r="DC140" s="348"/>
      <c r="DD140" s="277">
        <v>0</v>
      </c>
      <c r="DE140" s="280"/>
      <c r="DF140" s="289"/>
      <c r="DG140" s="348">
        <v>0</v>
      </c>
      <c r="DH140" s="348">
        <v>0</v>
      </c>
      <c r="DI140" s="348"/>
      <c r="DJ140" s="348"/>
      <c r="DK140" s="395">
        <v>1.8000000000000002E-2</v>
      </c>
      <c r="DL140" s="348"/>
      <c r="DM140" s="277">
        <v>0</v>
      </c>
      <c r="DN140" s="280"/>
      <c r="DO140" s="289"/>
      <c r="DP140" s="348">
        <v>0</v>
      </c>
      <c r="DQ140" s="348">
        <v>0</v>
      </c>
      <c r="DR140" s="348"/>
      <c r="DS140" s="348"/>
      <c r="DT140" s="395">
        <v>1.8000000000000002E-2</v>
      </c>
      <c r="DU140" s="348"/>
      <c r="DV140" s="277">
        <v>0</v>
      </c>
      <c r="DW140" s="280"/>
      <c r="DX140" s="289"/>
      <c r="DY140" s="348">
        <v>0.10002000000000004</v>
      </c>
      <c r="DZ140" s="348">
        <v>0</v>
      </c>
      <c r="EA140" s="348"/>
      <c r="EB140" s="348"/>
      <c r="EC140" s="356" t="s">
        <v>3403</v>
      </c>
      <c r="ED140" s="395">
        <v>4.5005400000000008E-2</v>
      </c>
      <c r="EE140" s="348"/>
      <c r="EF140" s="556"/>
      <c r="EG140" s="280">
        <v>0.5</v>
      </c>
      <c r="EJ140" s="348">
        <v>1</v>
      </c>
      <c r="EM140" s="406">
        <v>0.45000000000000012</v>
      </c>
      <c r="EP140" s="360">
        <v>1194652000</v>
      </c>
      <c r="ET140" s="311">
        <f t="shared" si="1"/>
        <v>0</v>
      </c>
    </row>
    <row r="141" spans="1:150" s="202" customFormat="1" ht="99.95" customHeight="1" x14ac:dyDescent="0.25">
      <c r="A141" s="285" t="s">
        <v>213</v>
      </c>
      <c r="B141" s="285" t="s">
        <v>41</v>
      </c>
      <c r="C141" s="202" t="s">
        <v>42</v>
      </c>
      <c r="D141" s="282">
        <v>7</v>
      </c>
      <c r="E141" s="202" t="s">
        <v>3391</v>
      </c>
      <c r="F141" s="282" t="s">
        <v>3215</v>
      </c>
      <c r="G141" s="286">
        <v>0.85</v>
      </c>
      <c r="H141" s="286">
        <v>0.45</v>
      </c>
      <c r="I141" s="276">
        <v>0.1</v>
      </c>
      <c r="J141" s="285" t="s">
        <v>3392</v>
      </c>
      <c r="K141" s="260">
        <v>43465</v>
      </c>
      <c r="L141" s="207">
        <v>30</v>
      </c>
      <c r="M141" s="285" t="s">
        <v>43</v>
      </c>
      <c r="N141" s="285" t="s">
        <v>3393</v>
      </c>
      <c r="O141" s="202" t="s">
        <v>3394</v>
      </c>
      <c r="P141" s="276"/>
      <c r="Q141" s="208" t="s">
        <v>3235</v>
      </c>
      <c r="R141" s="279">
        <v>1194652000</v>
      </c>
      <c r="S141" s="284"/>
      <c r="T141" s="260">
        <v>43115</v>
      </c>
      <c r="U141" s="260">
        <v>43465</v>
      </c>
      <c r="V141" s="285" t="s">
        <v>3404</v>
      </c>
      <c r="W141" s="287">
        <v>0.33329999999999999</v>
      </c>
      <c r="X141" s="277">
        <v>0</v>
      </c>
      <c r="Y141" s="280"/>
      <c r="Z141" s="285"/>
      <c r="AA141" s="348"/>
      <c r="AB141" s="348"/>
      <c r="AC141" s="352"/>
      <c r="AD141" s="348"/>
      <c r="AE141" s="395"/>
      <c r="AF141" s="348"/>
      <c r="AG141" s="277">
        <v>0</v>
      </c>
      <c r="AH141" s="280"/>
      <c r="AI141" s="289"/>
      <c r="AJ141" s="348"/>
      <c r="AK141" s="348"/>
      <c r="AL141" s="365"/>
      <c r="AM141" s="348"/>
      <c r="AN141" s="395"/>
      <c r="AO141" s="348"/>
      <c r="AP141" s="277">
        <v>0</v>
      </c>
      <c r="AQ141" s="280"/>
      <c r="AR141" s="289"/>
      <c r="AS141" s="348"/>
      <c r="AT141" s="348"/>
      <c r="AU141" s="348"/>
      <c r="AV141" s="348"/>
      <c r="AW141" s="356"/>
      <c r="AX141" s="395"/>
      <c r="AY141" s="348"/>
      <c r="AZ141" s="277">
        <v>0</v>
      </c>
      <c r="BA141" s="280"/>
      <c r="BB141" s="289"/>
      <c r="BC141" s="348"/>
      <c r="BD141" s="348"/>
      <c r="BE141" s="348"/>
      <c r="BF141" s="348"/>
      <c r="BG141" s="395"/>
      <c r="BH141" s="348"/>
      <c r="BI141" s="277">
        <v>0</v>
      </c>
      <c r="BJ141" s="280"/>
      <c r="BK141" s="289"/>
      <c r="BL141" s="348"/>
      <c r="BM141" s="348"/>
      <c r="BN141" s="365"/>
      <c r="BO141" s="348"/>
      <c r="BP141" s="395"/>
      <c r="BQ141" s="348"/>
      <c r="BR141" s="281">
        <v>0.16664999999999999</v>
      </c>
      <c r="BS141" s="280"/>
      <c r="BT141" s="289" t="s">
        <v>3401</v>
      </c>
      <c r="BU141" s="348"/>
      <c r="BV141" s="348"/>
      <c r="BW141" s="348"/>
      <c r="BX141" s="348"/>
      <c r="BY141" s="356"/>
      <c r="BZ141" s="395"/>
      <c r="CA141" s="348"/>
      <c r="CB141" s="281">
        <v>0.16664999999999999</v>
      </c>
      <c r="CC141" s="280"/>
      <c r="CD141" s="289" t="s">
        <v>3401</v>
      </c>
      <c r="CE141" s="348"/>
      <c r="CF141" s="348"/>
      <c r="CG141" s="348"/>
      <c r="CH141" s="348"/>
      <c r="CI141" s="395"/>
      <c r="CJ141" s="348"/>
      <c r="CK141" s="277">
        <v>0</v>
      </c>
      <c r="CL141" s="280"/>
      <c r="CM141" s="289"/>
      <c r="CN141" s="348"/>
      <c r="CO141" s="348"/>
      <c r="CP141" s="348"/>
      <c r="CQ141" s="348"/>
      <c r="CR141" s="395"/>
      <c r="CS141" s="348"/>
      <c r="CT141" s="277">
        <v>0</v>
      </c>
      <c r="CU141" s="280"/>
      <c r="CV141" s="289"/>
      <c r="CW141" s="348"/>
      <c r="CX141" s="348"/>
      <c r="CY141" s="365"/>
      <c r="CZ141" s="348"/>
      <c r="DA141" s="356"/>
      <c r="DB141" s="395"/>
      <c r="DC141" s="348"/>
      <c r="DD141" s="277">
        <v>0</v>
      </c>
      <c r="DE141" s="280"/>
      <c r="DF141" s="289"/>
      <c r="DG141" s="348"/>
      <c r="DH141" s="348"/>
      <c r="DI141" s="348"/>
      <c r="DJ141" s="348"/>
      <c r="DK141" s="395"/>
      <c r="DL141" s="348"/>
      <c r="DM141" s="277">
        <v>0</v>
      </c>
      <c r="DN141" s="280"/>
      <c r="DO141" s="289"/>
      <c r="DP141" s="348"/>
      <c r="DQ141" s="348"/>
      <c r="DR141" s="348"/>
      <c r="DS141" s="348"/>
      <c r="DT141" s="395"/>
      <c r="DU141" s="348"/>
      <c r="DV141" s="277">
        <v>0</v>
      </c>
      <c r="DW141" s="280"/>
      <c r="DX141" s="289"/>
      <c r="DY141" s="348"/>
      <c r="DZ141" s="348"/>
      <c r="EA141" s="348"/>
      <c r="EB141" s="348"/>
      <c r="EC141" s="356"/>
      <c r="ED141" s="395"/>
      <c r="EE141" s="348"/>
      <c r="EF141" s="556"/>
      <c r="EG141" s="280">
        <v>0.33329999999999999</v>
      </c>
      <c r="EJ141" s="348"/>
      <c r="EM141" s="406"/>
      <c r="EP141" s="360"/>
      <c r="ET141" s="311">
        <f t="shared" ref="ET141:ET204" si="2">+EG141-W141</f>
        <v>0</v>
      </c>
    </row>
    <row r="142" spans="1:150" s="202" customFormat="1" ht="99.95" customHeight="1" x14ac:dyDescent="0.25">
      <c r="A142" s="285" t="s">
        <v>213</v>
      </c>
      <c r="B142" s="285" t="s">
        <v>41</v>
      </c>
      <c r="C142" s="202" t="s">
        <v>42</v>
      </c>
      <c r="D142" s="282">
        <v>7</v>
      </c>
      <c r="E142" s="202" t="s">
        <v>3391</v>
      </c>
      <c r="F142" s="282" t="s">
        <v>3215</v>
      </c>
      <c r="G142" s="286">
        <v>0.85</v>
      </c>
      <c r="H142" s="286">
        <v>0.45</v>
      </c>
      <c r="I142" s="276">
        <v>0.1</v>
      </c>
      <c r="J142" s="285" t="s">
        <v>3392</v>
      </c>
      <c r="K142" s="260">
        <v>43465</v>
      </c>
      <c r="L142" s="207">
        <v>30</v>
      </c>
      <c r="M142" s="285" t="s">
        <v>43</v>
      </c>
      <c r="N142" s="285" t="s">
        <v>3393</v>
      </c>
      <c r="O142" s="202" t="s">
        <v>3394</v>
      </c>
      <c r="P142" s="276"/>
      <c r="Q142" s="208" t="s">
        <v>3235</v>
      </c>
      <c r="R142" s="279">
        <v>1194652000</v>
      </c>
      <c r="S142" s="284"/>
      <c r="T142" s="260">
        <v>43115</v>
      </c>
      <c r="U142" s="260">
        <v>43465</v>
      </c>
      <c r="V142" s="285" t="s">
        <v>3405</v>
      </c>
      <c r="W142" s="287">
        <v>0.16670000000000007</v>
      </c>
      <c r="X142" s="277">
        <v>0</v>
      </c>
      <c r="Y142" s="280"/>
      <c r="Z142" s="285"/>
      <c r="AA142" s="348"/>
      <c r="AB142" s="348"/>
      <c r="AC142" s="352"/>
      <c r="AD142" s="348"/>
      <c r="AE142" s="395"/>
      <c r="AF142" s="348"/>
      <c r="AG142" s="277">
        <v>0</v>
      </c>
      <c r="AH142" s="280"/>
      <c r="AI142" s="289"/>
      <c r="AJ142" s="348"/>
      <c r="AK142" s="348"/>
      <c r="AL142" s="365"/>
      <c r="AM142" s="348"/>
      <c r="AN142" s="395"/>
      <c r="AO142" s="348"/>
      <c r="AP142" s="277">
        <v>0</v>
      </c>
      <c r="AQ142" s="280"/>
      <c r="AR142" s="289"/>
      <c r="AS142" s="348"/>
      <c r="AT142" s="348"/>
      <c r="AU142" s="348"/>
      <c r="AV142" s="348"/>
      <c r="AW142" s="356"/>
      <c r="AX142" s="395"/>
      <c r="AY142" s="348"/>
      <c r="AZ142" s="277">
        <v>0</v>
      </c>
      <c r="BA142" s="280"/>
      <c r="BB142" s="289"/>
      <c r="BC142" s="348"/>
      <c r="BD142" s="348"/>
      <c r="BE142" s="348"/>
      <c r="BF142" s="348"/>
      <c r="BG142" s="395"/>
      <c r="BH142" s="348"/>
      <c r="BI142" s="277">
        <v>0</v>
      </c>
      <c r="BJ142" s="280"/>
      <c r="BK142" s="289"/>
      <c r="BL142" s="348"/>
      <c r="BM142" s="348"/>
      <c r="BN142" s="365"/>
      <c r="BO142" s="348"/>
      <c r="BP142" s="395"/>
      <c r="BQ142" s="348"/>
      <c r="BR142" s="277">
        <v>0</v>
      </c>
      <c r="BS142" s="280"/>
      <c r="BT142" s="289"/>
      <c r="BU142" s="348"/>
      <c r="BV142" s="348"/>
      <c r="BW142" s="348"/>
      <c r="BX142" s="348"/>
      <c r="BY142" s="356"/>
      <c r="BZ142" s="395"/>
      <c r="CA142" s="348"/>
      <c r="CB142" s="277">
        <v>0</v>
      </c>
      <c r="CC142" s="280"/>
      <c r="CD142" s="289"/>
      <c r="CE142" s="348"/>
      <c r="CF142" s="348"/>
      <c r="CG142" s="348"/>
      <c r="CH142" s="348"/>
      <c r="CI142" s="395"/>
      <c r="CJ142" s="348"/>
      <c r="CK142" s="281">
        <v>3.3340000000000015E-2</v>
      </c>
      <c r="CL142" s="280"/>
      <c r="CM142" s="289" t="s">
        <v>3406</v>
      </c>
      <c r="CN142" s="348"/>
      <c r="CO142" s="348"/>
      <c r="CP142" s="348"/>
      <c r="CQ142" s="348"/>
      <c r="CR142" s="395"/>
      <c r="CS142" s="348"/>
      <c r="CT142" s="281">
        <v>3.3340000000000015E-2</v>
      </c>
      <c r="CU142" s="280"/>
      <c r="CV142" s="289" t="s">
        <v>3402</v>
      </c>
      <c r="CW142" s="348"/>
      <c r="CX142" s="348"/>
      <c r="CY142" s="365"/>
      <c r="CZ142" s="348"/>
      <c r="DA142" s="356"/>
      <c r="DB142" s="395"/>
      <c r="DC142" s="348"/>
      <c r="DD142" s="277">
        <v>0</v>
      </c>
      <c r="DE142" s="280"/>
      <c r="DF142" s="289"/>
      <c r="DG142" s="348"/>
      <c r="DH142" s="348"/>
      <c r="DI142" s="348"/>
      <c r="DJ142" s="348"/>
      <c r="DK142" s="395"/>
      <c r="DL142" s="348"/>
      <c r="DM142" s="277">
        <v>0</v>
      </c>
      <c r="DN142" s="280"/>
      <c r="DO142" s="289"/>
      <c r="DP142" s="348"/>
      <c r="DQ142" s="348"/>
      <c r="DR142" s="348"/>
      <c r="DS142" s="348"/>
      <c r="DT142" s="395"/>
      <c r="DU142" s="348"/>
      <c r="DV142" s="281">
        <v>0.10002000000000004</v>
      </c>
      <c r="DW142" s="280"/>
      <c r="DX142" s="289" t="s">
        <v>3403</v>
      </c>
      <c r="DY142" s="348"/>
      <c r="DZ142" s="348"/>
      <c r="EA142" s="348"/>
      <c r="EB142" s="348"/>
      <c r="EC142" s="356"/>
      <c r="ED142" s="395"/>
      <c r="EE142" s="348"/>
      <c r="EF142" s="556"/>
      <c r="EG142" s="280">
        <v>0.16670000000000007</v>
      </c>
      <c r="EJ142" s="348"/>
      <c r="EM142" s="406"/>
      <c r="EP142" s="360"/>
      <c r="ET142" s="311">
        <f t="shared" si="2"/>
        <v>0</v>
      </c>
    </row>
    <row r="143" spans="1:150" s="202" customFormat="1" ht="99.95" customHeight="1" x14ac:dyDescent="0.25">
      <c r="A143" s="285" t="s">
        <v>213</v>
      </c>
      <c r="B143" s="285" t="s">
        <v>41</v>
      </c>
      <c r="C143" s="202" t="s">
        <v>42</v>
      </c>
      <c r="D143" s="282">
        <v>7</v>
      </c>
      <c r="E143" s="202" t="s">
        <v>3391</v>
      </c>
      <c r="F143" s="282" t="s">
        <v>3215</v>
      </c>
      <c r="G143" s="286">
        <v>0.85</v>
      </c>
      <c r="H143" s="286">
        <v>0.45</v>
      </c>
      <c r="I143" s="276">
        <v>0.1</v>
      </c>
      <c r="J143" s="285" t="s">
        <v>3392</v>
      </c>
      <c r="K143" s="260">
        <v>43465</v>
      </c>
      <c r="L143" s="207">
        <v>31</v>
      </c>
      <c r="M143" s="285" t="s">
        <v>3407</v>
      </c>
      <c r="N143" s="285" t="s">
        <v>3408</v>
      </c>
      <c r="O143" s="202" t="s">
        <v>3394</v>
      </c>
      <c r="P143" s="276">
        <v>0.04</v>
      </c>
      <c r="Q143" s="208" t="s">
        <v>2354</v>
      </c>
      <c r="R143" s="279">
        <v>79200000</v>
      </c>
      <c r="S143" s="284"/>
      <c r="T143" s="260">
        <v>43132</v>
      </c>
      <c r="U143" s="260">
        <v>43465</v>
      </c>
      <c r="V143" s="285" t="s">
        <v>3409</v>
      </c>
      <c r="W143" s="287">
        <v>0.25</v>
      </c>
      <c r="X143" s="277">
        <v>0</v>
      </c>
      <c r="Y143" s="280"/>
      <c r="Z143" s="285"/>
      <c r="AA143" s="348">
        <v>0</v>
      </c>
      <c r="AB143" s="348">
        <v>0</v>
      </c>
      <c r="AC143" s="352"/>
      <c r="AD143" s="348"/>
      <c r="AE143" s="395"/>
      <c r="AF143" s="348"/>
      <c r="AG143" s="281">
        <v>0.05</v>
      </c>
      <c r="AH143" s="280"/>
      <c r="AI143" s="289" t="s">
        <v>3410</v>
      </c>
      <c r="AJ143" s="348">
        <v>0.05</v>
      </c>
      <c r="AK143" s="348">
        <v>0</v>
      </c>
      <c r="AL143" s="365">
        <v>79200000</v>
      </c>
      <c r="AM143" s="348"/>
      <c r="AN143" s="395"/>
      <c r="AO143" s="348"/>
      <c r="AP143" s="281">
        <v>0.05</v>
      </c>
      <c r="AQ143" s="280"/>
      <c r="AR143" s="289" t="s">
        <v>3410</v>
      </c>
      <c r="AS143" s="348">
        <v>0.05</v>
      </c>
      <c r="AT143" s="348">
        <v>0</v>
      </c>
      <c r="AU143" s="348"/>
      <c r="AV143" s="348"/>
      <c r="AW143" s="356" t="s">
        <v>3410</v>
      </c>
      <c r="AX143" s="395"/>
      <c r="AY143" s="348"/>
      <c r="AZ143" s="281">
        <v>0.05</v>
      </c>
      <c r="BA143" s="280"/>
      <c r="BB143" s="289" t="s">
        <v>3411</v>
      </c>
      <c r="BC143" s="348">
        <v>0.05</v>
      </c>
      <c r="BD143" s="348">
        <v>0</v>
      </c>
      <c r="BE143" s="348"/>
      <c r="BF143" s="348"/>
      <c r="BG143" s="395"/>
      <c r="BH143" s="348"/>
      <c r="BI143" s="281">
        <v>0.1</v>
      </c>
      <c r="BJ143" s="280"/>
      <c r="BK143" s="289" t="s">
        <v>3412</v>
      </c>
      <c r="BL143" s="348">
        <v>0.1</v>
      </c>
      <c r="BM143" s="348">
        <v>0</v>
      </c>
      <c r="BN143" s="348"/>
      <c r="BO143" s="348"/>
      <c r="BP143" s="395"/>
      <c r="BQ143" s="348"/>
      <c r="BR143" s="277">
        <v>0</v>
      </c>
      <c r="BS143" s="280"/>
      <c r="BT143" s="289"/>
      <c r="BU143" s="348">
        <v>0.1</v>
      </c>
      <c r="BV143" s="348">
        <v>0</v>
      </c>
      <c r="BW143" s="348"/>
      <c r="BX143" s="348"/>
      <c r="BY143" s="356" t="s">
        <v>3413</v>
      </c>
      <c r="BZ143" s="395"/>
      <c r="CA143" s="348"/>
      <c r="CB143" s="277">
        <v>0</v>
      </c>
      <c r="CC143" s="280"/>
      <c r="CD143" s="289"/>
      <c r="CE143" s="348">
        <v>0.15</v>
      </c>
      <c r="CF143" s="348">
        <v>0</v>
      </c>
      <c r="CG143" s="348"/>
      <c r="CH143" s="348"/>
      <c r="CI143" s="395"/>
      <c r="CJ143" s="348"/>
      <c r="CK143" s="277">
        <v>0</v>
      </c>
      <c r="CL143" s="280"/>
      <c r="CM143" s="289"/>
      <c r="CN143" s="348">
        <v>0.1</v>
      </c>
      <c r="CO143" s="348">
        <v>0</v>
      </c>
      <c r="CP143" s="348"/>
      <c r="CQ143" s="348"/>
      <c r="CR143" s="395"/>
      <c r="CS143" s="348"/>
      <c r="CT143" s="277">
        <v>0</v>
      </c>
      <c r="CU143" s="280"/>
      <c r="CV143" s="289"/>
      <c r="CW143" s="348">
        <v>0.1</v>
      </c>
      <c r="CX143" s="348">
        <v>0</v>
      </c>
      <c r="CY143" s="348"/>
      <c r="CZ143" s="348"/>
      <c r="DA143" s="356" t="s">
        <v>3414</v>
      </c>
      <c r="DB143" s="395"/>
      <c r="DC143" s="348"/>
      <c r="DD143" s="277">
        <v>0</v>
      </c>
      <c r="DE143" s="280"/>
      <c r="DF143" s="289"/>
      <c r="DG143" s="348">
        <v>0.1</v>
      </c>
      <c r="DH143" s="348">
        <v>0</v>
      </c>
      <c r="DI143" s="348"/>
      <c r="DJ143" s="348"/>
      <c r="DK143" s="395"/>
      <c r="DL143" s="348"/>
      <c r="DM143" s="277">
        <v>0</v>
      </c>
      <c r="DN143" s="280"/>
      <c r="DO143" s="289"/>
      <c r="DP143" s="348">
        <v>0.1</v>
      </c>
      <c r="DQ143" s="348">
        <v>0</v>
      </c>
      <c r="DR143" s="348"/>
      <c r="DS143" s="348"/>
      <c r="DT143" s="395"/>
      <c r="DU143" s="348"/>
      <c r="DV143" s="277">
        <v>0</v>
      </c>
      <c r="DW143" s="280"/>
      <c r="DX143" s="289"/>
      <c r="DY143" s="348">
        <v>0.1</v>
      </c>
      <c r="DZ143" s="348">
        <v>0</v>
      </c>
      <c r="EA143" s="348"/>
      <c r="EB143" s="348"/>
      <c r="EC143" s="356" t="s">
        <v>3415</v>
      </c>
      <c r="ED143" s="395"/>
      <c r="EE143" s="348"/>
      <c r="EF143" s="556"/>
      <c r="EG143" s="280">
        <v>0.25</v>
      </c>
      <c r="EJ143" s="348">
        <v>0.99999999999999989</v>
      </c>
      <c r="EM143" s="406"/>
      <c r="EP143" s="360">
        <v>79200000</v>
      </c>
      <c r="ET143" s="311">
        <f t="shared" si="2"/>
        <v>0</v>
      </c>
    </row>
    <row r="144" spans="1:150" s="202" customFormat="1" ht="99.95" customHeight="1" x14ac:dyDescent="0.25">
      <c r="A144" s="285" t="s">
        <v>213</v>
      </c>
      <c r="B144" s="285" t="s">
        <v>41</v>
      </c>
      <c r="C144" s="202" t="s">
        <v>42</v>
      </c>
      <c r="D144" s="282">
        <v>7</v>
      </c>
      <c r="E144" s="202" t="s">
        <v>3391</v>
      </c>
      <c r="F144" s="282" t="s">
        <v>3215</v>
      </c>
      <c r="G144" s="286">
        <v>0.85</v>
      </c>
      <c r="H144" s="286">
        <v>0.45</v>
      </c>
      <c r="I144" s="276">
        <v>0.1</v>
      </c>
      <c r="J144" s="285" t="s">
        <v>3392</v>
      </c>
      <c r="K144" s="260">
        <v>43465</v>
      </c>
      <c r="L144" s="207">
        <v>31</v>
      </c>
      <c r="M144" s="285" t="s">
        <v>3407</v>
      </c>
      <c r="N144" s="285" t="s">
        <v>3408</v>
      </c>
      <c r="O144" s="202" t="s">
        <v>3394</v>
      </c>
      <c r="P144" s="276"/>
      <c r="Q144" s="208" t="s">
        <v>2354</v>
      </c>
      <c r="R144" s="279">
        <v>79200000</v>
      </c>
      <c r="S144" s="284"/>
      <c r="T144" s="260">
        <v>43132</v>
      </c>
      <c r="U144" s="260">
        <v>43465</v>
      </c>
      <c r="V144" s="285" t="s">
        <v>3416</v>
      </c>
      <c r="W144" s="287">
        <v>0.25</v>
      </c>
      <c r="X144" s="277">
        <v>0</v>
      </c>
      <c r="Y144" s="280"/>
      <c r="Z144" s="285"/>
      <c r="AA144" s="348"/>
      <c r="AB144" s="348"/>
      <c r="AC144" s="352"/>
      <c r="AD144" s="348"/>
      <c r="AE144" s="395"/>
      <c r="AF144" s="348"/>
      <c r="AG144" s="277">
        <v>0</v>
      </c>
      <c r="AH144" s="280"/>
      <c r="AI144" s="289"/>
      <c r="AJ144" s="348"/>
      <c r="AK144" s="348"/>
      <c r="AL144" s="365"/>
      <c r="AM144" s="348"/>
      <c r="AN144" s="395"/>
      <c r="AO144" s="348"/>
      <c r="AP144" s="277">
        <v>0</v>
      </c>
      <c r="AQ144" s="280"/>
      <c r="AR144" s="289"/>
      <c r="AS144" s="348"/>
      <c r="AT144" s="348"/>
      <c r="AU144" s="348"/>
      <c r="AV144" s="348"/>
      <c r="AW144" s="356"/>
      <c r="AX144" s="395"/>
      <c r="AY144" s="348"/>
      <c r="AZ144" s="277">
        <v>0</v>
      </c>
      <c r="BA144" s="280"/>
      <c r="BB144" s="289"/>
      <c r="BC144" s="348"/>
      <c r="BD144" s="348"/>
      <c r="BE144" s="348"/>
      <c r="BF144" s="348"/>
      <c r="BG144" s="395"/>
      <c r="BH144" s="348"/>
      <c r="BI144" s="277">
        <v>0</v>
      </c>
      <c r="BJ144" s="280"/>
      <c r="BK144" s="289"/>
      <c r="BL144" s="348"/>
      <c r="BM144" s="348"/>
      <c r="BN144" s="348"/>
      <c r="BO144" s="348"/>
      <c r="BP144" s="395"/>
      <c r="BQ144" s="348"/>
      <c r="BR144" s="281">
        <v>0.1</v>
      </c>
      <c r="BS144" s="280"/>
      <c r="BT144" s="289" t="s">
        <v>3413</v>
      </c>
      <c r="BU144" s="348"/>
      <c r="BV144" s="348"/>
      <c r="BW144" s="348"/>
      <c r="BX144" s="348"/>
      <c r="BY144" s="356"/>
      <c r="BZ144" s="395"/>
      <c r="CA144" s="348"/>
      <c r="CB144" s="281">
        <v>0.15</v>
      </c>
      <c r="CC144" s="280"/>
      <c r="CD144" s="289" t="s">
        <v>3417</v>
      </c>
      <c r="CE144" s="348"/>
      <c r="CF144" s="348"/>
      <c r="CG144" s="348"/>
      <c r="CH144" s="348"/>
      <c r="CI144" s="395"/>
      <c r="CJ144" s="348"/>
      <c r="CK144" s="277">
        <v>0</v>
      </c>
      <c r="CL144" s="280"/>
      <c r="CM144" s="289"/>
      <c r="CN144" s="348"/>
      <c r="CO144" s="348"/>
      <c r="CP144" s="348"/>
      <c r="CQ144" s="348"/>
      <c r="CR144" s="395"/>
      <c r="CS144" s="348"/>
      <c r="CT144" s="277">
        <v>0</v>
      </c>
      <c r="CU144" s="280"/>
      <c r="CV144" s="289"/>
      <c r="CW144" s="348"/>
      <c r="CX144" s="348"/>
      <c r="CY144" s="348"/>
      <c r="CZ144" s="348"/>
      <c r="DA144" s="356"/>
      <c r="DB144" s="395"/>
      <c r="DC144" s="348"/>
      <c r="DD144" s="277">
        <v>0</v>
      </c>
      <c r="DE144" s="280"/>
      <c r="DF144" s="289"/>
      <c r="DG144" s="348"/>
      <c r="DH144" s="348"/>
      <c r="DI144" s="348"/>
      <c r="DJ144" s="348"/>
      <c r="DK144" s="395"/>
      <c r="DL144" s="348"/>
      <c r="DM144" s="277">
        <v>0</v>
      </c>
      <c r="DN144" s="280"/>
      <c r="DO144" s="289"/>
      <c r="DP144" s="348"/>
      <c r="DQ144" s="348"/>
      <c r="DR144" s="348"/>
      <c r="DS144" s="348"/>
      <c r="DT144" s="395"/>
      <c r="DU144" s="348"/>
      <c r="DV144" s="277">
        <v>0</v>
      </c>
      <c r="DW144" s="280"/>
      <c r="DX144" s="289"/>
      <c r="DY144" s="348"/>
      <c r="DZ144" s="348"/>
      <c r="EA144" s="348"/>
      <c r="EB144" s="348"/>
      <c r="EC144" s="356"/>
      <c r="ED144" s="395"/>
      <c r="EE144" s="348"/>
      <c r="EF144" s="556"/>
      <c r="EG144" s="280">
        <v>0.25</v>
      </c>
      <c r="EJ144" s="348"/>
      <c r="EM144" s="406"/>
      <c r="EP144" s="360"/>
      <c r="ET144" s="311">
        <f t="shared" si="2"/>
        <v>0</v>
      </c>
    </row>
    <row r="145" spans="1:150" s="202" customFormat="1" ht="99.95" customHeight="1" x14ac:dyDescent="0.25">
      <c r="A145" s="285" t="s">
        <v>213</v>
      </c>
      <c r="B145" s="285" t="s">
        <v>41</v>
      </c>
      <c r="C145" s="202" t="s">
        <v>42</v>
      </c>
      <c r="D145" s="282">
        <v>7</v>
      </c>
      <c r="E145" s="202" t="s">
        <v>3391</v>
      </c>
      <c r="F145" s="282" t="s">
        <v>3215</v>
      </c>
      <c r="G145" s="286">
        <v>0.85</v>
      </c>
      <c r="H145" s="286">
        <v>0.45</v>
      </c>
      <c r="I145" s="276">
        <v>0.1</v>
      </c>
      <c r="J145" s="285" t="s">
        <v>3392</v>
      </c>
      <c r="K145" s="260">
        <v>43465</v>
      </c>
      <c r="L145" s="207">
        <v>31</v>
      </c>
      <c r="M145" s="285" t="s">
        <v>3407</v>
      </c>
      <c r="N145" s="285" t="s">
        <v>3408</v>
      </c>
      <c r="O145" s="202" t="s">
        <v>3394</v>
      </c>
      <c r="P145" s="276"/>
      <c r="Q145" s="208" t="s">
        <v>2354</v>
      </c>
      <c r="R145" s="279">
        <v>79200000</v>
      </c>
      <c r="S145" s="284"/>
      <c r="T145" s="260">
        <v>43132</v>
      </c>
      <c r="U145" s="260">
        <v>43465</v>
      </c>
      <c r="V145" s="285" t="s">
        <v>3418</v>
      </c>
      <c r="W145" s="287">
        <v>0.5</v>
      </c>
      <c r="X145" s="277">
        <v>0</v>
      </c>
      <c r="Y145" s="280"/>
      <c r="Z145" s="285"/>
      <c r="AA145" s="348"/>
      <c r="AB145" s="348"/>
      <c r="AC145" s="352"/>
      <c r="AD145" s="348"/>
      <c r="AE145" s="395"/>
      <c r="AF145" s="348"/>
      <c r="AG145" s="277">
        <v>0</v>
      </c>
      <c r="AH145" s="280"/>
      <c r="AI145" s="289"/>
      <c r="AJ145" s="348"/>
      <c r="AK145" s="348"/>
      <c r="AL145" s="365"/>
      <c r="AM145" s="348"/>
      <c r="AN145" s="395"/>
      <c r="AO145" s="348"/>
      <c r="AP145" s="277">
        <v>0</v>
      </c>
      <c r="AQ145" s="280"/>
      <c r="AR145" s="289"/>
      <c r="AS145" s="348"/>
      <c r="AT145" s="348"/>
      <c r="AU145" s="348"/>
      <c r="AV145" s="348"/>
      <c r="AW145" s="356"/>
      <c r="AX145" s="395"/>
      <c r="AY145" s="348"/>
      <c r="AZ145" s="277">
        <v>0</v>
      </c>
      <c r="BA145" s="280"/>
      <c r="BB145" s="289"/>
      <c r="BC145" s="348"/>
      <c r="BD145" s="348"/>
      <c r="BE145" s="348"/>
      <c r="BF145" s="348"/>
      <c r="BG145" s="395"/>
      <c r="BH145" s="348"/>
      <c r="BI145" s="277">
        <v>0</v>
      </c>
      <c r="BJ145" s="280"/>
      <c r="BK145" s="289"/>
      <c r="BL145" s="348"/>
      <c r="BM145" s="348"/>
      <c r="BN145" s="348"/>
      <c r="BO145" s="348"/>
      <c r="BP145" s="395"/>
      <c r="BQ145" s="348"/>
      <c r="BR145" s="277">
        <v>0</v>
      </c>
      <c r="BS145" s="280"/>
      <c r="BT145" s="289"/>
      <c r="BU145" s="348"/>
      <c r="BV145" s="348"/>
      <c r="BW145" s="348"/>
      <c r="BX145" s="348"/>
      <c r="BY145" s="356"/>
      <c r="BZ145" s="395"/>
      <c r="CA145" s="348"/>
      <c r="CB145" s="277">
        <v>0</v>
      </c>
      <c r="CC145" s="280"/>
      <c r="CD145" s="289"/>
      <c r="CE145" s="348"/>
      <c r="CF145" s="348"/>
      <c r="CG145" s="348"/>
      <c r="CH145" s="348"/>
      <c r="CI145" s="395"/>
      <c r="CJ145" s="348"/>
      <c r="CK145" s="281">
        <v>0.1</v>
      </c>
      <c r="CL145" s="280"/>
      <c r="CM145" s="289" t="s">
        <v>3414</v>
      </c>
      <c r="CN145" s="348"/>
      <c r="CO145" s="348"/>
      <c r="CP145" s="348"/>
      <c r="CQ145" s="348"/>
      <c r="CR145" s="395"/>
      <c r="CS145" s="348"/>
      <c r="CT145" s="281">
        <v>0.1</v>
      </c>
      <c r="CU145" s="280"/>
      <c r="CV145" s="289" t="s">
        <v>3414</v>
      </c>
      <c r="CW145" s="348"/>
      <c r="CX145" s="348"/>
      <c r="CY145" s="348"/>
      <c r="CZ145" s="348"/>
      <c r="DA145" s="356"/>
      <c r="DB145" s="395"/>
      <c r="DC145" s="348"/>
      <c r="DD145" s="281">
        <v>0.1</v>
      </c>
      <c r="DE145" s="280"/>
      <c r="DF145" s="289" t="s">
        <v>3414</v>
      </c>
      <c r="DG145" s="348"/>
      <c r="DH145" s="348"/>
      <c r="DI145" s="348"/>
      <c r="DJ145" s="348"/>
      <c r="DK145" s="395"/>
      <c r="DL145" s="348"/>
      <c r="DM145" s="281">
        <v>0.1</v>
      </c>
      <c r="DN145" s="280"/>
      <c r="DO145" s="289" t="s">
        <v>3414</v>
      </c>
      <c r="DP145" s="348"/>
      <c r="DQ145" s="348"/>
      <c r="DR145" s="348"/>
      <c r="DS145" s="348"/>
      <c r="DT145" s="395"/>
      <c r="DU145" s="348"/>
      <c r="DV145" s="281">
        <v>0.1</v>
      </c>
      <c r="DW145" s="280"/>
      <c r="DX145" s="289" t="s">
        <v>3415</v>
      </c>
      <c r="DY145" s="348"/>
      <c r="DZ145" s="348"/>
      <c r="EA145" s="348"/>
      <c r="EB145" s="348"/>
      <c r="EC145" s="356"/>
      <c r="ED145" s="395"/>
      <c r="EE145" s="348"/>
      <c r="EF145" s="556"/>
      <c r="EG145" s="280">
        <v>0.5</v>
      </c>
      <c r="EJ145" s="348"/>
      <c r="EM145" s="406"/>
      <c r="EP145" s="360"/>
      <c r="ET145" s="311">
        <f t="shared" si="2"/>
        <v>0</v>
      </c>
    </row>
    <row r="146" spans="1:150" s="202" customFormat="1" ht="99.95" customHeight="1" x14ac:dyDescent="0.25">
      <c r="A146" s="285" t="s">
        <v>213</v>
      </c>
      <c r="B146" s="285" t="s">
        <v>44</v>
      </c>
      <c r="C146" s="202" t="s">
        <v>42</v>
      </c>
      <c r="D146" s="282">
        <v>8</v>
      </c>
      <c r="E146" s="202" t="s">
        <v>45</v>
      </c>
      <c r="F146" s="282" t="s">
        <v>3215</v>
      </c>
      <c r="G146" s="277">
        <v>0.8</v>
      </c>
      <c r="H146" s="276">
        <v>1</v>
      </c>
      <c r="I146" s="276">
        <v>0.15</v>
      </c>
      <c r="J146" s="285" t="s">
        <v>3419</v>
      </c>
      <c r="K146" s="260">
        <v>43465</v>
      </c>
      <c r="L146" s="207">
        <v>32</v>
      </c>
      <c r="M146" s="285" t="s">
        <v>46</v>
      </c>
      <c r="N146" s="285" t="s">
        <v>3420</v>
      </c>
      <c r="O146" s="202" t="s">
        <v>3421</v>
      </c>
      <c r="P146" s="276">
        <v>0.03</v>
      </c>
      <c r="Q146" s="208" t="s">
        <v>1848</v>
      </c>
      <c r="R146" s="279">
        <v>8541482000</v>
      </c>
      <c r="S146" s="284"/>
      <c r="T146" s="260">
        <v>43101</v>
      </c>
      <c r="U146" s="260">
        <v>43465</v>
      </c>
      <c r="V146" s="285" t="s">
        <v>3422</v>
      </c>
      <c r="W146" s="287">
        <v>0.33329999999999999</v>
      </c>
      <c r="X146" s="281">
        <v>2.7774999999999998E-2</v>
      </c>
      <c r="Y146" s="280"/>
      <c r="Z146" s="285" t="s">
        <v>3423</v>
      </c>
      <c r="AA146" s="348">
        <v>2.7774999999999998E-2</v>
      </c>
      <c r="AB146" s="348">
        <v>0</v>
      </c>
      <c r="AC146" s="352"/>
      <c r="AD146" s="348"/>
      <c r="AE146" s="397">
        <v>3.8205959595959599E-2</v>
      </c>
      <c r="AF146" s="348"/>
      <c r="AG146" s="281">
        <v>2.7774999999999998E-2</v>
      </c>
      <c r="AH146" s="280"/>
      <c r="AI146" s="289" t="s">
        <v>3423</v>
      </c>
      <c r="AJ146" s="348">
        <v>2.7774999999999998E-2</v>
      </c>
      <c r="AK146" s="348">
        <v>0</v>
      </c>
      <c r="AL146" s="365">
        <v>1119288000</v>
      </c>
      <c r="AM146" s="348"/>
      <c r="AN146" s="397">
        <v>5.760111111111111E-2</v>
      </c>
      <c r="AO146" s="348"/>
      <c r="AP146" s="281">
        <v>2.7774999999999998E-2</v>
      </c>
      <c r="AQ146" s="280"/>
      <c r="AR146" s="289" t="s">
        <v>3424</v>
      </c>
      <c r="AS146" s="348">
        <v>0.19444999999999998</v>
      </c>
      <c r="AT146" s="348">
        <v>0</v>
      </c>
      <c r="AU146" s="365">
        <v>146706000</v>
      </c>
      <c r="AV146" s="348"/>
      <c r="AW146" s="356" t="s">
        <v>3424</v>
      </c>
      <c r="AX146" s="397">
        <v>0.12260111111111109</v>
      </c>
      <c r="AY146" s="348"/>
      <c r="AZ146" s="281">
        <v>2.7774999999999998E-2</v>
      </c>
      <c r="BA146" s="280"/>
      <c r="BB146" s="289" t="s">
        <v>3423</v>
      </c>
      <c r="BC146" s="348">
        <v>2.7774999999999998E-2</v>
      </c>
      <c r="BD146" s="348">
        <v>0</v>
      </c>
      <c r="BE146" s="348"/>
      <c r="BF146" s="348"/>
      <c r="BG146" s="397">
        <v>4.6489999999999983E-2</v>
      </c>
      <c r="BH146" s="348"/>
      <c r="BI146" s="281">
        <v>2.7774999999999998E-2</v>
      </c>
      <c r="BJ146" s="280"/>
      <c r="BK146" s="289" t="s">
        <v>3423</v>
      </c>
      <c r="BL146" s="348">
        <v>2.7774999999999998E-2</v>
      </c>
      <c r="BM146" s="348">
        <v>0</v>
      </c>
      <c r="BN146" s="365">
        <v>116003000</v>
      </c>
      <c r="BO146" s="348"/>
      <c r="BP146" s="397">
        <v>4.6489999999999983E-2</v>
      </c>
      <c r="BQ146" s="348"/>
      <c r="BR146" s="281">
        <v>2.7774999999999998E-2</v>
      </c>
      <c r="BS146" s="280"/>
      <c r="BT146" s="289" t="s">
        <v>3424</v>
      </c>
      <c r="BU146" s="348">
        <v>0.19444999999999998</v>
      </c>
      <c r="BV146" s="348">
        <v>0</v>
      </c>
      <c r="BW146" s="365">
        <v>200000000</v>
      </c>
      <c r="BX146" s="348"/>
      <c r="BY146" s="356" t="s">
        <v>3424</v>
      </c>
      <c r="BZ146" s="397">
        <v>0.11148999999999998</v>
      </c>
      <c r="CA146" s="348"/>
      <c r="CB146" s="281">
        <v>2.7774999999999998E-2</v>
      </c>
      <c r="CC146" s="280"/>
      <c r="CD146" s="289" t="s">
        <v>3423</v>
      </c>
      <c r="CE146" s="348">
        <v>2.7774999999999998E-2</v>
      </c>
      <c r="CF146" s="348">
        <v>0</v>
      </c>
      <c r="CG146" s="365">
        <v>6805182000</v>
      </c>
      <c r="CH146" s="348"/>
      <c r="CI146" s="397">
        <v>5.2045555555555539E-2</v>
      </c>
      <c r="CJ146" s="348"/>
      <c r="CK146" s="281">
        <v>2.7774999999999998E-2</v>
      </c>
      <c r="CL146" s="280"/>
      <c r="CM146" s="289" t="s">
        <v>3423</v>
      </c>
      <c r="CN146" s="348">
        <v>2.7774999999999998E-2</v>
      </c>
      <c r="CO146" s="348">
        <v>0</v>
      </c>
      <c r="CP146" s="365">
        <v>150000000</v>
      </c>
      <c r="CQ146" s="348"/>
      <c r="CR146" s="397">
        <v>5.2045555555555539E-2</v>
      </c>
      <c r="CS146" s="348"/>
      <c r="CT146" s="281">
        <v>2.7774999999999998E-2</v>
      </c>
      <c r="CU146" s="280"/>
      <c r="CV146" s="289" t="s">
        <v>3424</v>
      </c>
      <c r="CW146" s="348">
        <v>0.19444999999999998</v>
      </c>
      <c r="CX146" s="348">
        <v>0</v>
      </c>
      <c r="CY146" s="348"/>
      <c r="CZ146" s="348"/>
      <c r="DA146" s="356" t="s">
        <v>3424</v>
      </c>
      <c r="DB146" s="397">
        <v>0.12398999999999999</v>
      </c>
      <c r="DC146" s="348"/>
      <c r="DD146" s="281">
        <v>2.7774999999999998E-2</v>
      </c>
      <c r="DE146" s="280"/>
      <c r="DF146" s="289" t="s">
        <v>3423</v>
      </c>
      <c r="DG146" s="348">
        <v>2.7774999999999998E-2</v>
      </c>
      <c r="DH146" s="348">
        <v>0</v>
      </c>
      <c r="DI146" s="365">
        <v>4303000</v>
      </c>
      <c r="DJ146" s="348"/>
      <c r="DK146" s="397">
        <v>5.8989999999999994E-2</v>
      </c>
      <c r="DL146" s="348"/>
      <c r="DM146" s="281">
        <v>2.7774999999999998E-2</v>
      </c>
      <c r="DN146" s="280"/>
      <c r="DO146" s="289" t="s">
        <v>3423</v>
      </c>
      <c r="DP146" s="348">
        <v>2.7774999999999998E-2</v>
      </c>
      <c r="DQ146" s="348">
        <v>0</v>
      </c>
      <c r="DR146" s="348"/>
      <c r="DS146" s="348"/>
      <c r="DT146" s="397">
        <v>5.8989999999999994E-2</v>
      </c>
      <c r="DU146" s="348"/>
      <c r="DV146" s="281">
        <v>2.7774999999999998E-2</v>
      </c>
      <c r="DW146" s="280"/>
      <c r="DX146" s="289" t="s">
        <v>3420</v>
      </c>
      <c r="DY146" s="348">
        <v>0.19444999999999998</v>
      </c>
      <c r="DZ146" s="348">
        <v>0</v>
      </c>
      <c r="EA146" s="348"/>
      <c r="EB146" s="348"/>
      <c r="EC146" s="356" t="s">
        <v>3420</v>
      </c>
      <c r="ED146" s="397">
        <v>0.231060707070707</v>
      </c>
      <c r="EE146" s="348"/>
      <c r="EF146" s="556"/>
      <c r="EG146" s="280">
        <v>0.33329999999999999</v>
      </c>
      <c r="EJ146" s="348">
        <v>1</v>
      </c>
      <c r="EM146" s="406">
        <v>0.99999999999999989</v>
      </c>
      <c r="EP146" s="360">
        <v>8541482000</v>
      </c>
      <c r="ET146" s="311">
        <f t="shared" si="2"/>
        <v>0</v>
      </c>
    </row>
    <row r="147" spans="1:150" s="202" customFormat="1" ht="99.95" customHeight="1" x14ac:dyDescent="0.25">
      <c r="A147" s="285" t="s">
        <v>213</v>
      </c>
      <c r="B147" s="285" t="s">
        <v>44</v>
      </c>
      <c r="C147" s="202" t="s">
        <v>42</v>
      </c>
      <c r="D147" s="282">
        <v>8</v>
      </c>
      <c r="E147" s="202" t="s">
        <v>45</v>
      </c>
      <c r="F147" s="282" t="s">
        <v>3215</v>
      </c>
      <c r="G147" s="277">
        <v>0.8</v>
      </c>
      <c r="H147" s="276">
        <v>1</v>
      </c>
      <c r="I147" s="276">
        <v>0.15</v>
      </c>
      <c r="J147" s="285" t="s">
        <v>3419</v>
      </c>
      <c r="K147" s="260">
        <v>43465</v>
      </c>
      <c r="L147" s="207">
        <v>32</v>
      </c>
      <c r="M147" s="285" t="s">
        <v>46</v>
      </c>
      <c r="N147" s="285" t="s">
        <v>3420</v>
      </c>
      <c r="O147" s="202" t="s">
        <v>3421</v>
      </c>
      <c r="P147" s="276"/>
      <c r="Q147" s="208" t="s">
        <v>1848</v>
      </c>
      <c r="R147" s="279">
        <v>8541482000</v>
      </c>
      <c r="S147" s="284"/>
      <c r="T147" s="260">
        <v>43101</v>
      </c>
      <c r="U147" s="260">
        <v>43465</v>
      </c>
      <c r="V147" s="285" t="s">
        <v>47</v>
      </c>
      <c r="W147" s="287">
        <v>0.33329999999999999</v>
      </c>
      <c r="X147" s="277">
        <v>0</v>
      </c>
      <c r="Y147" s="280"/>
      <c r="Z147" s="285"/>
      <c r="AA147" s="348"/>
      <c r="AB147" s="348"/>
      <c r="AC147" s="352"/>
      <c r="AD147" s="348"/>
      <c r="AE147" s="403"/>
      <c r="AF147" s="348"/>
      <c r="AG147" s="277">
        <v>0</v>
      </c>
      <c r="AH147" s="280"/>
      <c r="AI147" s="289"/>
      <c r="AJ147" s="348"/>
      <c r="AK147" s="348"/>
      <c r="AL147" s="365"/>
      <c r="AM147" s="348"/>
      <c r="AN147" s="403"/>
      <c r="AO147" s="348"/>
      <c r="AP147" s="281">
        <v>8.3324999999999996E-2</v>
      </c>
      <c r="AQ147" s="280"/>
      <c r="AR147" s="289" t="s">
        <v>3424</v>
      </c>
      <c r="AS147" s="348"/>
      <c r="AT147" s="348"/>
      <c r="AU147" s="365"/>
      <c r="AV147" s="348"/>
      <c r="AW147" s="356"/>
      <c r="AX147" s="403"/>
      <c r="AY147" s="348"/>
      <c r="AZ147" s="277">
        <v>0</v>
      </c>
      <c r="BA147" s="280"/>
      <c r="BB147" s="289"/>
      <c r="BC147" s="348"/>
      <c r="BD147" s="348"/>
      <c r="BE147" s="348"/>
      <c r="BF147" s="348"/>
      <c r="BG147" s="403"/>
      <c r="BH147" s="348"/>
      <c r="BI147" s="277">
        <v>0</v>
      </c>
      <c r="BJ147" s="280"/>
      <c r="BK147" s="289"/>
      <c r="BL147" s="348"/>
      <c r="BM147" s="348"/>
      <c r="BN147" s="365"/>
      <c r="BO147" s="348"/>
      <c r="BP147" s="403"/>
      <c r="BQ147" s="348"/>
      <c r="BR147" s="281">
        <v>8.3324999999999996E-2</v>
      </c>
      <c r="BS147" s="280"/>
      <c r="BT147" s="289" t="s">
        <v>3424</v>
      </c>
      <c r="BU147" s="348"/>
      <c r="BV147" s="348"/>
      <c r="BW147" s="365"/>
      <c r="BX147" s="348"/>
      <c r="BY147" s="356"/>
      <c r="BZ147" s="403"/>
      <c r="CA147" s="348"/>
      <c r="CB147" s="277">
        <v>0</v>
      </c>
      <c r="CC147" s="280"/>
      <c r="CD147" s="289"/>
      <c r="CE147" s="348"/>
      <c r="CF147" s="348"/>
      <c r="CG147" s="365"/>
      <c r="CH147" s="348"/>
      <c r="CI147" s="403"/>
      <c r="CJ147" s="348"/>
      <c r="CK147" s="277">
        <v>0</v>
      </c>
      <c r="CL147" s="280"/>
      <c r="CM147" s="289"/>
      <c r="CN147" s="348"/>
      <c r="CO147" s="348"/>
      <c r="CP147" s="365"/>
      <c r="CQ147" s="348"/>
      <c r="CR147" s="403"/>
      <c r="CS147" s="348"/>
      <c r="CT147" s="281">
        <v>8.3324999999999996E-2</v>
      </c>
      <c r="CU147" s="280"/>
      <c r="CV147" s="289" t="s">
        <v>3424</v>
      </c>
      <c r="CW147" s="348"/>
      <c r="CX147" s="348"/>
      <c r="CY147" s="348"/>
      <c r="CZ147" s="348"/>
      <c r="DA147" s="356"/>
      <c r="DB147" s="403"/>
      <c r="DC147" s="348"/>
      <c r="DD147" s="277">
        <v>0</v>
      </c>
      <c r="DE147" s="280"/>
      <c r="DF147" s="289"/>
      <c r="DG147" s="348"/>
      <c r="DH147" s="348"/>
      <c r="DI147" s="365"/>
      <c r="DJ147" s="348"/>
      <c r="DK147" s="403"/>
      <c r="DL147" s="348"/>
      <c r="DM147" s="277">
        <v>0</v>
      </c>
      <c r="DN147" s="280"/>
      <c r="DO147" s="289"/>
      <c r="DP147" s="348"/>
      <c r="DQ147" s="348"/>
      <c r="DR147" s="348"/>
      <c r="DS147" s="348"/>
      <c r="DT147" s="403"/>
      <c r="DU147" s="348"/>
      <c r="DV147" s="281">
        <v>8.3324999999999996E-2</v>
      </c>
      <c r="DW147" s="280"/>
      <c r="DX147" s="289" t="s">
        <v>3420</v>
      </c>
      <c r="DY147" s="348"/>
      <c r="DZ147" s="348"/>
      <c r="EA147" s="348"/>
      <c r="EB147" s="348"/>
      <c r="EC147" s="356"/>
      <c r="ED147" s="403"/>
      <c r="EE147" s="348"/>
      <c r="EF147" s="556"/>
      <c r="EG147" s="280">
        <v>0.33329999999999999</v>
      </c>
      <c r="EJ147" s="348"/>
      <c r="EM147" s="406"/>
      <c r="EP147" s="360"/>
      <c r="ET147" s="311">
        <f t="shared" si="2"/>
        <v>0</v>
      </c>
    </row>
    <row r="148" spans="1:150" s="202" customFormat="1" ht="99.95" customHeight="1" x14ac:dyDescent="0.25">
      <c r="A148" s="285" t="s">
        <v>213</v>
      </c>
      <c r="B148" s="285" t="s">
        <v>44</v>
      </c>
      <c r="C148" s="202" t="s">
        <v>42</v>
      </c>
      <c r="D148" s="282">
        <v>8</v>
      </c>
      <c r="E148" s="202" t="s">
        <v>45</v>
      </c>
      <c r="F148" s="282" t="s">
        <v>3215</v>
      </c>
      <c r="G148" s="277">
        <v>0.8</v>
      </c>
      <c r="H148" s="276">
        <v>1</v>
      </c>
      <c r="I148" s="276">
        <v>0.15</v>
      </c>
      <c r="J148" s="285" t="s">
        <v>3419</v>
      </c>
      <c r="K148" s="260">
        <v>43465</v>
      </c>
      <c r="L148" s="207">
        <v>32</v>
      </c>
      <c r="M148" s="285" t="s">
        <v>46</v>
      </c>
      <c r="N148" s="285" t="s">
        <v>3420</v>
      </c>
      <c r="O148" s="202" t="s">
        <v>3421</v>
      </c>
      <c r="P148" s="276"/>
      <c r="Q148" s="208" t="s">
        <v>1848</v>
      </c>
      <c r="R148" s="279">
        <v>8541482000</v>
      </c>
      <c r="S148" s="284"/>
      <c r="T148" s="260">
        <v>43101</v>
      </c>
      <c r="U148" s="260">
        <v>43465</v>
      </c>
      <c r="V148" s="285" t="s">
        <v>3425</v>
      </c>
      <c r="W148" s="287">
        <v>0.33339999999999997</v>
      </c>
      <c r="X148" s="277">
        <v>0</v>
      </c>
      <c r="Y148" s="280"/>
      <c r="Z148" s="285"/>
      <c r="AA148" s="348"/>
      <c r="AB148" s="348"/>
      <c r="AC148" s="352"/>
      <c r="AD148" s="348"/>
      <c r="AE148" s="403"/>
      <c r="AF148" s="348"/>
      <c r="AG148" s="277">
        <v>0</v>
      </c>
      <c r="AH148" s="280"/>
      <c r="AI148" s="289"/>
      <c r="AJ148" s="348"/>
      <c r="AK148" s="348"/>
      <c r="AL148" s="365"/>
      <c r="AM148" s="348"/>
      <c r="AN148" s="403"/>
      <c r="AO148" s="348"/>
      <c r="AP148" s="281">
        <v>8.3349999999999994E-2</v>
      </c>
      <c r="AQ148" s="280"/>
      <c r="AR148" s="289" t="s">
        <v>3424</v>
      </c>
      <c r="AS148" s="348"/>
      <c r="AT148" s="348"/>
      <c r="AU148" s="365"/>
      <c r="AV148" s="348"/>
      <c r="AW148" s="356"/>
      <c r="AX148" s="403"/>
      <c r="AY148" s="348"/>
      <c r="AZ148" s="277">
        <v>0</v>
      </c>
      <c r="BA148" s="280"/>
      <c r="BB148" s="289"/>
      <c r="BC148" s="348"/>
      <c r="BD148" s="348"/>
      <c r="BE148" s="348"/>
      <c r="BF148" s="348"/>
      <c r="BG148" s="403"/>
      <c r="BH148" s="348"/>
      <c r="BI148" s="277">
        <v>0</v>
      </c>
      <c r="BJ148" s="280"/>
      <c r="BK148" s="289"/>
      <c r="BL148" s="348"/>
      <c r="BM148" s="348"/>
      <c r="BN148" s="365"/>
      <c r="BO148" s="348"/>
      <c r="BP148" s="403"/>
      <c r="BQ148" s="348"/>
      <c r="BR148" s="281">
        <v>8.3349999999999994E-2</v>
      </c>
      <c r="BS148" s="280"/>
      <c r="BT148" s="289" t="s">
        <v>3424</v>
      </c>
      <c r="BU148" s="348"/>
      <c r="BV148" s="348"/>
      <c r="BW148" s="365"/>
      <c r="BX148" s="348"/>
      <c r="BY148" s="356"/>
      <c r="BZ148" s="403"/>
      <c r="CA148" s="348"/>
      <c r="CB148" s="277">
        <v>0</v>
      </c>
      <c r="CC148" s="280"/>
      <c r="CD148" s="289"/>
      <c r="CE148" s="348"/>
      <c r="CF148" s="348"/>
      <c r="CG148" s="365"/>
      <c r="CH148" s="348"/>
      <c r="CI148" s="403"/>
      <c r="CJ148" s="348"/>
      <c r="CK148" s="277">
        <v>0</v>
      </c>
      <c r="CL148" s="280"/>
      <c r="CM148" s="289"/>
      <c r="CN148" s="348"/>
      <c r="CO148" s="348"/>
      <c r="CP148" s="365"/>
      <c r="CQ148" s="348"/>
      <c r="CR148" s="403"/>
      <c r="CS148" s="348"/>
      <c r="CT148" s="281">
        <v>8.3349999999999994E-2</v>
      </c>
      <c r="CU148" s="280"/>
      <c r="CV148" s="289" t="s">
        <v>3424</v>
      </c>
      <c r="CW148" s="348"/>
      <c r="CX148" s="348"/>
      <c r="CY148" s="348"/>
      <c r="CZ148" s="348"/>
      <c r="DA148" s="356"/>
      <c r="DB148" s="403"/>
      <c r="DC148" s="348"/>
      <c r="DD148" s="277">
        <v>0</v>
      </c>
      <c r="DE148" s="280"/>
      <c r="DF148" s="289"/>
      <c r="DG148" s="348"/>
      <c r="DH148" s="348"/>
      <c r="DI148" s="365"/>
      <c r="DJ148" s="348"/>
      <c r="DK148" s="403"/>
      <c r="DL148" s="348"/>
      <c r="DM148" s="277">
        <v>0</v>
      </c>
      <c r="DN148" s="280"/>
      <c r="DO148" s="289"/>
      <c r="DP148" s="348"/>
      <c r="DQ148" s="348"/>
      <c r="DR148" s="348"/>
      <c r="DS148" s="348"/>
      <c r="DT148" s="403"/>
      <c r="DU148" s="348"/>
      <c r="DV148" s="281">
        <v>8.3349999999999994E-2</v>
      </c>
      <c r="DW148" s="280"/>
      <c r="DX148" s="289" t="s">
        <v>3420</v>
      </c>
      <c r="DY148" s="348"/>
      <c r="DZ148" s="348"/>
      <c r="EA148" s="348"/>
      <c r="EB148" s="348"/>
      <c r="EC148" s="356"/>
      <c r="ED148" s="403"/>
      <c r="EE148" s="348"/>
      <c r="EF148" s="556"/>
      <c r="EG148" s="280">
        <v>0.33339999999999997</v>
      </c>
      <c r="EJ148" s="348"/>
      <c r="EM148" s="406"/>
      <c r="EP148" s="360"/>
      <c r="ET148" s="311">
        <f t="shared" si="2"/>
        <v>0</v>
      </c>
    </row>
    <row r="149" spans="1:150" s="202" customFormat="1" ht="99.95" customHeight="1" x14ac:dyDescent="0.25">
      <c r="A149" s="285" t="s">
        <v>213</v>
      </c>
      <c r="B149" s="285" t="s">
        <v>44</v>
      </c>
      <c r="C149" s="202" t="s">
        <v>42</v>
      </c>
      <c r="D149" s="282">
        <v>8</v>
      </c>
      <c r="E149" s="202" t="s">
        <v>45</v>
      </c>
      <c r="F149" s="282" t="s">
        <v>3215</v>
      </c>
      <c r="G149" s="277">
        <v>0.8</v>
      </c>
      <c r="H149" s="276">
        <v>1</v>
      </c>
      <c r="I149" s="276">
        <v>0.15</v>
      </c>
      <c r="J149" s="285" t="s">
        <v>3419</v>
      </c>
      <c r="K149" s="260">
        <v>43465</v>
      </c>
      <c r="L149" s="207">
        <v>33</v>
      </c>
      <c r="M149" s="285" t="s">
        <v>48</v>
      </c>
      <c r="N149" s="285" t="s">
        <v>3426</v>
      </c>
      <c r="O149" s="202" t="s">
        <v>3427</v>
      </c>
      <c r="P149" s="276">
        <v>0.02</v>
      </c>
      <c r="Q149" s="208" t="s">
        <v>3235</v>
      </c>
      <c r="R149" s="279">
        <v>1638176000</v>
      </c>
      <c r="S149" s="284"/>
      <c r="T149" s="260">
        <v>43115</v>
      </c>
      <c r="U149" s="260">
        <v>43465</v>
      </c>
      <c r="V149" s="285" t="s">
        <v>3428</v>
      </c>
      <c r="W149" s="287">
        <v>0.25</v>
      </c>
      <c r="X149" s="281">
        <v>4.1666666666666664E-2</v>
      </c>
      <c r="Y149" s="280"/>
      <c r="Z149" s="285" t="s">
        <v>269</v>
      </c>
      <c r="AA149" s="348">
        <v>4.1666666666666664E-2</v>
      </c>
      <c r="AB149" s="348">
        <v>0</v>
      </c>
      <c r="AC149" s="352"/>
      <c r="AD149" s="348"/>
      <c r="AE149" s="403"/>
      <c r="AF149" s="348"/>
      <c r="AG149" s="281">
        <v>4.1666666666666664E-2</v>
      </c>
      <c r="AH149" s="280"/>
      <c r="AI149" s="289" t="s">
        <v>3429</v>
      </c>
      <c r="AJ149" s="348">
        <v>4.1666666666666664E-2</v>
      </c>
      <c r="AK149" s="348">
        <v>0</v>
      </c>
      <c r="AL149" s="348"/>
      <c r="AM149" s="348"/>
      <c r="AN149" s="403"/>
      <c r="AO149" s="348"/>
      <c r="AP149" s="281">
        <v>4.1666666666666664E-2</v>
      </c>
      <c r="AQ149" s="280"/>
      <c r="AR149" s="289" t="s">
        <v>3430</v>
      </c>
      <c r="AS149" s="348">
        <v>4.1666666666666664E-2</v>
      </c>
      <c r="AT149" s="348">
        <v>0</v>
      </c>
      <c r="AU149" s="348"/>
      <c r="AV149" s="348"/>
      <c r="AW149" s="356" t="s">
        <v>3430</v>
      </c>
      <c r="AX149" s="403"/>
      <c r="AY149" s="348"/>
      <c r="AZ149" s="281">
        <v>4.1666666666666664E-2</v>
      </c>
      <c r="BA149" s="280"/>
      <c r="BB149" s="289" t="s">
        <v>3431</v>
      </c>
      <c r="BC149" s="348">
        <v>4.1666666666666664E-2</v>
      </c>
      <c r="BD149" s="348">
        <v>0</v>
      </c>
      <c r="BE149" s="348"/>
      <c r="BF149" s="348"/>
      <c r="BG149" s="403"/>
      <c r="BH149" s="348"/>
      <c r="BI149" s="281">
        <v>4.1666666666666664E-2</v>
      </c>
      <c r="BJ149" s="280"/>
      <c r="BK149" s="289" t="s">
        <v>3431</v>
      </c>
      <c r="BL149" s="348">
        <v>4.1666666666666664E-2</v>
      </c>
      <c r="BM149" s="348">
        <v>0</v>
      </c>
      <c r="BN149" s="348"/>
      <c r="BO149" s="348"/>
      <c r="BP149" s="403"/>
      <c r="BQ149" s="348"/>
      <c r="BR149" s="281">
        <v>4.1666666666666664E-2</v>
      </c>
      <c r="BS149" s="280"/>
      <c r="BT149" s="289" t="s">
        <v>3432</v>
      </c>
      <c r="BU149" s="348">
        <v>4.1666666666666664E-2</v>
      </c>
      <c r="BV149" s="348">
        <v>0</v>
      </c>
      <c r="BW149" s="365">
        <v>1600589000</v>
      </c>
      <c r="BX149" s="348"/>
      <c r="BY149" s="356" t="s">
        <v>3432</v>
      </c>
      <c r="BZ149" s="403"/>
      <c r="CA149" s="348"/>
      <c r="CB149" s="277">
        <v>0</v>
      </c>
      <c r="CC149" s="280"/>
      <c r="CD149" s="289"/>
      <c r="CE149" s="348">
        <v>8.3333333333333329E-2</v>
      </c>
      <c r="CF149" s="348">
        <v>0</v>
      </c>
      <c r="CG149" s="348"/>
      <c r="CH149" s="348"/>
      <c r="CI149" s="403"/>
      <c r="CJ149" s="348"/>
      <c r="CK149" s="277">
        <v>0</v>
      </c>
      <c r="CL149" s="280"/>
      <c r="CM149" s="289"/>
      <c r="CN149" s="348">
        <v>8.3333333333333329E-2</v>
      </c>
      <c r="CO149" s="348">
        <v>0</v>
      </c>
      <c r="CP149" s="365">
        <v>37587000</v>
      </c>
      <c r="CQ149" s="348"/>
      <c r="CR149" s="403"/>
      <c r="CS149" s="348"/>
      <c r="CT149" s="277">
        <v>0</v>
      </c>
      <c r="CU149" s="280"/>
      <c r="CV149" s="289"/>
      <c r="CW149" s="348">
        <v>8.3333333333333329E-2</v>
      </c>
      <c r="CX149" s="348">
        <v>0</v>
      </c>
      <c r="CY149" s="348"/>
      <c r="CZ149" s="348"/>
      <c r="DA149" s="356" t="s">
        <v>3433</v>
      </c>
      <c r="DB149" s="403"/>
      <c r="DC149" s="348"/>
      <c r="DD149" s="277">
        <v>0</v>
      </c>
      <c r="DE149" s="280"/>
      <c r="DF149" s="289"/>
      <c r="DG149" s="348">
        <v>8.3333333333333329E-2</v>
      </c>
      <c r="DH149" s="348">
        <v>0</v>
      </c>
      <c r="DI149" s="348"/>
      <c r="DJ149" s="348"/>
      <c r="DK149" s="403"/>
      <c r="DL149" s="348"/>
      <c r="DM149" s="277">
        <v>0</v>
      </c>
      <c r="DN149" s="280"/>
      <c r="DO149" s="289"/>
      <c r="DP149" s="348">
        <v>8.3333333333333329E-2</v>
      </c>
      <c r="DQ149" s="348">
        <v>0</v>
      </c>
      <c r="DR149" s="348"/>
      <c r="DS149" s="348"/>
      <c r="DT149" s="403"/>
      <c r="DU149" s="348"/>
      <c r="DV149" s="277">
        <v>0</v>
      </c>
      <c r="DW149" s="280"/>
      <c r="DX149" s="289"/>
      <c r="DY149" s="348">
        <v>0.33333333333333331</v>
      </c>
      <c r="DZ149" s="348">
        <v>0</v>
      </c>
      <c r="EA149" s="348"/>
      <c r="EB149" s="348"/>
      <c r="EC149" s="356" t="s">
        <v>3426</v>
      </c>
      <c r="ED149" s="403"/>
      <c r="EE149" s="348"/>
      <c r="EF149" s="556"/>
      <c r="EG149" s="280">
        <v>0.24999999999999997</v>
      </c>
      <c r="EJ149" s="348">
        <v>1</v>
      </c>
      <c r="EM149" s="406"/>
      <c r="EP149" s="360">
        <v>1638176000</v>
      </c>
      <c r="ET149" s="311">
        <f t="shared" si="2"/>
        <v>0</v>
      </c>
    </row>
    <row r="150" spans="1:150" s="202" customFormat="1" ht="99.95" customHeight="1" x14ac:dyDescent="0.25">
      <c r="A150" s="285" t="s">
        <v>213</v>
      </c>
      <c r="B150" s="285" t="s">
        <v>44</v>
      </c>
      <c r="C150" s="202" t="s">
        <v>42</v>
      </c>
      <c r="D150" s="282">
        <v>8</v>
      </c>
      <c r="E150" s="202" t="s">
        <v>45</v>
      </c>
      <c r="F150" s="282" t="s">
        <v>3215</v>
      </c>
      <c r="G150" s="277">
        <v>0.8</v>
      </c>
      <c r="H150" s="276">
        <v>1</v>
      </c>
      <c r="I150" s="276">
        <v>0.15</v>
      </c>
      <c r="J150" s="285" t="s">
        <v>3419</v>
      </c>
      <c r="K150" s="260">
        <v>43465</v>
      </c>
      <c r="L150" s="207">
        <v>33</v>
      </c>
      <c r="M150" s="285" t="s">
        <v>48</v>
      </c>
      <c r="N150" s="285" t="s">
        <v>3426</v>
      </c>
      <c r="O150" s="202" t="s">
        <v>3427</v>
      </c>
      <c r="P150" s="276"/>
      <c r="Q150" s="208" t="s">
        <v>3235</v>
      </c>
      <c r="R150" s="279">
        <v>1638176000</v>
      </c>
      <c r="S150" s="284"/>
      <c r="T150" s="260">
        <v>43115</v>
      </c>
      <c r="U150" s="260">
        <v>43465</v>
      </c>
      <c r="V150" s="285" t="s">
        <v>3434</v>
      </c>
      <c r="W150" s="287">
        <v>0.5</v>
      </c>
      <c r="X150" s="277">
        <v>0</v>
      </c>
      <c r="Y150" s="280"/>
      <c r="Z150" s="285"/>
      <c r="AA150" s="348"/>
      <c r="AB150" s="348"/>
      <c r="AC150" s="352"/>
      <c r="AD150" s="348"/>
      <c r="AE150" s="403"/>
      <c r="AF150" s="348"/>
      <c r="AG150" s="277">
        <v>0</v>
      </c>
      <c r="AH150" s="280"/>
      <c r="AI150" s="289"/>
      <c r="AJ150" s="348"/>
      <c r="AK150" s="348"/>
      <c r="AL150" s="348"/>
      <c r="AM150" s="348"/>
      <c r="AN150" s="403"/>
      <c r="AO150" s="348"/>
      <c r="AP150" s="277">
        <v>0</v>
      </c>
      <c r="AQ150" s="280"/>
      <c r="AR150" s="289"/>
      <c r="AS150" s="348"/>
      <c r="AT150" s="348"/>
      <c r="AU150" s="348"/>
      <c r="AV150" s="348"/>
      <c r="AW150" s="356"/>
      <c r="AX150" s="403"/>
      <c r="AY150" s="348"/>
      <c r="AZ150" s="277">
        <v>0</v>
      </c>
      <c r="BA150" s="280"/>
      <c r="BB150" s="289"/>
      <c r="BC150" s="348"/>
      <c r="BD150" s="348"/>
      <c r="BE150" s="348"/>
      <c r="BF150" s="348"/>
      <c r="BG150" s="403"/>
      <c r="BH150" s="348"/>
      <c r="BI150" s="277">
        <v>0</v>
      </c>
      <c r="BJ150" s="280"/>
      <c r="BK150" s="289"/>
      <c r="BL150" s="348"/>
      <c r="BM150" s="348"/>
      <c r="BN150" s="348"/>
      <c r="BO150" s="348"/>
      <c r="BP150" s="403"/>
      <c r="BQ150" s="348"/>
      <c r="BR150" s="277">
        <v>0</v>
      </c>
      <c r="BS150" s="280"/>
      <c r="BT150" s="289"/>
      <c r="BU150" s="348"/>
      <c r="BV150" s="348"/>
      <c r="BW150" s="365"/>
      <c r="BX150" s="348"/>
      <c r="BY150" s="356"/>
      <c r="BZ150" s="403"/>
      <c r="CA150" s="348"/>
      <c r="CB150" s="281">
        <v>8.3333333333333329E-2</v>
      </c>
      <c r="CC150" s="280"/>
      <c r="CD150" s="289" t="s">
        <v>3433</v>
      </c>
      <c r="CE150" s="348"/>
      <c r="CF150" s="348"/>
      <c r="CG150" s="348"/>
      <c r="CH150" s="348"/>
      <c r="CI150" s="403"/>
      <c r="CJ150" s="348"/>
      <c r="CK150" s="281">
        <v>8.3333333333333329E-2</v>
      </c>
      <c r="CL150" s="280"/>
      <c r="CM150" s="289" t="s">
        <v>3433</v>
      </c>
      <c r="CN150" s="348"/>
      <c r="CO150" s="348"/>
      <c r="CP150" s="365"/>
      <c r="CQ150" s="348"/>
      <c r="CR150" s="403"/>
      <c r="CS150" s="348"/>
      <c r="CT150" s="281">
        <v>8.3333333333333329E-2</v>
      </c>
      <c r="CU150" s="280"/>
      <c r="CV150" s="289" t="s">
        <v>3433</v>
      </c>
      <c r="CW150" s="348"/>
      <c r="CX150" s="348"/>
      <c r="CY150" s="348"/>
      <c r="CZ150" s="348"/>
      <c r="DA150" s="356"/>
      <c r="DB150" s="403"/>
      <c r="DC150" s="348"/>
      <c r="DD150" s="281">
        <v>8.3333333333333329E-2</v>
      </c>
      <c r="DE150" s="280"/>
      <c r="DF150" s="289" t="s">
        <v>3433</v>
      </c>
      <c r="DG150" s="348"/>
      <c r="DH150" s="348"/>
      <c r="DI150" s="348"/>
      <c r="DJ150" s="348"/>
      <c r="DK150" s="403"/>
      <c r="DL150" s="348"/>
      <c r="DM150" s="281">
        <v>8.3333333333333329E-2</v>
      </c>
      <c r="DN150" s="280"/>
      <c r="DO150" s="289" t="s">
        <v>3433</v>
      </c>
      <c r="DP150" s="348"/>
      <c r="DQ150" s="348"/>
      <c r="DR150" s="348"/>
      <c r="DS150" s="348"/>
      <c r="DT150" s="403"/>
      <c r="DU150" s="348"/>
      <c r="DV150" s="281">
        <v>8.3333333333333329E-2</v>
      </c>
      <c r="DW150" s="280"/>
      <c r="DX150" s="289" t="s">
        <v>3426</v>
      </c>
      <c r="DY150" s="348"/>
      <c r="DZ150" s="348"/>
      <c r="EA150" s="348"/>
      <c r="EB150" s="348"/>
      <c r="EC150" s="356"/>
      <c r="ED150" s="403"/>
      <c r="EE150" s="348"/>
      <c r="EF150" s="556"/>
      <c r="EG150" s="280">
        <v>0.49999999999999994</v>
      </c>
      <c r="EJ150" s="348"/>
      <c r="EM150" s="406"/>
      <c r="EP150" s="360"/>
      <c r="ET150" s="311">
        <f t="shared" si="2"/>
        <v>0</v>
      </c>
    </row>
    <row r="151" spans="1:150" s="202" customFormat="1" ht="99.95" customHeight="1" x14ac:dyDescent="0.25">
      <c r="A151" s="285" t="s">
        <v>213</v>
      </c>
      <c r="B151" s="285" t="s">
        <v>44</v>
      </c>
      <c r="C151" s="202" t="s">
        <v>42</v>
      </c>
      <c r="D151" s="282">
        <v>8</v>
      </c>
      <c r="E151" s="202" t="s">
        <v>45</v>
      </c>
      <c r="F151" s="282" t="s">
        <v>3215</v>
      </c>
      <c r="G151" s="277">
        <v>0.8</v>
      </c>
      <c r="H151" s="276">
        <v>1</v>
      </c>
      <c r="I151" s="276">
        <v>0.15</v>
      </c>
      <c r="J151" s="285" t="s">
        <v>3419</v>
      </c>
      <c r="K151" s="260">
        <v>43465</v>
      </c>
      <c r="L151" s="207">
        <v>33</v>
      </c>
      <c r="M151" s="285" t="s">
        <v>48</v>
      </c>
      <c r="N151" s="285" t="s">
        <v>3426</v>
      </c>
      <c r="O151" s="202" t="s">
        <v>3427</v>
      </c>
      <c r="P151" s="276"/>
      <c r="Q151" s="208" t="s">
        <v>3235</v>
      </c>
      <c r="R151" s="279">
        <v>1638176000</v>
      </c>
      <c r="S151" s="284"/>
      <c r="T151" s="260">
        <v>43115</v>
      </c>
      <c r="U151" s="260">
        <v>43465</v>
      </c>
      <c r="V151" s="285" t="s">
        <v>3435</v>
      </c>
      <c r="W151" s="287">
        <v>0.25</v>
      </c>
      <c r="X151" s="277">
        <v>0</v>
      </c>
      <c r="Y151" s="280"/>
      <c r="Z151" s="285"/>
      <c r="AA151" s="348"/>
      <c r="AB151" s="348"/>
      <c r="AC151" s="352"/>
      <c r="AD151" s="348"/>
      <c r="AE151" s="403"/>
      <c r="AF151" s="348"/>
      <c r="AG151" s="277">
        <v>0</v>
      </c>
      <c r="AH151" s="280"/>
      <c r="AI151" s="289"/>
      <c r="AJ151" s="348"/>
      <c r="AK151" s="348"/>
      <c r="AL151" s="348"/>
      <c r="AM151" s="348"/>
      <c r="AN151" s="403"/>
      <c r="AO151" s="348"/>
      <c r="AP151" s="277">
        <v>0</v>
      </c>
      <c r="AQ151" s="280"/>
      <c r="AR151" s="289"/>
      <c r="AS151" s="348"/>
      <c r="AT151" s="348"/>
      <c r="AU151" s="348"/>
      <c r="AV151" s="348"/>
      <c r="AW151" s="356"/>
      <c r="AX151" s="403"/>
      <c r="AY151" s="348"/>
      <c r="AZ151" s="277">
        <v>0</v>
      </c>
      <c r="BA151" s="280"/>
      <c r="BB151" s="289"/>
      <c r="BC151" s="348"/>
      <c r="BD151" s="348"/>
      <c r="BE151" s="348"/>
      <c r="BF151" s="348"/>
      <c r="BG151" s="403"/>
      <c r="BH151" s="348"/>
      <c r="BI151" s="277">
        <v>0</v>
      </c>
      <c r="BJ151" s="280"/>
      <c r="BK151" s="289"/>
      <c r="BL151" s="348"/>
      <c r="BM151" s="348"/>
      <c r="BN151" s="348"/>
      <c r="BO151" s="348"/>
      <c r="BP151" s="403"/>
      <c r="BQ151" s="348"/>
      <c r="BR151" s="277">
        <v>0</v>
      </c>
      <c r="BS151" s="280"/>
      <c r="BT151" s="289"/>
      <c r="BU151" s="348"/>
      <c r="BV151" s="348"/>
      <c r="BW151" s="365"/>
      <c r="BX151" s="348"/>
      <c r="BY151" s="356"/>
      <c r="BZ151" s="403"/>
      <c r="CA151" s="348"/>
      <c r="CB151" s="277">
        <v>0</v>
      </c>
      <c r="CC151" s="280"/>
      <c r="CD151" s="289"/>
      <c r="CE151" s="348"/>
      <c r="CF151" s="348"/>
      <c r="CG151" s="348"/>
      <c r="CH151" s="348"/>
      <c r="CI151" s="403"/>
      <c r="CJ151" s="348"/>
      <c r="CK151" s="277">
        <v>0</v>
      </c>
      <c r="CL151" s="280"/>
      <c r="CM151" s="289"/>
      <c r="CN151" s="348"/>
      <c r="CO151" s="348"/>
      <c r="CP151" s="365"/>
      <c r="CQ151" s="348"/>
      <c r="CR151" s="403"/>
      <c r="CS151" s="348"/>
      <c r="CT151" s="277">
        <v>0</v>
      </c>
      <c r="CU151" s="280"/>
      <c r="CV151" s="289"/>
      <c r="CW151" s="348"/>
      <c r="CX151" s="348"/>
      <c r="CY151" s="348"/>
      <c r="CZ151" s="348"/>
      <c r="DA151" s="356"/>
      <c r="DB151" s="403"/>
      <c r="DC151" s="348"/>
      <c r="DD151" s="277">
        <v>0</v>
      </c>
      <c r="DE151" s="280"/>
      <c r="DF151" s="289"/>
      <c r="DG151" s="348"/>
      <c r="DH151" s="348"/>
      <c r="DI151" s="348"/>
      <c r="DJ151" s="348"/>
      <c r="DK151" s="403"/>
      <c r="DL151" s="348"/>
      <c r="DM151" s="277">
        <v>0</v>
      </c>
      <c r="DN151" s="280"/>
      <c r="DO151" s="289"/>
      <c r="DP151" s="348"/>
      <c r="DQ151" s="348"/>
      <c r="DR151" s="348"/>
      <c r="DS151" s="348"/>
      <c r="DT151" s="403"/>
      <c r="DU151" s="348"/>
      <c r="DV151" s="281">
        <v>0.25</v>
      </c>
      <c r="DW151" s="280"/>
      <c r="DX151" s="289" t="s">
        <v>3426</v>
      </c>
      <c r="DY151" s="348"/>
      <c r="DZ151" s="348"/>
      <c r="EA151" s="348"/>
      <c r="EB151" s="348"/>
      <c r="EC151" s="356"/>
      <c r="ED151" s="403"/>
      <c r="EE151" s="348"/>
      <c r="EF151" s="556"/>
      <c r="EG151" s="280">
        <v>0.25</v>
      </c>
      <c r="EJ151" s="348"/>
      <c r="EM151" s="406"/>
      <c r="EP151" s="360"/>
      <c r="ET151" s="311">
        <f t="shared" si="2"/>
        <v>0</v>
      </c>
    </row>
    <row r="152" spans="1:150" s="202" customFormat="1" ht="99.95" customHeight="1" x14ac:dyDescent="0.25">
      <c r="A152" s="285" t="s">
        <v>213</v>
      </c>
      <c r="B152" s="285" t="s">
        <v>44</v>
      </c>
      <c r="C152" s="202" t="s">
        <v>42</v>
      </c>
      <c r="D152" s="282">
        <v>8</v>
      </c>
      <c r="E152" s="202" t="s">
        <v>45</v>
      </c>
      <c r="F152" s="282" t="s">
        <v>3215</v>
      </c>
      <c r="G152" s="277">
        <v>0.8</v>
      </c>
      <c r="H152" s="276">
        <v>1</v>
      </c>
      <c r="I152" s="276">
        <v>0.15</v>
      </c>
      <c r="J152" s="285" t="s">
        <v>3419</v>
      </c>
      <c r="K152" s="260">
        <v>43465</v>
      </c>
      <c r="L152" s="207">
        <v>35</v>
      </c>
      <c r="M152" s="285" t="s">
        <v>49</v>
      </c>
      <c r="N152" s="285" t="s">
        <v>3436</v>
      </c>
      <c r="O152" s="202" t="s">
        <v>3427</v>
      </c>
      <c r="P152" s="276">
        <v>0.01</v>
      </c>
      <c r="Q152" s="208" t="s">
        <v>2354</v>
      </c>
      <c r="R152" s="279">
        <v>0</v>
      </c>
      <c r="S152" s="284"/>
      <c r="T152" s="260">
        <v>43132</v>
      </c>
      <c r="U152" s="260">
        <v>43465</v>
      </c>
      <c r="V152" s="285" t="s">
        <v>3437</v>
      </c>
      <c r="W152" s="287">
        <v>0.3</v>
      </c>
      <c r="X152" s="277">
        <v>0</v>
      </c>
      <c r="Y152" s="280"/>
      <c r="Z152" s="285"/>
      <c r="AA152" s="348">
        <v>0</v>
      </c>
      <c r="AB152" s="348">
        <v>0</v>
      </c>
      <c r="AC152" s="352"/>
      <c r="AD152" s="348"/>
      <c r="AE152" s="403"/>
      <c r="AF152" s="348"/>
      <c r="AG152" s="281">
        <v>7.4999999999999997E-2</v>
      </c>
      <c r="AH152" s="280"/>
      <c r="AI152" s="289" t="s">
        <v>3438</v>
      </c>
      <c r="AJ152" s="348">
        <v>7.4999999999999997E-2</v>
      </c>
      <c r="AK152" s="348">
        <v>0</v>
      </c>
      <c r="AL152" s="348"/>
      <c r="AM152" s="348"/>
      <c r="AN152" s="403"/>
      <c r="AO152" s="348"/>
      <c r="AP152" s="281">
        <v>7.4999999999999997E-2</v>
      </c>
      <c r="AQ152" s="280"/>
      <c r="AR152" s="289" t="s">
        <v>3439</v>
      </c>
      <c r="AS152" s="348">
        <v>7.4999999999999997E-2</v>
      </c>
      <c r="AT152" s="348">
        <v>0</v>
      </c>
      <c r="AU152" s="348"/>
      <c r="AV152" s="348"/>
      <c r="AW152" s="356" t="s">
        <v>3439</v>
      </c>
      <c r="AX152" s="403"/>
      <c r="AY152" s="348"/>
      <c r="AZ152" s="281">
        <v>7.4999999999999997E-2</v>
      </c>
      <c r="BA152" s="280"/>
      <c r="BB152" s="289" t="s">
        <v>3438</v>
      </c>
      <c r="BC152" s="348">
        <v>7.4999999999999997E-2</v>
      </c>
      <c r="BD152" s="348">
        <v>0</v>
      </c>
      <c r="BE152" s="348"/>
      <c r="BF152" s="348"/>
      <c r="BG152" s="403"/>
      <c r="BH152" s="348"/>
      <c r="BI152" s="281">
        <v>7.4999999999999997E-2</v>
      </c>
      <c r="BJ152" s="280"/>
      <c r="BK152" s="289" t="s">
        <v>3440</v>
      </c>
      <c r="BL152" s="348">
        <v>7.4999999999999997E-2</v>
      </c>
      <c r="BM152" s="348">
        <v>0</v>
      </c>
      <c r="BN152" s="348"/>
      <c r="BO152" s="348"/>
      <c r="BP152" s="403"/>
      <c r="BQ152" s="348"/>
      <c r="BR152" s="277">
        <v>0</v>
      </c>
      <c r="BS152" s="280"/>
      <c r="BT152" s="289"/>
      <c r="BU152" s="348">
        <v>5.7142857142857148E-2</v>
      </c>
      <c r="BV152" s="348">
        <v>0</v>
      </c>
      <c r="BW152" s="348"/>
      <c r="BX152" s="348"/>
      <c r="BY152" s="356" t="s">
        <v>3441</v>
      </c>
      <c r="BZ152" s="403"/>
      <c r="CA152" s="348"/>
      <c r="CB152" s="277">
        <v>0</v>
      </c>
      <c r="CC152" s="280"/>
      <c r="CD152" s="289"/>
      <c r="CE152" s="348">
        <v>5.7142857142857148E-2</v>
      </c>
      <c r="CF152" s="348">
        <v>0</v>
      </c>
      <c r="CG152" s="348"/>
      <c r="CH152" s="348"/>
      <c r="CI152" s="403"/>
      <c r="CJ152" s="348"/>
      <c r="CK152" s="277">
        <v>0</v>
      </c>
      <c r="CL152" s="280"/>
      <c r="CM152" s="289"/>
      <c r="CN152" s="348">
        <v>5.7142857142857148E-2</v>
      </c>
      <c r="CO152" s="348">
        <v>0</v>
      </c>
      <c r="CP152" s="348"/>
      <c r="CQ152" s="348"/>
      <c r="CR152" s="403"/>
      <c r="CS152" s="348"/>
      <c r="CT152" s="277">
        <v>0</v>
      </c>
      <c r="CU152" s="280"/>
      <c r="CV152" s="289"/>
      <c r="CW152" s="348">
        <v>5.7142857142857148E-2</v>
      </c>
      <c r="CX152" s="348">
        <v>0</v>
      </c>
      <c r="CY152" s="348"/>
      <c r="CZ152" s="348"/>
      <c r="DA152" s="356" t="s">
        <v>3441</v>
      </c>
      <c r="DB152" s="403"/>
      <c r="DC152" s="348"/>
      <c r="DD152" s="277">
        <v>0</v>
      </c>
      <c r="DE152" s="280"/>
      <c r="DF152" s="289"/>
      <c r="DG152" s="348">
        <v>5.7142857142857148E-2</v>
      </c>
      <c r="DH152" s="348">
        <v>0</v>
      </c>
      <c r="DI152" s="348"/>
      <c r="DJ152" s="348"/>
      <c r="DK152" s="403"/>
      <c r="DL152" s="348"/>
      <c r="DM152" s="277">
        <v>0</v>
      </c>
      <c r="DN152" s="280"/>
      <c r="DO152" s="289"/>
      <c r="DP152" s="348">
        <v>5.7142857142857148E-2</v>
      </c>
      <c r="DQ152" s="348">
        <v>0</v>
      </c>
      <c r="DR152" s="348"/>
      <c r="DS152" s="348"/>
      <c r="DT152" s="403"/>
      <c r="DU152" s="348"/>
      <c r="DV152" s="277">
        <v>0</v>
      </c>
      <c r="DW152" s="280"/>
      <c r="DX152" s="289"/>
      <c r="DY152" s="348">
        <v>0.35714285714285715</v>
      </c>
      <c r="DZ152" s="348">
        <v>0</v>
      </c>
      <c r="EA152" s="348"/>
      <c r="EB152" s="348"/>
      <c r="EC152" s="356" t="s">
        <v>3436</v>
      </c>
      <c r="ED152" s="403"/>
      <c r="EE152" s="348"/>
      <c r="EF152" s="556"/>
      <c r="EG152" s="280">
        <v>0.3</v>
      </c>
      <c r="EJ152" s="348">
        <v>1</v>
      </c>
      <c r="EM152" s="406"/>
      <c r="EP152" s="360">
        <v>0</v>
      </c>
      <c r="ET152" s="311">
        <f t="shared" si="2"/>
        <v>0</v>
      </c>
    </row>
    <row r="153" spans="1:150" s="202" customFormat="1" ht="99.95" customHeight="1" x14ac:dyDescent="0.25">
      <c r="A153" s="285" t="s">
        <v>213</v>
      </c>
      <c r="B153" s="285" t="s">
        <v>44</v>
      </c>
      <c r="C153" s="202" t="s">
        <v>42</v>
      </c>
      <c r="D153" s="282">
        <v>8</v>
      </c>
      <c r="E153" s="202" t="s">
        <v>45</v>
      </c>
      <c r="F153" s="282" t="s">
        <v>3215</v>
      </c>
      <c r="G153" s="277">
        <v>0.8</v>
      </c>
      <c r="H153" s="276">
        <v>1</v>
      </c>
      <c r="I153" s="276">
        <v>0.15</v>
      </c>
      <c r="J153" s="285" t="s">
        <v>3419</v>
      </c>
      <c r="K153" s="260">
        <v>43465</v>
      </c>
      <c r="L153" s="207">
        <v>35</v>
      </c>
      <c r="M153" s="285" t="s">
        <v>49</v>
      </c>
      <c r="N153" s="285" t="s">
        <v>3436</v>
      </c>
      <c r="O153" s="202" t="s">
        <v>3427</v>
      </c>
      <c r="P153" s="276"/>
      <c r="Q153" s="208" t="s">
        <v>2354</v>
      </c>
      <c r="R153" s="279">
        <v>0</v>
      </c>
      <c r="S153" s="284"/>
      <c r="T153" s="260">
        <v>43132</v>
      </c>
      <c r="U153" s="260">
        <v>43465</v>
      </c>
      <c r="V153" s="285" t="s">
        <v>3442</v>
      </c>
      <c r="W153" s="287">
        <v>0.4</v>
      </c>
      <c r="X153" s="277">
        <v>0</v>
      </c>
      <c r="Y153" s="280"/>
      <c r="Z153" s="285"/>
      <c r="AA153" s="348"/>
      <c r="AB153" s="348"/>
      <c r="AC153" s="352"/>
      <c r="AD153" s="348"/>
      <c r="AE153" s="403"/>
      <c r="AF153" s="348"/>
      <c r="AG153" s="277">
        <v>0</v>
      </c>
      <c r="AH153" s="280"/>
      <c r="AI153" s="289"/>
      <c r="AJ153" s="348"/>
      <c r="AK153" s="348"/>
      <c r="AL153" s="348"/>
      <c r="AM153" s="348"/>
      <c r="AN153" s="403"/>
      <c r="AO153" s="348"/>
      <c r="AP153" s="277">
        <v>0</v>
      </c>
      <c r="AQ153" s="280"/>
      <c r="AR153" s="289"/>
      <c r="AS153" s="348"/>
      <c r="AT153" s="348"/>
      <c r="AU153" s="348"/>
      <c r="AV153" s="348"/>
      <c r="AW153" s="356"/>
      <c r="AX153" s="403"/>
      <c r="AY153" s="348"/>
      <c r="AZ153" s="277">
        <v>0</v>
      </c>
      <c r="BA153" s="280"/>
      <c r="BB153" s="289"/>
      <c r="BC153" s="348"/>
      <c r="BD153" s="348"/>
      <c r="BE153" s="348"/>
      <c r="BF153" s="348"/>
      <c r="BG153" s="403"/>
      <c r="BH153" s="348"/>
      <c r="BI153" s="277">
        <v>0</v>
      </c>
      <c r="BJ153" s="280"/>
      <c r="BK153" s="289"/>
      <c r="BL153" s="348"/>
      <c r="BM153" s="348"/>
      <c r="BN153" s="348"/>
      <c r="BO153" s="348"/>
      <c r="BP153" s="403"/>
      <c r="BQ153" s="348"/>
      <c r="BR153" s="281">
        <v>5.7142857142857148E-2</v>
      </c>
      <c r="BS153" s="280"/>
      <c r="BT153" s="289" t="s">
        <v>3441</v>
      </c>
      <c r="BU153" s="348"/>
      <c r="BV153" s="348"/>
      <c r="BW153" s="348"/>
      <c r="BX153" s="348"/>
      <c r="BY153" s="356"/>
      <c r="BZ153" s="403"/>
      <c r="CA153" s="348"/>
      <c r="CB153" s="281">
        <v>5.7142857142857148E-2</v>
      </c>
      <c r="CC153" s="280"/>
      <c r="CD153" s="289" t="s">
        <v>3443</v>
      </c>
      <c r="CE153" s="348"/>
      <c r="CF153" s="348"/>
      <c r="CG153" s="348"/>
      <c r="CH153" s="348"/>
      <c r="CI153" s="403"/>
      <c r="CJ153" s="348"/>
      <c r="CK153" s="281">
        <v>5.7142857142857148E-2</v>
      </c>
      <c r="CL153" s="280"/>
      <c r="CM153" s="289" t="s">
        <v>3443</v>
      </c>
      <c r="CN153" s="348"/>
      <c r="CO153" s="348"/>
      <c r="CP153" s="348"/>
      <c r="CQ153" s="348"/>
      <c r="CR153" s="403"/>
      <c r="CS153" s="348"/>
      <c r="CT153" s="281">
        <v>5.7142857142857148E-2</v>
      </c>
      <c r="CU153" s="280"/>
      <c r="CV153" s="289" t="s">
        <v>3441</v>
      </c>
      <c r="CW153" s="348"/>
      <c r="CX153" s="348"/>
      <c r="CY153" s="348"/>
      <c r="CZ153" s="348"/>
      <c r="DA153" s="356"/>
      <c r="DB153" s="403"/>
      <c r="DC153" s="348"/>
      <c r="DD153" s="281">
        <v>5.7142857142857148E-2</v>
      </c>
      <c r="DE153" s="280"/>
      <c r="DF153" s="289" t="s">
        <v>3443</v>
      </c>
      <c r="DG153" s="348"/>
      <c r="DH153" s="348"/>
      <c r="DI153" s="348"/>
      <c r="DJ153" s="348"/>
      <c r="DK153" s="403"/>
      <c r="DL153" s="348"/>
      <c r="DM153" s="281">
        <v>5.7142857142857148E-2</v>
      </c>
      <c r="DN153" s="280"/>
      <c r="DO153" s="289" t="s">
        <v>3443</v>
      </c>
      <c r="DP153" s="348"/>
      <c r="DQ153" s="348"/>
      <c r="DR153" s="348"/>
      <c r="DS153" s="348"/>
      <c r="DT153" s="403"/>
      <c r="DU153" s="348"/>
      <c r="DV153" s="281">
        <v>5.7142857142857148E-2</v>
      </c>
      <c r="DW153" s="280"/>
      <c r="DX153" s="289" t="s">
        <v>3436</v>
      </c>
      <c r="DY153" s="348"/>
      <c r="DZ153" s="348"/>
      <c r="EA153" s="348"/>
      <c r="EB153" s="348"/>
      <c r="EC153" s="356"/>
      <c r="ED153" s="403"/>
      <c r="EE153" s="348"/>
      <c r="EF153" s="556"/>
      <c r="EG153" s="280">
        <v>0.40000000000000008</v>
      </c>
      <c r="EJ153" s="348"/>
      <c r="EM153" s="406"/>
      <c r="EP153" s="360"/>
      <c r="ET153" s="311">
        <f t="shared" si="2"/>
        <v>0</v>
      </c>
    </row>
    <row r="154" spans="1:150" s="202" customFormat="1" ht="99.95" customHeight="1" x14ac:dyDescent="0.25">
      <c r="A154" s="285" t="s">
        <v>213</v>
      </c>
      <c r="B154" s="285" t="s">
        <v>44</v>
      </c>
      <c r="C154" s="202" t="s">
        <v>42</v>
      </c>
      <c r="D154" s="282">
        <v>8</v>
      </c>
      <c r="E154" s="202" t="s">
        <v>45</v>
      </c>
      <c r="F154" s="282" t="s">
        <v>3215</v>
      </c>
      <c r="G154" s="277">
        <v>0.8</v>
      </c>
      <c r="H154" s="276">
        <v>1</v>
      </c>
      <c r="I154" s="276">
        <v>0.15</v>
      </c>
      <c r="J154" s="285" t="s">
        <v>3419</v>
      </c>
      <c r="K154" s="260">
        <v>43465</v>
      </c>
      <c r="L154" s="207">
        <v>35</v>
      </c>
      <c r="M154" s="285" t="s">
        <v>49</v>
      </c>
      <c r="N154" s="285" t="s">
        <v>3436</v>
      </c>
      <c r="O154" s="202" t="s">
        <v>3427</v>
      </c>
      <c r="P154" s="276"/>
      <c r="Q154" s="208" t="s">
        <v>2354</v>
      </c>
      <c r="R154" s="279">
        <v>0</v>
      </c>
      <c r="S154" s="284"/>
      <c r="T154" s="260">
        <v>43132</v>
      </c>
      <c r="U154" s="260">
        <v>43465</v>
      </c>
      <c r="V154" s="285" t="s">
        <v>3444</v>
      </c>
      <c r="W154" s="287">
        <v>0.3</v>
      </c>
      <c r="X154" s="277">
        <v>0</v>
      </c>
      <c r="Y154" s="280"/>
      <c r="Z154" s="285"/>
      <c r="AA154" s="348"/>
      <c r="AB154" s="348"/>
      <c r="AC154" s="352"/>
      <c r="AD154" s="348"/>
      <c r="AE154" s="403"/>
      <c r="AF154" s="348"/>
      <c r="AG154" s="277">
        <v>0</v>
      </c>
      <c r="AH154" s="280"/>
      <c r="AI154" s="289"/>
      <c r="AJ154" s="348"/>
      <c r="AK154" s="348"/>
      <c r="AL154" s="348"/>
      <c r="AM154" s="348"/>
      <c r="AN154" s="403"/>
      <c r="AO154" s="348"/>
      <c r="AP154" s="277">
        <v>0</v>
      </c>
      <c r="AQ154" s="280"/>
      <c r="AR154" s="289"/>
      <c r="AS154" s="348"/>
      <c r="AT154" s="348"/>
      <c r="AU154" s="348"/>
      <c r="AV154" s="348"/>
      <c r="AW154" s="356"/>
      <c r="AX154" s="403"/>
      <c r="AY154" s="348"/>
      <c r="AZ154" s="277">
        <v>0</v>
      </c>
      <c r="BA154" s="280"/>
      <c r="BB154" s="289"/>
      <c r="BC154" s="348"/>
      <c r="BD154" s="348"/>
      <c r="BE154" s="348"/>
      <c r="BF154" s="348"/>
      <c r="BG154" s="403"/>
      <c r="BH154" s="348"/>
      <c r="BI154" s="277">
        <v>0</v>
      </c>
      <c r="BJ154" s="280"/>
      <c r="BK154" s="289"/>
      <c r="BL154" s="348"/>
      <c r="BM154" s="348"/>
      <c r="BN154" s="348"/>
      <c r="BO154" s="348"/>
      <c r="BP154" s="403"/>
      <c r="BQ154" s="348"/>
      <c r="BR154" s="277">
        <v>0</v>
      </c>
      <c r="BS154" s="280"/>
      <c r="BT154" s="289"/>
      <c r="BU154" s="348"/>
      <c r="BV154" s="348"/>
      <c r="BW154" s="348"/>
      <c r="BX154" s="348"/>
      <c r="BY154" s="356"/>
      <c r="BZ154" s="403"/>
      <c r="CA154" s="348"/>
      <c r="CB154" s="277">
        <v>0</v>
      </c>
      <c r="CC154" s="280"/>
      <c r="CD154" s="289"/>
      <c r="CE154" s="348"/>
      <c r="CF154" s="348"/>
      <c r="CG154" s="348"/>
      <c r="CH154" s="348"/>
      <c r="CI154" s="403"/>
      <c r="CJ154" s="348"/>
      <c r="CK154" s="277">
        <v>0</v>
      </c>
      <c r="CL154" s="280"/>
      <c r="CM154" s="289"/>
      <c r="CN154" s="348"/>
      <c r="CO154" s="348"/>
      <c r="CP154" s="348"/>
      <c r="CQ154" s="348"/>
      <c r="CR154" s="403"/>
      <c r="CS154" s="348"/>
      <c r="CT154" s="277">
        <v>0</v>
      </c>
      <c r="CU154" s="280"/>
      <c r="CV154" s="289"/>
      <c r="CW154" s="348"/>
      <c r="CX154" s="348"/>
      <c r="CY154" s="348"/>
      <c r="CZ154" s="348"/>
      <c r="DA154" s="356"/>
      <c r="DB154" s="403"/>
      <c r="DC154" s="348"/>
      <c r="DD154" s="277">
        <v>0</v>
      </c>
      <c r="DE154" s="280"/>
      <c r="DF154" s="289"/>
      <c r="DG154" s="348"/>
      <c r="DH154" s="348"/>
      <c r="DI154" s="348"/>
      <c r="DJ154" s="348"/>
      <c r="DK154" s="403"/>
      <c r="DL154" s="348"/>
      <c r="DM154" s="277">
        <v>0</v>
      </c>
      <c r="DN154" s="280"/>
      <c r="DO154" s="289"/>
      <c r="DP154" s="348"/>
      <c r="DQ154" s="348"/>
      <c r="DR154" s="348"/>
      <c r="DS154" s="348"/>
      <c r="DT154" s="403"/>
      <c r="DU154" s="348"/>
      <c r="DV154" s="281">
        <v>0.3</v>
      </c>
      <c r="DW154" s="280"/>
      <c r="DX154" s="289" t="s">
        <v>3436</v>
      </c>
      <c r="DY154" s="348"/>
      <c r="DZ154" s="348"/>
      <c r="EA154" s="348"/>
      <c r="EB154" s="348"/>
      <c r="EC154" s="356"/>
      <c r="ED154" s="403"/>
      <c r="EE154" s="348"/>
      <c r="EF154" s="556"/>
      <c r="EG154" s="280">
        <v>0.3</v>
      </c>
      <c r="EJ154" s="348"/>
      <c r="EM154" s="406"/>
      <c r="EP154" s="360"/>
      <c r="ET154" s="311">
        <f t="shared" si="2"/>
        <v>0</v>
      </c>
    </row>
    <row r="155" spans="1:150" s="202" customFormat="1" ht="99.95" customHeight="1" x14ac:dyDescent="0.25">
      <c r="A155" s="285" t="s">
        <v>213</v>
      </c>
      <c r="B155" s="285" t="s">
        <v>44</v>
      </c>
      <c r="C155" s="202" t="s">
        <v>42</v>
      </c>
      <c r="D155" s="282">
        <v>8</v>
      </c>
      <c r="E155" s="202" t="s">
        <v>45</v>
      </c>
      <c r="F155" s="282" t="s">
        <v>3215</v>
      </c>
      <c r="G155" s="277">
        <v>0.8</v>
      </c>
      <c r="H155" s="276">
        <v>1</v>
      </c>
      <c r="I155" s="276">
        <v>0.15</v>
      </c>
      <c r="J155" s="285" t="s">
        <v>3419</v>
      </c>
      <c r="K155" s="260">
        <v>43465</v>
      </c>
      <c r="L155" s="207">
        <v>37</v>
      </c>
      <c r="M155" s="285" t="s">
        <v>50</v>
      </c>
      <c r="N155" s="285" t="s">
        <v>3445</v>
      </c>
      <c r="O155" s="202" t="s">
        <v>3446</v>
      </c>
      <c r="P155" s="276">
        <v>0.01</v>
      </c>
      <c r="Q155" s="208" t="s">
        <v>3235</v>
      </c>
      <c r="R155" s="279">
        <v>1495231000</v>
      </c>
      <c r="S155" s="284"/>
      <c r="T155" s="260">
        <v>43115</v>
      </c>
      <c r="U155" s="260">
        <v>43465</v>
      </c>
      <c r="V155" s="285" t="s">
        <v>3447</v>
      </c>
      <c r="W155" s="287">
        <v>0.4</v>
      </c>
      <c r="X155" s="281">
        <v>3.3333333333333333E-2</v>
      </c>
      <c r="Y155" s="280"/>
      <c r="Z155" s="285" t="s">
        <v>3448</v>
      </c>
      <c r="AA155" s="348">
        <v>3.3333333333333333E-2</v>
      </c>
      <c r="AB155" s="348">
        <v>0</v>
      </c>
      <c r="AC155" s="352"/>
      <c r="AD155" s="348"/>
      <c r="AE155" s="403"/>
      <c r="AF155" s="348"/>
      <c r="AG155" s="281">
        <v>3.3333333333333333E-2</v>
      </c>
      <c r="AH155" s="280"/>
      <c r="AI155" s="289" t="s">
        <v>3449</v>
      </c>
      <c r="AJ155" s="348">
        <v>3.3333333333333333E-2</v>
      </c>
      <c r="AK155" s="348">
        <v>0</v>
      </c>
      <c r="AL155" s="365">
        <v>1300992000</v>
      </c>
      <c r="AM155" s="348"/>
      <c r="AN155" s="403"/>
      <c r="AO155" s="348"/>
      <c r="AP155" s="281">
        <v>3.3333333333333333E-2</v>
      </c>
      <c r="AQ155" s="280"/>
      <c r="AR155" s="289" t="s">
        <v>3450</v>
      </c>
      <c r="AS155" s="348">
        <v>0.18333333333333335</v>
      </c>
      <c r="AT155" s="348">
        <v>0</v>
      </c>
      <c r="AU155" s="365">
        <v>100000000</v>
      </c>
      <c r="AV155" s="348"/>
      <c r="AW155" s="356" t="s">
        <v>3451</v>
      </c>
      <c r="AX155" s="403"/>
      <c r="AY155" s="348"/>
      <c r="AZ155" s="281">
        <v>3.3333333333333333E-2</v>
      </c>
      <c r="BA155" s="280"/>
      <c r="BB155" s="289" t="s">
        <v>3450</v>
      </c>
      <c r="BC155" s="348">
        <v>3.3333333333333333E-2</v>
      </c>
      <c r="BD155" s="348">
        <v>0</v>
      </c>
      <c r="BE155" s="348"/>
      <c r="BF155" s="348"/>
      <c r="BG155" s="403"/>
      <c r="BH155" s="348"/>
      <c r="BI155" s="281">
        <v>3.3333333333333333E-2</v>
      </c>
      <c r="BJ155" s="280"/>
      <c r="BK155" s="289" t="s">
        <v>3450</v>
      </c>
      <c r="BL155" s="348">
        <v>3.3333333333333333E-2</v>
      </c>
      <c r="BM155" s="348">
        <v>0</v>
      </c>
      <c r="BN155" s="365">
        <v>50400000</v>
      </c>
      <c r="BO155" s="348"/>
      <c r="BP155" s="403"/>
      <c r="BQ155" s="348"/>
      <c r="BR155" s="281">
        <v>3.3333333333333333E-2</v>
      </c>
      <c r="BS155" s="280"/>
      <c r="BT155" s="289" t="s">
        <v>3450</v>
      </c>
      <c r="BU155" s="348">
        <v>0.18333333333333335</v>
      </c>
      <c r="BV155" s="348">
        <v>0</v>
      </c>
      <c r="BW155" s="348"/>
      <c r="BX155" s="348"/>
      <c r="BY155" s="356" t="s">
        <v>3451</v>
      </c>
      <c r="BZ155" s="403"/>
      <c r="CA155" s="348"/>
      <c r="CB155" s="281">
        <v>3.3333333333333333E-2</v>
      </c>
      <c r="CC155" s="280"/>
      <c r="CD155" s="289" t="s">
        <v>3450</v>
      </c>
      <c r="CE155" s="348">
        <v>3.3333333333333333E-2</v>
      </c>
      <c r="CF155" s="348">
        <v>0</v>
      </c>
      <c r="CG155" s="365">
        <v>43839000</v>
      </c>
      <c r="CH155" s="348"/>
      <c r="CI155" s="403"/>
      <c r="CJ155" s="348"/>
      <c r="CK155" s="281">
        <v>3.3333333333333333E-2</v>
      </c>
      <c r="CL155" s="280"/>
      <c r="CM155" s="289" t="s">
        <v>3450</v>
      </c>
      <c r="CN155" s="348">
        <v>3.3333333333333333E-2</v>
      </c>
      <c r="CO155" s="348">
        <v>0</v>
      </c>
      <c r="CP155" s="348"/>
      <c r="CQ155" s="348"/>
      <c r="CR155" s="403"/>
      <c r="CS155" s="348"/>
      <c r="CT155" s="281">
        <v>3.3333333333333333E-2</v>
      </c>
      <c r="CU155" s="280"/>
      <c r="CV155" s="289" t="s">
        <v>3450</v>
      </c>
      <c r="CW155" s="348">
        <v>0.18333333333333335</v>
      </c>
      <c r="CX155" s="348">
        <v>0</v>
      </c>
      <c r="CY155" s="348"/>
      <c r="CZ155" s="348"/>
      <c r="DA155" s="356" t="s">
        <v>3451</v>
      </c>
      <c r="DB155" s="403"/>
      <c r="DC155" s="348"/>
      <c r="DD155" s="281">
        <v>3.3333333333333333E-2</v>
      </c>
      <c r="DE155" s="280"/>
      <c r="DF155" s="289" t="s">
        <v>3450</v>
      </c>
      <c r="DG155" s="348">
        <v>3.3333333333333333E-2</v>
      </c>
      <c r="DH155" s="348">
        <v>0</v>
      </c>
      <c r="DI155" s="348"/>
      <c r="DJ155" s="348"/>
      <c r="DK155" s="403"/>
      <c r="DL155" s="348"/>
      <c r="DM155" s="281">
        <v>3.3333333333333333E-2</v>
      </c>
      <c r="DN155" s="280"/>
      <c r="DO155" s="289" t="s">
        <v>3450</v>
      </c>
      <c r="DP155" s="348">
        <v>3.3333333333333333E-2</v>
      </c>
      <c r="DQ155" s="348">
        <v>0</v>
      </c>
      <c r="DR155" s="348"/>
      <c r="DS155" s="348"/>
      <c r="DT155" s="403"/>
      <c r="DU155" s="348"/>
      <c r="DV155" s="281">
        <v>3.3333333333333333E-2</v>
      </c>
      <c r="DW155" s="280"/>
      <c r="DX155" s="289" t="s">
        <v>3450</v>
      </c>
      <c r="DY155" s="348">
        <v>0.18333333333333335</v>
      </c>
      <c r="DZ155" s="348">
        <v>0</v>
      </c>
      <c r="EA155" s="348"/>
      <c r="EB155" s="348"/>
      <c r="EC155" s="356" t="s">
        <v>3445</v>
      </c>
      <c r="ED155" s="403"/>
      <c r="EE155" s="348"/>
      <c r="EF155" s="556"/>
      <c r="EG155" s="280">
        <v>0.39999999999999997</v>
      </c>
      <c r="EJ155" s="348">
        <v>1</v>
      </c>
      <c r="EM155" s="406"/>
      <c r="EP155" s="360">
        <v>1495231000</v>
      </c>
      <c r="ET155" s="311">
        <f t="shared" si="2"/>
        <v>0</v>
      </c>
    </row>
    <row r="156" spans="1:150" s="202" customFormat="1" ht="99.95" customHeight="1" x14ac:dyDescent="0.25">
      <c r="A156" s="285" t="s">
        <v>213</v>
      </c>
      <c r="B156" s="285" t="s">
        <v>44</v>
      </c>
      <c r="C156" s="202" t="s">
        <v>42</v>
      </c>
      <c r="D156" s="282">
        <v>8</v>
      </c>
      <c r="E156" s="202" t="s">
        <v>45</v>
      </c>
      <c r="F156" s="282" t="s">
        <v>3215</v>
      </c>
      <c r="G156" s="277">
        <v>0.8</v>
      </c>
      <c r="H156" s="276">
        <v>1</v>
      </c>
      <c r="I156" s="276">
        <v>0.15</v>
      </c>
      <c r="J156" s="285" t="s">
        <v>3419</v>
      </c>
      <c r="K156" s="260">
        <v>43465</v>
      </c>
      <c r="L156" s="207">
        <v>37</v>
      </c>
      <c r="M156" s="285" t="s">
        <v>50</v>
      </c>
      <c r="N156" s="285" t="s">
        <v>3445</v>
      </c>
      <c r="O156" s="202" t="s">
        <v>3446</v>
      </c>
      <c r="P156" s="276"/>
      <c r="Q156" s="208" t="s">
        <v>3235</v>
      </c>
      <c r="R156" s="279">
        <v>1495231000</v>
      </c>
      <c r="S156" s="284"/>
      <c r="T156" s="260">
        <v>43115</v>
      </c>
      <c r="U156" s="260">
        <v>43465</v>
      </c>
      <c r="V156" s="285" t="s">
        <v>3452</v>
      </c>
      <c r="W156" s="287">
        <v>0.3</v>
      </c>
      <c r="X156" s="277">
        <v>0</v>
      </c>
      <c r="Y156" s="280"/>
      <c r="Z156" s="285"/>
      <c r="AA156" s="348"/>
      <c r="AB156" s="348"/>
      <c r="AC156" s="352"/>
      <c r="AD156" s="348"/>
      <c r="AE156" s="403"/>
      <c r="AF156" s="348"/>
      <c r="AG156" s="277">
        <v>0</v>
      </c>
      <c r="AH156" s="280"/>
      <c r="AI156" s="289"/>
      <c r="AJ156" s="348"/>
      <c r="AK156" s="348"/>
      <c r="AL156" s="365"/>
      <c r="AM156" s="348"/>
      <c r="AN156" s="403"/>
      <c r="AO156" s="348"/>
      <c r="AP156" s="281">
        <v>7.4999999999999997E-2</v>
      </c>
      <c r="AQ156" s="280"/>
      <c r="AR156" s="289" t="s">
        <v>3453</v>
      </c>
      <c r="AS156" s="348"/>
      <c r="AT156" s="348"/>
      <c r="AU156" s="365"/>
      <c r="AV156" s="348"/>
      <c r="AW156" s="356"/>
      <c r="AX156" s="403"/>
      <c r="AY156" s="348"/>
      <c r="AZ156" s="277">
        <v>0</v>
      </c>
      <c r="BA156" s="280"/>
      <c r="BB156" s="289"/>
      <c r="BC156" s="348"/>
      <c r="BD156" s="348"/>
      <c r="BE156" s="348"/>
      <c r="BF156" s="348"/>
      <c r="BG156" s="403"/>
      <c r="BH156" s="348"/>
      <c r="BI156" s="277">
        <v>0</v>
      </c>
      <c r="BJ156" s="280"/>
      <c r="BK156" s="289"/>
      <c r="BL156" s="348"/>
      <c r="BM156" s="348"/>
      <c r="BN156" s="365"/>
      <c r="BO156" s="348"/>
      <c r="BP156" s="403"/>
      <c r="BQ156" s="348"/>
      <c r="BR156" s="281">
        <v>7.4999999999999997E-2</v>
      </c>
      <c r="BS156" s="280"/>
      <c r="BT156" s="289" t="s">
        <v>3453</v>
      </c>
      <c r="BU156" s="348"/>
      <c r="BV156" s="348"/>
      <c r="BW156" s="348"/>
      <c r="BX156" s="348"/>
      <c r="BY156" s="356"/>
      <c r="BZ156" s="403"/>
      <c r="CA156" s="348"/>
      <c r="CB156" s="277">
        <v>0</v>
      </c>
      <c r="CC156" s="280"/>
      <c r="CD156" s="289"/>
      <c r="CE156" s="348"/>
      <c r="CF156" s="348"/>
      <c r="CG156" s="365"/>
      <c r="CH156" s="348"/>
      <c r="CI156" s="403"/>
      <c r="CJ156" s="348"/>
      <c r="CK156" s="277">
        <v>0</v>
      </c>
      <c r="CL156" s="280"/>
      <c r="CM156" s="289"/>
      <c r="CN156" s="348"/>
      <c r="CO156" s="348"/>
      <c r="CP156" s="348"/>
      <c r="CQ156" s="348"/>
      <c r="CR156" s="403"/>
      <c r="CS156" s="348"/>
      <c r="CT156" s="281">
        <v>7.4999999999999997E-2</v>
      </c>
      <c r="CU156" s="280"/>
      <c r="CV156" s="289" t="s">
        <v>3453</v>
      </c>
      <c r="CW156" s="348"/>
      <c r="CX156" s="348"/>
      <c r="CY156" s="348"/>
      <c r="CZ156" s="348"/>
      <c r="DA156" s="356"/>
      <c r="DB156" s="403"/>
      <c r="DC156" s="348"/>
      <c r="DD156" s="277">
        <v>0</v>
      </c>
      <c r="DE156" s="280"/>
      <c r="DF156" s="289"/>
      <c r="DG156" s="348"/>
      <c r="DH156" s="348"/>
      <c r="DI156" s="348"/>
      <c r="DJ156" s="348"/>
      <c r="DK156" s="403"/>
      <c r="DL156" s="348"/>
      <c r="DM156" s="277">
        <v>0</v>
      </c>
      <c r="DN156" s="280"/>
      <c r="DO156" s="289"/>
      <c r="DP156" s="348"/>
      <c r="DQ156" s="348"/>
      <c r="DR156" s="348"/>
      <c r="DS156" s="348"/>
      <c r="DT156" s="403"/>
      <c r="DU156" s="348"/>
      <c r="DV156" s="281">
        <v>7.4999999999999997E-2</v>
      </c>
      <c r="DW156" s="280"/>
      <c r="DX156" s="289" t="s">
        <v>3453</v>
      </c>
      <c r="DY156" s="348"/>
      <c r="DZ156" s="348"/>
      <c r="EA156" s="348"/>
      <c r="EB156" s="348"/>
      <c r="EC156" s="356"/>
      <c r="ED156" s="403"/>
      <c r="EE156" s="348"/>
      <c r="EF156" s="556"/>
      <c r="EG156" s="280">
        <v>0.3</v>
      </c>
      <c r="EJ156" s="348"/>
      <c r="EM156" s="406"/>
      <c r="EP156" s="360"/>
      <c r="ET156" s="311">
        <f t="shared" si="2"/>
        <v>0</v>
      </c>
    </row>
    <row r="157" spans="1:150" s="202" customFormat="1" ht="99.95" customHeight="1" x14ac:dyDescent="0.25">
      <c r="A157" s="285" t="s">
        <v>213</v>
      </c>
      <c r="B157" s="285" t="s">
        <v>44</v>
      </c>
      <c r="C157" s="202" t="s">
        <v>42</v>
      </c>
      <c r="D157" s="282">
        <v>8</v>
      </c>
      <c r="E157" s="202" t="s">
        <v>45</v>
      </c>
      <c r="F157" s="282" t="s">
        <v>3215</v>
      </c>
      <c r="G157" s="277">
        <v>0.8</v>
      </c>
      <c r="H157" s="276">
        <v>1</v>
      </c>
      <c r="I157" s="276">
        <v>0.15</v>
      </c>
      <c r="J157" s="285" t="s">
        <v>3419</v>
      </c>
      <c r="K157" s="260">
        <v>43465</v>
      </c>
      <c r="L157" s="207">
        <v>37</v>
      </c>
      <c r="M157" s="285" t="s">
        <v>50</v>
      </c>
      <c r="N157" s="285" t="s">
        <v>3445</v>
      </c>
      <c r="O157" s="202" t="s">
        <v>3446</v>
      </c>
      <c r="P157" s="276"/>
      <c r="Q157" s="208" t="s">
        <v>3235</v>
      </c>
      <c r="R157" s="279">
        <v>1495231000</v>
      </c>
      <c r="S157" s="284"/>
      <c r="T157" s="260">
        <v>43115</v>
      </c>
      <c r="U157" s="260">
        <v>43465</v>
      </c>
      <c r="V157" s="285" t="s">
        <v>3454</v>
      </c>
      <c r="W157" s="287">
        <v>0.3</v>
      </c>
      <c r="X157" s="277">
        <v>0</v>
      </c>
      <c r="Y157" s="280"/>
      <c r="Z157" s="285"/>
      <c r="AA157" s="348"/>
      <c r="AB157" s="348"/>
      <c r="AC157" s="352"/>
      <c r="AD157" s="348"/>
      <c r="AE157" s="403"/>
      <c r="AF157" s="348"/>
      <c r="AG157" s="277">
        <v>0</v>
      </c>
      <c r="AH157" s="280"/>
      <c r="AI157" s="289"/>
      <c r="AJ157" s="348"/>
      <c r="AK157" s="348"/>
      <c r="AL157" s="365"/>
      <c r="AM157" s="348"/>
      <c r="AN157" s="403"/>
      <c r="AO157" s="348"/>
      <c r="AP157" s="281">
        <v>7.4999999999999997E-2</v>
      </c>
      <c r="AQ157" s="280"/>
      <c r="AR157" s="289" t="s">
        <v>3455</v>
      </c>
      <c r="AS157" s="348"/>
      <c r="AT157" s="348"/>
      <c r="AU157" s="365"/>
      <c r="AV157" s="348"/>
      <c r="AW157" s="356"/>
      <c r="AX157" s="403"/>
      <c r="AY157" s="348"/>
      <c r="AZ157" s="277">
        <v>0</v>
      </c>
      <c r="BA157" s="280"/>
      <c r="BB157" s="289"/>
      <c r="BC157" s="348"/>
      <c r="BD157" s="348"/>
      <c r="BE157" s="348"/>
      <c r="BF157" s="348"/>
      <c r="BG157" s="403"/>
      <c r="BH157" s="348"/>
      <c r="BI157" s="277">
        <v>0</v>
      </c>
      <c r="BJ157" s="280"/>
      <c r="BK157" s="289"/>
      <c r="BL157" s="348"/>
      <c r="BM157" s="348"/>
      <c r="BN157" s="365"/>
      <c r="BO157" s="348"/>
      <c r="BP157" s="403"/>
      <c r="BQ157" s="348"/>
      <c r="BR157" s="281">
        <v>7.4999999999999997E-2</v>
      </c>
      <c r="BS157" s="280"/>
      <c r="BT157" s="289" t="s">
        <v>3455</v>
      </c>
      <c r="BU157" s="348"/>
      <c r="BV157" s="348"/>
      <c r="BW157" s="348"/>
      <c r="BX157" s="348"/>
      <c r="BY157" s="356"/>
      <c r="BZ157" s="403"/>
      <c r="CA157" s="348"/>
      <c r="CB157" s="277">
        <v>0</v>
      </c>
      <c r="CC157" s="280"/>
      <c r="CD157" s="289"/>
      <c r="CE157" s="348"/>
      <c r="CF157" s="348"/>
      <c r="CG157" s="365"/>
      <c r="CH157" s="348"/>
      <c r="CI157" s="403"/>
      <c r="CJ157" s="348"/>
      <c r="CK157" s="277">
        <v>0</v>
      </c>
      <c r="CL157" s="280"/>
      <c r="CM157" s="289"/>
      <c r="CN157" s="348"/>
      <c r="CO157" s="348"/>
      <c r="CP157" s="348"/>
      <c r="CQ157" s="348"/>
      <c r="CR157" s="403"/>
      <c r="CS157" s="348"/>
      <c r="CT157" s="281">
        <v>7.4999999999999997E-2</v>
      </c>
      <c r="CU157" s="280"/>
      <c r="CV157" s="289" t="s">
        <v>3455</v>
      </c>
      <c r="CW157" s="348"/>
      <c r="CX157" s="348"/>
      <c r="CY157" s="348"/>
      <c r="CZ157" s="348"/>
      <c r="DA157" s="356"/>
      <c r="DB157" s="403"/>
      <c r="DC157" s="348"/>
      <c r="DD157" s="277">
        <v>0</v>
      </c>
      <c r="DE157" s="280"/>
      <c r="DF157" s="289"/>
      <c r="DG157" s="348"/>
      <c r="DH157" s="348"/>
      <c r="DI157" s="348"/>
      <c r="DJ157" s="348"/>
      <c r="DK157" s="403"/>
      <c r="DL157" s="348"/>
      <c r="DM157" s="277">
        <v>0</v>
      </c>
      <c r="DN157" s="280"/>
      <c r="DO157" s="289"/>
      <c r="DP157" s="348"/>
      <c r="DQ157" s="348"/>
      <c r="DR157" s="348"/>
      <c r="DS157" s="348"/>
      <c r="DT157" s="403"/>
      <c r="DU157" s="348"/>
      <c r="DV157" s="281">
        <v>7.4999999999999997E-2</v>
      </c>
      <c r="DW157" s="280"/>
      <c r="DX157" s="289" t="s">
        <v>3455</v>
      </c>
      <c r="DY157" s="348"/>
      <c r="DZ157" s="348"/>
      <c r="EA157" s="348"/>
      <c r="EB157" s="348"/>
      <c r="EC157" s="356"/>
      <c r="ED157" s="403"/>
      <c r="EE157" s="348"/>
      <c r="EF157" s="556"/>
      <c r="EG157" s="280">
        <v>0.3</v>
      </c>
      <c r="EJ157" s="348"/>
      <c r="EM157" s="406"/>
      <c r="EP157" s="360"/>
      <c r="ET157" s="311">
        <f t="shared" si="2"/>
        <v>0</v>
      </c>
    </row>
    <row r="158" spans="1:150" s="202" customFormat="1" ht="99.95" customHeight="1" x14ac:dyDescent="0.25">
      <c r="A158" s="285" t="s">
        <v>213</v>
      </c>
      <c r="B158" s="285" t="s">
        <v>44</v>
      </c>
      <c r="C158" s="202" t="s">
        <v>42</v>
      </c>
      <c r="D158" s="282">
        <v>8</v>
      </c>
      <c r="E158" s="202" t="s">
        <v>45</v>
      </c>
      <c r="F158" s="282" t="s">
        <v>3215</v>
      </c>
      <c r="G158" s="277">
        <v>0.8</v>
      </c>
      <c r="H158" s="276">
        <v>1</v>
      </c>
      <c r="I158" s="276">
        <v>0.15</v>
      </c>
      <c r="J158" s="285" t="s">
        <v>3419</v>
      </c>
      <c r="K158" s="260">
        <v>43465</v>
      </c>
      <c r="L158" s="207">
        <v>40</v>
      </c>
      <c r="M158" s="285" t="s">
        <v>51</v>
      </c>
      <c r="N158" s="285" t="s">
        <v>3456</v>
      </c>
      <c r="O158" s="202" t="s">
        <v>3427</v>
      </c>
      <c r="P158" s="276">
        <v>0.02</v>
      </c>
      <c r="Q158" s="208" t="s">
        <v>2354</v>
      </c>
      <c r="R158" s="279">
        <v>0</v>
      </c>
      <c r="S158" s="284"/>
      <c r="T158" s="260">
        <v>43132</v>
      </c>
      <c r="U158" s="260">
        <v>43465</v>
      </c>
      <c r="V158" s="285" t="s">
        <v>3457</v>
      </c>
      <c r="W158" s="287">
        <v>0.25</v>
      </c>
      <c r="X158" s="277">
        <v>0</v>
      </c>
      <c r="Y158" s="280"/>
      <c r="Z158" s="285"/>
      <c r="AA158" s="348">
        <v>0</v>
      </c>
      <c r="AB158" s="348">
        <v>0</v>
      </c>
      <c r="AC158" s="352"/>
      <c r="AD158" s="348"/>
      <c r="AE158" s="403"/>
      <c r="AF158" s="348"/>
      <c r="AG158" s="281">
        <v>6.25E-2</v>
      </c>
      <c r="AH158" s="280"/>
      <c r="AI158" s="289" t="s">
        <v>3458</v>
      </c>
      <c r="AJ158" s="348">
        <v>6.25E-2</v>
      </c>
      <c r="AK158" s="348">
        <v>0</v>
      </c>
      <c r="AL158" s="348"/>
      <c r="AM158" s="348"/>
      <c r="AN158" s="403"/>
      <c r="AO158" s="348"/>
      <c r="AP158" s="281">
        <v>6.25E-2</v>
      </c>
      <c r="AQ158" s="280"/>
      <c r="AR158" s="289" t="s">
        <v>3459</v>
      </c>
      <c r="AS158" s="348">
        <v>6.25E-2</v>
      </c>
      <c r="AT158" s="348">
        <v>0</v>
      </c>
      <c r="AU158" s="348"/>
      <c r="AV158" s="348"/>
      <c r="AW158" s="356" t="s">
        <v>3459</v>
      </c>
      <c r="AX158" s="403"/>
      <c r="AY158" s="348"/>
      <c r="AZ158" s="281">
        <v>6.25E-2</v>
      </c>
      <c r="BA158" s="280"/>
      <c r="BB158" s="289" t="s">
        <v>3458</v>
      </c>
      <c r="BC158" s="348">
        <v>6.25E-2</v>
      </c>
      <c r="BD158" s="348">
        <v>0</v>
      </c>
      <c r="BE158" s="348"/>
      <c r="BF158" s="348"/>
      <c r="BG158" s="403"/>
      <c r="BH158" s="348"/>
      <c r="BI158" s="281">
        <v>6.25E-2</v>
      </c>
      <c r="BJ158" s="280"/>
      <c r="BK158" s="289" t="s">
        <v>3460</v>
      </c>
      <c r="BL158" s="348">
        <v>6.25E-2</v>
      </c>
      <c r="BM158" s="348">
        <v>0</v>
      </c>
      <c r="BN158" s="348"/>
      <c r="BO158" s="348"/>
      <c r="BP158" s="403"/>
      <c r="BQ158" s="348"/>
      <c r="BR158" s="277">
        <v>0</v>
      </c>
      <c r="BS158" s="280"/>
      <c r="BT158" s="289"/>
      <c r="BU158" s="348">
        <v>7.1428571428571425E-2</v>
      </c>
      <c r="BV158" s="348">
        <v>0</v>
      </c>
      <c r="BW158" s="348"/>
      <c r="BX158" s="348"/>
      <c r="BY158" s="356" t="s">
        <v>3461</v>
      </c>
      <c r="BZ158" s="403"/>
      <c r="CA158" s="348"/>
      <c r="CB158" s="277">
        <v>0</v>
      </c>
      <c r="CC158" s="280"/>
      <c r="CD158" s="289"/>
      <c r="CE158" s="348">
        <v>7.1428571428571425E-2</v>
      </c>
      <c r="CF158" s="348">
        <v>0</v>
      </c>
      <c r="CG158" s="348"/>
      <c r="CH158" s="348"/>
      <c r="CI158" s="403"/>
      <c r="CJ158" s="348"/>
      <c r="CK158" s="277">
        <v>0</v>
      </c>
      <c r="CL158" s="280"/>
      <c r="CM158" s="289"/>
      <c r="CN158" s="348">
        <v>7.1428571428571425E-2</v>
      </c>
      <c r="CO158" s="348">
        <v>0</v>
      </c>
      <c r="CP158" s="348"/>
      <c r="CQ158" s="348"/>
      <c r="CR158" s="403"/>
      <c r="CS158" s="348"/>
      <c r="CT158" s="277">
        <v>0</v>
      </c>
      <c r="CU158" s="280"/>
      <c r="CV158" s="289"/>
      <c r="CW158" s="348">
        <v>7.1428571428571425E-2</v>
      </c>
      <c r="CX158" s="348">
        <v>0</v>
      </c>
      <c r="CY158" s="348"/>
      <c r="CZ158" s="348"/>
      <c r="DA158" s="356" t="s">
        <v>3461</v>
      </c>
      <c r="DB158" s="403"/>
      <c r="DC158" s="348"/>
      <c r="DD158" s="277">
        <v>0</v>
      </c>
      <c r="DE158" s="280"/>
      <c r="DF158" s="289"/>
      <c r="DG158" s="348">
        <v>7.1428571428571425E-2</v>
      </c>
      <c r="DH158" s="348">
        <v>0</v>
      </c>
      <c r="DI158" s="348"/>
      <c r="DJ158" s="348"/>
      <c r="DK158" s="403"/>
      <c r="DL158" s="348"/>
      <c r="DM158" s="277">
        <v>0</v>
      </c>
      <c r="DN158" s="280"/>
      <c r="DO158" s="289"/>
      <c r="DP158" s="348">
        <v>7.1428571428571425E-2</v>
      </c>
      <c r="DQ158" s="348">
        <v>0</v>
      </c>
      <c r="DR158" s="348"/>
      <c r="DS158" s="348"/>
      <c r="DT158" s="403"/>
      <c r="DU158" s="348"/>
      <c r="DV158" s="277">
        <v>0</v>
      </c>
      <c r="DW158" s="280"/>
      <c r="DX158" s="289"/>
      <c r="DY158" s="348">
        <v>0.3214285714285714</v>
      </c>
      <c r="DZ158" s="348">
        <v>0</v>
      </c>
      <c r="EA158" s="348"/>
      <c r="EB158" s="348"/>
      <c r="EC158" s="356" t="s">
        <v>3456</v>
      </c>
      <c r="ED158" s="403"/>
      <c r="EE158" s="348"/>
      <c r="EF158" s="556"/>
      <c r="EG158" s="280">
        <v>0.25</v>
      </c>
      <c r="EJ158" s="348">
        <v>0.99999999999999978</v>
      </c>
      <c r="EM158" s="406"/>
      <c r="EP158" s="360">
        <v>0</v>
      </c>
      <c r="ET158" s="311">
        <f t="shared" si="2"/>
        <v>0</v>
      </c>
    </row>
    <row r="159" spans="1:150" s="202" customFormat="1" ht="99.95" customHeight="1" x14ac:dyDescent="0.25">
      <c r="A159" s="285" t="s">
        <v>213</v>
      </c>
      <c r="B159" s="285" t="s">
        <v>44</v>
      </c>
      <c r="C159" s="202" t="s">
        <v>42</v>
      </c>
      <c r="D159" s="282">
        <v>8</v>
      </c>
      <c r="E159" s="202" t="s">
        <v>45</v>
      </c>
      <c r="F159" s="282" t="s">
        <v>3215</v>
      </c>
      <c r="G159" s="277">
        <v>0.8</v>
      </c>
      <c r="H159" s="276">
        <v>1</v>
      </c>
      <c r="I159" s="276">
        <v>0.15</v>
      </c>
      <c r="J159" s="285" t="s">
        <v>3419</v>
      </c>
      <c r="K159" s="260">
        <v>43465</v>
      </c>
      <c r="L159" s="207">
        <v>40</v>
      </c>
      <c r="M159" s="285" t="s">
        <v>51</v>
      </c>
      <c r="N159" s="285" t="s">
        <v>3456</v>
      </c>
      <c r="O159" s="202" t="s">
        <v>3427</v>
      </c>
      <c r="P159" s="276"/>
      <c r="Q159" s="208" t="s">
        <v>2354</v>
      </c>
      <c r="R159" s="279">
        <v>0</v>
      </c>
      <c r="S159" s="284"/>
      <c r="T159" s="260">
        <v>43132</v>
      </c>
      <c r="U159" s="260">
        <v>43465</v>
      </c>
      <c r="V159" s="285" t="s">
        <v>3462</v>
      </c>
      <c r="W159" s="287">
        <v>0.5</v>
      </c>
      <c r="X159" s="277">
        <v>0</v>
      </c>
      <c r="Y159" s="280"/>
      <c r="Z159" s="285"/>
      <c r="AA159" s="348"/>
      <c r="AB159" s="348"/>
      <c r="AC159" s="352"/>
      <c r="AD159" s="348"/>
      <c r="AE159" s="403"/>
      <c r="AF159" s="348"/>
      <c r="AG159" s="277">
        <v>0</v>
      </c>
      <c r="AH159" s="280"/>
      <c r="AI159" s="289"/>
      <c r="AJ159" s="348"/>
      <c r="AK159" s="348"/>
      <c r="AL159" s="348"/>
      <c r="AM159" s="348"/>
      <c r="AN159" s="403"/>
      <c r="AO159" s="348"/>
      <c r="AP159" s="277">
        <v>0</v>
      </c>
      <c r="AQ159" s="280"/>
      <c r="AR159" s="289"/>
      <c r="AS159" s="348"/>
      <c r="AT159" s="348"/>
      <c r="AU159" s="348"/>
      <c r="AV159" s="348"/>
      <c r="AW159" s="356"/>
      <c r="AX159" s="403"/>
      <c r="AY159" s="348"/>
      <c r="AZ159" s="277">
        <v>0</v>
      </c>
      <c r="BA159" s="280"/>
      <c r="BB159" s="289"/>
      <c r="BC159" s="348"/>
      <c r="BD159" s="348"/>
      <c r="BE159" s="348"/>
      <c r="BF159" s="348"/>
      <c r="BG159" s="403"/>
      <c r="BH159" s="348"/>
      <c r="BI159" s="277">
        <v>0</v>
      </c>
      <c r="BJ159" s="280"/>
      <c r="BK159" s="289"/>
      <c r="BL159" s="348"/>
      <c r="BM159" s="348"/>
      <c r="BN159" s="348"/>
      <c r="BO159" s="348"/>
      <c r="BP159" s="403"/>
      <c r="BQ159" s="348"/>
      <c r="BR159" s="281">
        <v>7.1428571428571425E-2</v>
      </c>
      <c r="BS159" s="280"/>
      <c r="BT159" s="289" t="s">
        <v>3461</v>
      </c>
      <c r="BU159" s="348"/>
      <c r="BV159" s="348"/>
      <c r="BW159" s="348"/>
      <c r="BX159" s="348"/>
      <c r="BY159" s="356"/>
      <c r="BZ159" s="403"/>
      <c r="CA159" s="348"/>
      <c r="CB159" s="281">
        <v>7.1428571428571425E-2</v>
      </c>
      <c r="CC159" s="280"/>
      <c r="CD159" s="289" t="s">
        <v>3463</v>
      </c>
      <c r="CE159" s="348"/>
      <c r="CF159" s="348"/>
      <c r="CG159" s="348"/>
      <c r="CH159" s="348"/>
      <c r="CI159" s="403"/>
      <c r="CJ159" s="348"/>
      <c r="CK159" s="281">
        <v>7.1428571428571425E-2</v>
      </c>
      <c r="CL159" s="280"/>
      <c r="CM159" s="289" t="s">
        <v>3463</v>
      </c>
      <c r="CN159" s="348"/>
      <c r="CO159" s="348"/>
      <c r="CP159" s="348"/>
      <c r="CQ159" s="348"/>
      <c r="CR159" s="403"/>
      <c r="CS159" s="348"/>
      <c r="CT159" s="281">
        <v>7.1428571428571425E-2</v>
      </c>
      <c r="CU159" s="280"/>
      <c r="CV159" s="289" t="s">
        <v>3461</v>
      </c>
      <c r="CW159" s="348"/>
      <c r="CX159" s="348"/>
      <c r="CY159" s="348"/>
      <c r="CZ159" s="348"/>
      <c r="DA159" s="356"/>
      <c r="DB159" s="403"/>
      <c r="DC159" s="348"/>
      <c r="DD159" s="281">
        <v>7.1428571428571425E-2</v>
      </c>
      <c r="DE159" s="280"/>
      <c r="DF159" s="289" t="s">
        <v>3463</v>
      </c>
      <c r="DG159" s="348"/>
      <c r="DH159" s="348"/>
      <c r="DI159" s="348"/>
      <c r="DJ159" s="348"/>
      <c r="DK159" s="403"/>
      <c r="DL159" s="348"/>
      <c r="DM159" s="281">
        <v>7.1428571428571425E-2</v>
      </c>
      <c r="DN159" s="280"/>
      <c r="DO159" s="289" t="s">
        <v>3463</v>
      </c>
      <c r="DP159" s="348"/>
      <c r="DQ159" s="348"/>
      <c r="DR159" s="348"/>
      <c r="DS159" s="348"/>
      <c r="DT159" s="403"/>
      <c r="DU159" s="348"/>
      <c r="DV159" s="281">
        <v>7.1428571428571425E-2</v>
      </c>
      <c r="DW159" s="280"/>
      <c r="DX159" s="289" t="s">
        <v>3456</v>
      </c>
      <c r="DY159" s="348"/>
      <c r="DZ159" s="348"/>
      <c r="EA159" s="348"/>
      <c r="EB159" s="348"/>
      <c r="EC159" s="356"/>
      <c r="ED159" s="403"/>
      <c r="EE159" s="348"/>
      <c r="EF159" s="556"/>
      <c r="EG159" s="280">
        <v>0.49999999999999989</v>
      </c>
      <c r="EJ159" s="348"/>
      <c r="EM159" s="406"/>
      <c r="EP159" s="360"/>
      <c r="ET159" s="311">
        <f t="shared" si="2"/>
        <v>0</v>
      </c>
    </row>
    <row r="160" spans="1:150" s="202" customFormat="1" ht="99.95" customHeight="1" x14ac:dyDescent="0.25">
      <c r="A160" s="285" t="s">
        <v>213</v>
      </c>
      <c r="B160" s="285" t="s">
        <v>44</v>
      </c>
      <c r="C160" s="202" t="s">
        <v>42</v>
      </c>
      <c r="D160" s="282">
        <v>8</v>
      </c>
      <c r="E160" s="202" t="s">
        <v>45</v>
      </c>
      <c r="F160" s="282" t="s">
        <v>3215</v>
      </c>
      <c r="G160" s="277">
        <v>0.8</v>
      </c>
      <c r="H160" s="276">
        <v>1</v>
      </c>
      <c r="I160" s="276">
        <v>0.15</v>
      </c>
      <c r="J160" s="285" t="s">
        <v>3419</v>
      </c>
      <c r="K160" s="260">
        <v>43465</v>
      </c>
      <c r="L160" s="207">
        <v>40</v>
      </c>
      <c r="M160" s="285" t="s">
        <v>51</v>
      </c>
      <c r="N160" s="285" t="s">
        <v>3456</v>
      </c>
      <c r="O160" s="285" t="s">
        <v>3427</v>
      </c>
      <c r="P160" s="276"/>
      <c r="Q160" s="208" t="s">
        <v>2354</v>
      </c>
      <c r="R160" s="279">
        <v>0</v>
      </c>
      <c r="S160" s="284"/>
      <c r="T160" s="260">
        <v>43132</v>
      </c>
      <c r="U160" s="260">
        <v>43465</v>
      </c>
      <c r="V160" s="285" t="s">
        <v>3464</v>
      </c>
      <c r="W160" s="287">
        <v>0.25</v>
      </c>
      <c r="X160" s="277">
        <v>0</v>
      </c>
      <c r="Y160" s="280"/>
      <c r="Z160" s="285"/>
      <c r="AA160" s="348"/>
      <c r="AB160" s="348"/>
      <c r="AC160" s="352"/>
      <c r="AD160" s="348"/>
      <c r="AE160" s="403"/>
      <c r="AF160" s="348"/>
      <c r="AG160" s="277">
        <v>0</v>
      </c>
      <c r="AH160" s="280"/>
      <c r="AI160" s="289"/>
      <c r="AJ160" s="348"/>
      <c r="AK160" s="348"/>
      <c r="AL160" s="348"/>
      <c r="AM160" s="348"/>
      <c r="AN160" s="403"/>
      <c r="AO160" s="348"/>
      <c r="AP160" s="277">
        <v>0</v>
      </c>
      <c r="AQ160" s="280"/>
      <c r="AR160" s="289"/>
      <c r="AS160" s="348"/>
      <c r="AT160" s="348"/>
      <c r="AU160" s="348"/>
      <c r="AV160" s="348"/>
      <c r="AW160" s="356"/>
      <c r="AX160" s="403"/>
      <c r="AY160" s="348"/>
      <c r="AZ160" s="277">
        <v>0</v>
      </c>
      <c r="BA160" s="280"/>
      <c r="BB160" s="289"/>
      <c r="BC160" s="348"/>
      <c r="BD160" s="348"/>
      <c r="BE160" s="348"/>
      <c r="BF160" s="348"/>
      <c r="BG160" s="403"/>
      <c r="BH160" s="348"/>
      <c r="BI160" s="277">
        <v>0</v>
      </c>
      <c r="BJ160" s="280"/>
      <c r="BK160" s="289"/>
      <c r="BL160" s="348"/>
      <c r="BM160" s="348"/>
      <c r="BN160" s="348"/>
      <c r="BO160" s="348"/>
      <c r="BP160" s="403"/>
      <c r="BQ160" s="348"/>
      <c r="BR160" s="277">
        <v>0</v>
      </c>
      <c r="BS160" s="280"/>
      <c r="BT160" s="289"/>
      <c r="BU160" s="348"/>
      <c r="BV160" s="348"/>
      <c r="BW160" s="348"/>
      <c r="BX160" s="348"/>
      <c r="BY160" s="356"/>
      <c r="BZ160" s="403"/>
      <c r="CA160" s="348"/>
      <c r="CB160" s="277">
        <v>0</v>
      </c>
      <c r="CC160" s="280"/>
      <c r="CD160" s="289"/>
      <c r="CE160" s="348"/>
      <c r="CF160" s="348"/>
      <c r="CG160" s="348"/>
      <c r="CH160" s="348"/>
      <c r="CI160" s="403"/>
      <c r="CJ160" s="348"/>
      <c r="CK160" s="277">
        <v>0</v>
      </c>
      <c r="CL160" s="280"/>
      <c r="CM160" s="289"/>
      <c r="CN160" s="348"/>
      <c r="CO160" s="348"/>
      <c r="CP160" s="348"/>
      <c r="CQ160" s="348"/>
      <c r="CR160" s="403"/>
      <c r="CS160" s="348"/>
      <c r="CT160" s="277">
        <v>0</v>
      </c>
      <c r="CU160" s="280"/>
      <c r="CV160" s="289"/>
      <c r="CW160" s="348"/>
      <c r="CX160" s="348"/>
      <c r="CY160" s="348"/>
      <c r="CZ160" s="348"/>
      <c r="DA160" s="356"/>
      <c r="DB160" s="403"/>
      <c r="DC160" s="348"/>
      <c r="DD160" s="277">
        <v>0</v>
      </c>
      <c r="DE160" s="280"/>
      <c r="DF160" s="289"/>
      <c r="DG160" s="348"/>
      <c r="DH160" s="348"/>
      <c r="DI160" s="348"/>
      <c r="DJ160" s="348"/>
      <c r="DK160" s="403"/>
      <c r="DL160" s="348"/>
      <c r="DM160" s="277">
        <v>0</v>
      </c>
      <c r="DN160" s="280"/>
      <c r="DO160" s="289"/>
      <c r="DP160" s="348"/>
      <c r="DQ160" s="348"/>
      <c r="DR160" s="348"/>
      <c r="DS160" s="348"/>
      <c r="DT160" s="403"/>
      <c r="DU160" s="348"/>
      <c r="DV160" s="281">
        <v>0.25</v>
      </c>
      <c r="DW160" s="280"/>
      <c r="DX160" s="289" t="s">
        <v>3456</v>
      </c>
      <c r="DY160" s="348"/>
      <c r="DZ160" s="348"/>
      <c r="EA160" s="348"/>
      <c r="EB160" s="348"/>
      <c r="EC160" s="356"/>
      <c r="ED160" s="403"/>
      <c r="EE160" s="348"/>
      <c r="EF160" s="556"/>
      <c r="EG160" s="280">
        <v>0.25</v>
      </c>
      <c r="EJ160" s="348"/>
      <c r="EM160" s="406"/>
      <c r="EP160" s="360"/>
      <c r="ET160" s="311">
        <f t="shared" si="2"/>
        <v>0</v>
      </c>
    </row>
    <row r="161" spans="1:150" s="202" customFormat="1" ht="99.95" customHeight="1" x14ac:dyDescent="0.25">
      <c r="A161" s="285" t="s">
        <v>213</v>
      </c>
      <c r="B161" s="285" t="s">
        <v>44</v>
      </c>
      <c r="C161" s="202" t="s">
        <v>42</v>
      </c>
      <c r="D161" s="282">
        <v>8</v>
      </c>
      <c r="E161" s="202" t="s">
        <v>45</v>
      </c>
      <c r="F161" s="282" t="s">
        <v>3215</v>
      </c>
      <c r="G161" s="277">
        <v>0.8</v>
      </c>
      <c r="H161" s="276">
        <v>1</v>
      </c>
      <c r="I161" s="276">
        <v>0.15</v>
      </c>
      <c r="J161" s="285" t="s">
        <v>3419</v>
      </c>
      <c r="K161" s="260">
        <v>43465</v>
      </c>
      <c r="L161" s="207">
        <v>41</v>
      </c>
      <c r="M161" s="285" t="s">
        <v>52</v>
      </c>
      <c r="N161" s="285" t="s">
        <v>3465</v>
      </c>
      <c r="O161" s="202" t="s">
        <v>3466</v>
      </c>
      <c r="P161" s="276">
        <v>0.03</v>
      </c>
      <c r="Q161" s="208" t="s">
        <v>3219</v>
      </c>
      <c r="R161" s="279">
        <v>3146193000</v>
      </c>
      <c r="S161" s="284"/>
      <c r="T161" s="260">
        <v>43110</v>
      </c>
      <c r="U161" s="260">
        <v>43465</v>
      </c>
      <c r="V161" s="285" t="s">
        <v>3467</v>
      </c>
      <c r="W161" s="287">
        <v>0.33329999999999999</v>
      </c>
      <c r="X161" s="281">
        <v>2.7774999999999998E-2</v>
      </c>
      <c r="Y161" s="280"/>
      <c r="Z161" s="285" t="s">
        <v>3468</v>
      </c>
      <c r="AA161" s="348">
        <v>2.7774999999999998E-2</v>
      </c>
      <c r="AB161" s="348">
        <v>0</v>
      </c>
      <c r="AC161" s="352"/>
      <c r="AD161" s="348"/>
      <c r="AE161" s="403"/>
      <c r="AF161" s="348"/>
      <c r="AG161" s="281">
        <v>2.7774999999999998E-2</v>
      </c>
      <c r="AH161" s="280"/>
      <c r="AI161" s="289" t="s">
        <v>3468</v>
      </c>
      <c r="AJ161" s="348">
        <v>5.8084090909090905E-2</v>
      </c>
      <c r="AK161" s="348">
        <v>0</v>
      </c>
      <c r="AL161" s="365">
        <v>601723000</v>
      </c>
      <c r="AM161" s="348"/>
      <c r="AN161" s="403"/>
      <c r="AO161" s="348"/>
      <c r="AP161" s="281">
        <v>2.7774999999999998E-2</v>
      </c>
      <c r="AQ161" s="280"/>
      <c r="AR161" s="289" t="s">
        <v>3469</v>
      </c>
      <c r="AS161" s="348">
        <v>0.1414090909090909</v>
      </c>
      <c r="AT161" s="348">
        <v>0</v>
      </c>
      <c r="AU161" s="365">
        <v>11500000</v>
      </c>
      <c r="AV161" s="348"/>
      <c r="AW161" s="356" t="s">
        <v>3470</v>
      </c>
      <c r="AX161" s="403"/>
      <c r="AY161" s="348"/>
      <c r="AZ161" s="281">
        <v>2.7774999999999998E-2</v>
      </c>
      <c r="BA161" s="280"/>
      <c r="BB161" s="289" t="s">
        <v>3468</v>
      </c>
      <c r="BC161" s="348">
        <v>5.8084090909090905E-2</v>
      </c>
      <c r="BD161" s="348">
        <v>0</v>
      </c>
      <c r="BE161" s="365">
        <v>151072000</v>
      </c>
      <c r="BF161" s="348"/>
      <c r="BG161" s="403"/>
      <c r="BH161" s="348"/>
      <c r="BI161" s="281">
        <v>2.7774999999999998E-2</v>
      </c>
      <c r="BJ161" s="280"/>
      <c r="BK161" s="289" t="s">
        <v>3468</v>
      </c>
      <c r="BL161" s="348">
        <v>5.8084090909090905E-2</v>
      </c>
      <c r="BM161" s="348">
        <v>0</v>
      </c>
      <c r="BN161" s="365">
        <v>270000000</v>
      </c>
      <c r="BO161" s="348"/>
      <c r="BP161" s="403"/>
      <c r="BQ161" s="348"/>
      <c r="BR161" s="281">
        <v>2.7774999999999998E-2</v>
      </c>
      <c r="BS161" s="280"/>
      <c r="BT161" s="289" t="s">
        <v>3469</v>
      </c>
      <c r="BU161" s="348">
        <v>0.1414090909090909</v>
      </c>
      <c r="BV161" s="348">
        <v>0</v>
      </c>
      <c r="BW161" s="365">
        <v>65513000</v>
      </c>
      <c r="BX161" s="348"/>
      <c r="BY161" s="356" t="s">
        <v>3470</v>
      </c>
      <c r="BZ161" s="403"/>
      <c r="CA161" s="348"/>
      <c r="CB161" s="281">
        <v>2.7774999999999998E-2</v>
      </c>
      <c r="CC161" s="280"/>
      <c r="CD161" s="289" t="s">
        <v>3468</v>
      </c>
      <c r="CE161" s="348">
        <v>5.8084090909090905E-2</v>
      </c>
      <c r="CF161" s="348">
        <v>0</v>
      </c>
      <c r="CG161" s="365">
        <v>1984763000</v>
      </c>
      <c r="CH161" s="348"/>
      <c r="CI161" s="403"/>
      <c r="CJ161" s="348"/>
      <c r="CK161" s="281">
        <v>2.7774999999999998E-2</v>
      </c>
      <c r="CL161" s="280"/>
      <c r="CM161" s="289" t="s">
        <v>3468</v>
      </c>
      <c r="CN161" s="348">
        <v>5.8084090909090905E-2</v>
      </c>
      <c r="CO161" s="348">
        <v>0</v>
      </c>
      <c r="CP161" s="365">
        <v>61622000</v>
      </c>
      <c r="CQ161" s="348"/>
      <c r="CR161" s="403"/>
      <c r="CS161" s="348"/>
      <c r="CT161" s="281">
        <v>2.7774999999999998E-2</v>
      </c>
      <c r="CU161" s="280"/>
      <c r="CV161" s="289" t="s">
        <v>3469</v>
      </c>
      <c r="CW161" s="348">
        <v>0.1414090909090909</v>
      </c>
      <c r="CX161" s="348">
        <v>0</v>
      </c>
      <c r="CY161" s="348"/>
      <c r="CZ161" s="348"/>
      <c r="DA161" s="356" t="s">
        <v>3470</v>
      </c>
      <c r="DB161" s="403"/>
      <c r="DC161" s="348"/>
      <c r="DD161" s="281">
        <v>2.7774999999999998E-2</v>
      </c>
      <c r="DE161" s="280"/>
      <c r="DF161" s="289" t="s">
        <v>3468</v>
      </c>
      <c r="DG161" s="348">
        <v>5.8084090909090905E-2</v>
      </c>
      <c r="DH161" s="348">
        <v>0</v>
      </c>
      <c r="DI161" s="348"/>
      <c r="DJ161" s="348"/>
      <c r="DK161" s="403"/>
      <c r="DL161" s="348"/>
      <c r="DM161" s="281">
        <v>2.7774999999999998E-2</v>
      </c>
      <c r="DN161" s="280"/>
      <c r="DO161" s="289" t="s">
        <v>3468</v>
      </c>
      <c r="DP161" s="348">
        <v>5.8084090909090905E-2</v>
      </c>
      <c r="DQ161" s="348">
        <v>0</v>
      </c>
      <c r="DR161" s="348"/>
      <c r="DS161" s="348"/>
      <c r="DT161" s="403"/>
      <c r="DU161" s="348"/>
      <c r="DV161" s="281">
        <v>2.7774999999999998E-2</v>
      </c>
      <c r="DW161" s="280"/>
      <c r="DX161" s="289" t="s">
        <v>3465</v>
      </c>
      <c r="DY161" s="348">
        <v>0.1414090909090909</v>
      </c>
      <c r="DZ161" s="348">
        <v>0</v>
      </c>
      <c r="EA161" s="348"/>
      <c r="EB161" s="348"/>
      <c r="EC161" s="356" t="s">
        <v>3465</v>
      </c>
      <c r="ED161" s="403"/>
      <c r="EE161" s="348"/>
      <c r="EF161" s="556"/>
      <c r="EG161" s="280">
        <v>0.33329999999999999</v>
      </c>
      <c r="EJ161" s="348">
        <v>1</v>
      </c>
      <c r="EM161" s="406"/>
      <c r="EP161" s="360">
        <v>3146193000</v>
      </c>
      <c r="ET161" s="311">
        <f t="shared" si="2"/>
        <v>0</v>
      </c>
    </row>
    <row r="162" spans="1:150" s="202" customFormat="1" ht="99.95" customHeight="1" x14ac:dyDescent="0.25">
      <c r="A162" s="285" t="s">
        <v>213</v>
      </c>
      <c r="B162" s="285" t="s">
        <v>44</v>
      </c>
      <c r="C162" s="202" t="s">
        <v>42</v>
      </c>
      <c r="D162" s="282">
        <v>8</v>
      </c>
      <c r="E162" s="202" t="s">
        <v>45</v>
      </c>
      <c r="F162" s="282" t="s">
        <v>3215</v>
      </c>
      <c r="G162" s="277">
        <v>0.8</v>
      </c>
      <c r="H162" s="276">
        <v>1</v>
      </c>
      <c r="I162" s="276">
        <v>0.15</v>
      </c>
      <c r="J162" s="285" t="s">
        <v>3419</v>
      </c>
      <c r="K162" s="260">
        <v>43465</v>
      </c>
      <c r="L162" s="207">
        <v>41</v>
      </c>
      <c r="M162" s="285" t="s">
        <v>52</v>
      </c>
      <c r="N162" s="285" t="s">
        <v>3465</v>
      </c>
      <c r="O162" s="202" t="s">
        <v>3466</v>
      </c>
      <c r="P162" s="276"/>
      <c r="Q162" s="208" t="s">
        <v>3219</v>
      </c>
      <c r="R162" s="279">
        <v>3146193000</v>
      </c>
      <c r="S162" s="284"/>
      <c r="T162" s="260">
        <v>43110</v>
      </c>
      <c r="U162" s="260">
        <v>43465</v>
      </c>
      <c r="V162" s="285" t="s">
        <v>3471</v>
      </c>
      <c r="W162" s="287">
        <v>0.33329999999999999</v>
      </c>
      <c r="X162" s="277">
        <v>0</v>
      </c>
      <c r="Y162" s="280"/>
      <c r="Z162" s="285"/>
      <c r="AA162" s="348"/>
      <c r="AB162" s="348"/>
      <c r="AC162" s="352"/>
      <c r="AD162" s="348"/>
      <c r="AE162" s="403"/>
      <c r="AF162" s="348"/>
      <c r="AG162" s="277">
        <v>0</v>
      </c>
      <c r="AH162" s="280"/>
      <c r="AI162" s="289"/>
      <c r="AJ162" s="348"/>
      <c r="AK162" s="348"/>
      <c r="AL162" s="365"/>
      <c r="AM162" s="348"/>
      <c r="AN162" s="403"/>
      <c r="AO162" s="348"/>
      <c r="AP162" s="281">
        <v>8.3324999999999996E-2</v>
      </c>
      <c r="AQ162" s="280"/>
      <c r="AR162" s="289" t="s">
        <v>3469</v>
      </c>
      <c r="AS162" s="348"/>
      <c r="AT162" s="348"/>
      <c r="AU162" s="365"/>
      <c r="AV162" s="348"/>
      <c r="AW162" s="356"/>
      <c r="AX162" s="403"/>
      <c r="AY162" s="348"/>
      <c r="AZ162" s="277">
        <v>0</v>
      </c>
      <c r="BA162" s="280"/>
      <c r="BB162" s="289"/>
      <c r="BC162" s="348"/>
      <c r="BD162" s="348"/>
      <c r="BE162" s="365"/>
      <c r="BF162" s="348"/>
      <c r="BG162" s="403"/>
      <c r="BH162" s="348"/>
      <c r="BI162" s="277">
        <v>0</v>
      </c>
      <c r="BJ162" s="280"/>
      <c r="BK162" s="289"/>
      <c r="BL162" s="348"/>
      <c r="BM162" s="348"/>
      <c r="BN162" s="365"/>
      <c r="BO162" s="348"/>
      <c r="BP162" s="403"/>
      <c r="BQ162" s="348"/>
      <c r="BR162" s="281">
        <v>8.3324999999999996E-2</v>
      </c>
      <c r="BS162" s="280"/>
      <c r="BT162" s="289" t="s">
        <v>3469</v>
      </c>
      <c r="BU162" s="348"/>
      <c r="BV162" s="348"/>
      <c r="BW162" s="365"/>
      <c r="BX162" s="348"/>
      <c r="BY162" s="356"/>
      <c r="BZ162" s="403"/>
      <c r="CA162" s="348"/>
      <c r="CB162" s="277">
        <v>0</v>
      </c>
      <c r="CC162" s="280"/>
      <c r="CD162" s="289"/>
      <c r="CE162" s="348"/>
      <c r="CF162" s="348"/>
      <c r="CG162" s="365"/>
      <c r="CH162" s="348"/>
      <c r="CI162" s="403"/>
      <c r="CJ162" s="348"/>
      <c r="CK162" s="277">
        <v>0</v>
      </c>
      <c r="CL162" s="280"/>
      <c r="CM162" s="289"/>
      <c r="CN162" s="348"/>
      <c r="CO162" s="348"/>
      <c r="CP162" s="365"/>
      <c r="CQ162" s="348"/>
      <c r="CR162" s="403"/>
      <c r="CS162" s="348"/>
      <c r="CT162" s="281">
        <v>8.3324999999999996E-2</v>
      </c>
      <c r="CU162" s="280"/>
      <c r="CV162" s="289" t="s">
        <v>3469</v>
      </c>
      <c r="CW162" s="348"/>
      <c r="CX162" s="348"/>
      <c r="CY162" s="348"/>
      <c r="CZ162" s="348"/>
      <c r="DA162" s="356"/>
      <c r="DB162" s="403"/>
      <c r="DC162" s="348"/>
      <c r="DD162" s="277">
        <v>0</v>
      </c>
      <c r="DE162" s="280"/>
      <c r="DF162" s="289"/>
      <c r="DG162" s="348"/>
      <c r="DH162" s="348"/>
      <c r="DI162" s="348"/>
      <c r="DJ162" s="348"/>
      <c r="DK162" s="403"/>
      <c r="DL162" s="348"/>
      <c r="DM162" s="277">
        <v>0</v>
      </c>
      <c r="DN162" s="280"/>
      <c r="DO162" s="289"/>
      <c r="DP162" s="348"/>
      <c r="DQ162" s="348"/>
      <c r="DR162" s="348"/>
      <c r="DS162" s="348"/>
      <c r="DT162" s="403"/>
      <c r="DU162" s="348"/>
      <c r="DV162" s="281">
        <v>8.3324999999999996E-2</v>
      </c>
      <c r="DW162" s="280"/>
      <c r="DX162" s="289" t="s">
        <v>3465</v>
      </c>
      <c r="DY162" s="348"/>
      <c r="DZ162" s="348"/>
      <c r="EA162" s="348"/>
      <c r="EB162" s="348"/>
      <c r="EC162" s="356"/>
      <c r="ED162" s="403"/>
      <c r="EE162" s="348"/>
      <c r="EF162" s="556"/>
      <c r="EG162" s="280">
        <v>0.33329999999999999</v>
      </c>
      <c r="EJ162" s="348"/>
      <c r="EM162" s="406"/>
      <c r="EP162" s="360"/>
      <c r="ET162" s="311">
        <f t="shared" si="2"/>
        <v>0</v>
      </c>
    </row>
    <row r="163" spans="1:150" s="202" customFormat="1" ht="99.95" customHeight="1" x14ac:dyDescent="0.25">
      <c r="A163" s="285" t="s">
        <v>213</v>
      </c>
      <c r="B163" s="285" t="s">
        <v>44</v>
      </c>
      <c r="C163" s="202" t="s">
        <v>42</v>
      </c>
      <c r="D163" s="282">
        <v>8</v>
      </c>
      <c r="E163" s="202" t="s">
        <v>45</v>
      </c>
      <c r="F163" s="282" t="s">
        <v>3215</v>
      </c>
      <c r="G163" s="277">
        <v>0.8</v>
      </c>
      <c r="H163" s="276">
        <v>1</v>
      </c>
      <c r="I163" s="276">
        <v>0.15</v>
      </c>
      <c r="J163" s="285" t="s">
        <v>3419</v>
      </c>
      <c r="K163" s="260">
        <v>43465</v>
      </c>
      <c r="L163" s="207">
        <v>41</v>
      </c>
      <c r="M163" s="285" t="s">
        <v>52</v>
      </c>
      <c r="N163" s="285" t="s">
        <v>3465</v>
      </c>
      <c r="O163" s="202" t="s">
        <v>3466</v>
      </c>
      <c r="P163" s="276"/>
      <c r="Q163" s="208" t="s">
        <v>3219</v>
      </c>
      <c r="R163" s="279">
        <v>3146193000</v>
      </c>
      <c r="S163" s="284"/>
      <c r="T163" s="260">
        <v>43110</v>
      </c>
      <c r="U163" s="260">
        <v>43465</v>
      </c>
      <c r="V163" s="285" t="s">
        <v>3472</v>
      </c>
      <c r="W163" s="287">
        <v>0.33339999999999997</v>
      </c>
      <c r="X163" s="277">
        <v>0</v>
      </c>
      <c r="Y163" s="280"/>
      <c r="Z163" s="285"/>
      <c r="AA163" s="348"/>
      <c r="AB163" s="348"/>
      <c r="AC163" s="352"/>
      <c r="AD163" s="348"/>
      <c r="AE163" s="403"/>
      <c r="AF163" s="348"/>
      <c r="AG163" s="281">
        <v>3.0309090909090907E-2</v>
      </c>
      <c r="AH163" s="280"/>
      <c r="AI163" s="289" t="s">
        <v>3473</v>
      </c>
      <c r="AJ163" s="348"/>
      <c r="AK163" s="348"/>
      <c r="AL163" s="365"/>
      <c r="AM163" s="348"/>
      <c r="AN163" s="403"/>
      <c r="AO163" s="348"/>
      <c r="AP163" s="281">
        <v>3.0309090909090907E-2</v>
      </c>
      <c r="AQ163" s="280"/>
      <c r="AR163" s="289" t="s">
        <v>3470</v>
      </c>
      <c r="AS163" s="348"/>
      <c r="AT163" s="348"/>
      <c r="AU163" s="365"/>
      <c r="AV163" s="348"/>
      <c r="AW163" s="356"/>
      <c r="AX163" s="403"/>
      <c r="AY163" s="348"/>
      <c r="AZ163" s="281">
        <v>3.0309090909090907E-2</v>
      </c>
      <c r="BA163" s="280"/>
      <c r="BB163" s="289" t="s">
        <v>3474</v>
      </c>
      <c r="BC163" s="348"/>
      <c r="BD163" s="348"/>
      <c r="BE163" s="365"/>
      <c r="BF163" s="348"/>
      <c r="BG163" s="403"/>
      <c r="BH163" s="348"/>
      <c r="BI163" s="281">
        <v>3.0309090909090907E-2</v>
      </c>
      <c r="BJ163" s="280"/>
      <c r="BK163" s="289" t="s">
        <v>3474</v>
      </c>
      <c r="BL163" s="348"/>
      <c r="BM163" s="348"/>
      <c r="BN163" s="365"/>
      <c r="BO163" s="348"/>
      <c r="BP163" s="403"/>
      <c r="BQ163" s="348"/>
      <c r="BR163" s="281">
        <v>3.0309090909090907E-2</v>
      </c>
      <c r="BS163" s="280"/>
      <c r="BT163" s="289" t="s">
        <v>3470</v>
      </c>
      <c r="BU163" s="348"/>
      <c r="BV163" s="348"/>
      <c r="BW163" s="365"/>
      <c r="BX163" s="348"/>
      <c r="BY163" s="356"/>
      <c r="BZ163" s="403"/>
      <c r="CA163" s="348"/>
      <c r="CB163" s="281">
        <v>3.0309090909090907E-2</v>
      </c>
      <c r="CC163" s="280"/>
      <c r="CD163" s="289" t="s">
        <v>3475</v>
      </c>
      <c r="CE163" s="348"/>
      <c r="CF163" s="348"/>
      <c r="CG163" s="365"/>
      <c r="CH163" s="348"/>
      <c r="CI163" s="403"/>
      <c r="CJ163" s="348"/>
      <c r="CK163" s="281">
        <v>3.0309090909090907E-2</v>
      </c>
      <c r="CL163" s="280"/>
      <c r="CM163" s="289" t="s">
        <v>3476</v>
      </c>
      <c r="CN163" s="348"/>
      <c r="CO163" s="348"/>
      <c r="CP163" s="365"/>
      <c r="CQ163" s="348"/>
      <c r="CR163" s="403"/>
      <c r="CS163" s="348"/>
      <c r="CT163" s="281">
        <v>3.0309090909090907E-2</v>
      </c>
      <c r="CU163" s="280"/>
      <c r="CV163" s="289" t="s">
        <v>3470</v>
      </c>
      <c r="CW163" s="348"/>
      <c r="CX163" s="348"/>
      <c r="CY163" s="348"/>
      <c r="CZ163" s="348"/>
      <c r="DA163" s="356"/>
      <c r="DB163" s="403"/>
      <c r="DC163" s="348"/>
      <c r="DD163" s="281">
        <v>3.0309090909090907E-2</v>
      </c>
      <c r="DE163" s="280"/>
      <c r="DF163" s="289" t="s">
        <v>269</v>
      </c>
      <c r="DG163" s="348"/>
      <c r="DH163" s="348"/>
      <c r="DI163" s="348"/>
      <c r="DJ163" s="348"/>
      <c r="DK163" s="403"/>
      <c r="DL163" s="348"/>
      <c r="DM163" s="281">
        <v>3.0309090909090907E-2</v>
      </c>
      <c r="DN163" s="280"/>
      <c r="DO163" s="289" t="s">
        <v>269</v>
      </c>
      <c r="DP163" s="348"/>
      <c r="DQ163" s="348"/>
      <c r="DR163" s="348"/>
      <c r="DS163" s="348"/>
      <c r="DT163" s="403"/>
      <c r="DU163" s="348"/>
      <c r="DV163" s="281">
        <v>3.0309090909090907E-2</v>
      </c>
      <c r="DW163" s="280"/>
      <c r="DX163" s="289" t="s">
        <v>3465</v>
      </c>
      <c r="DY163" s="348"/>
      <c r="DZ163" s="348"/>
      <c r="EA163" s="348"/>
      <c r="EB163" s="348"/>
      <c r="EC163" s="356"/>
      <c r="ED163" s="403"/>
      <c r="EE163" s="348"/>
      <c r="EF163" s="556"/>
      <c r="EG163" s="280">
        <v>0.33339999999999992</v>
      </c>
      <c r="EJ163" s="348"/>
      <c r="EM163" s="406"/>
      <c r="EP163" s="360"/>
      <c r="ET163" s="311">
        <f t="shared" si="2"/>
        <v>0</v>
      </c>
    </row>
    <row r="164" spans="1:150" s="202" customFormat="1" ht="99.95" customHeight="1" x14ac:dyDescent="0.25">
      <c r="A164" s="285" t="s">
        <v>213</v>
      </c>
      <c r="B164" s="285" t="s">
        <v>44</v>
      </c>
      <c r="C164" s="202" t="s">
        <v>42</v>
      </c>
      <c r="D164" s="282">
        <v>8</v>
      </c>
      <c r="E164" s="202" t="s">
        <v>45</v>
      </c>
      <c r="F164" s="282" t="s">
        <v>3215</v>
      </c>
      <c r="G164" s="277">
        <v>0.8</v>
      </c>
      <c r="H164" s="276">
        <v>1</v>
      </c>
      <c r="I164" s="276">
        <v>0.15</v>
      </c>
      <c r="J164" s="285" t="s">
        <v>3419</v>
      </c>
      <c r="K164" s="260">
        <v>43465</v>
      </c>
      <c r="L164" s="207">
        <v>42</v>
      </c>
      <c r="M164" s="285" t="s">
        <v>53</v>
      </c>
      <c r="N164" s="285" t="s">
        <v>3477</v>
      </c>
      <c r="O164" s="202" t="s">
        <v>3466</v>
      </c>
      <c r="P164" s="276">
        <v>0.02</v>
      </c>
      <c r="Q164" s="208" t="s">
        <v>3235</v>
      </c>
      <c r="R164" s="279">
        <v>478452000</v>
      </c>
      <c r="S164" s="284"/>
      <c r="T164" s="260">
        <v>43115</v>
      </c>
      <c r="U164" s="260">
        <v>43465</v>
      </c>
      <c r="V164" s="285" t="s">
        <v>3478</v>
      </c>
      <c r="W164" s="287">
        <v>0.25</v>
      </c>
      <c r="X164" s="281">
        <v>8.3333333333333329E-2</v>
      </c>
      <c r="Y164" s="280"/>
      <c r="Z164" s="285" t="s">
        <v>269</v>
      </c>
      <c r="AA164" s="348">
        <v>0.11458333333333333</v>
      </c>
      <c r="AB164" s="348">
        <v>0</v>
      </c>
      <c r="AC164" s="352"/>
      <c r="AD164" s="348"/>
      <c r="AE164" s="403"/>
      <c r="AF164" s="348"/>
      <c r="AG164" s="281">
        <v>8.3333333333333329E-2</v>
      </c>
      <c r="AH164" s="280"/>
      <c r="AI164" s="289" t="s">
        <v>269</v>
      </c>
      <c r="AJ164" s="348">
        <v>0.11458333333333333</v>
      </c>
      <c r="AK164" s="348">
        <v>0</v>
      </c>
      <c r="AL164" s="365">
        <v>58452000</v>
      </c>
      <c r="AM164" s="348"/>
      <c r="AN164" s="403"/>
      <c r="AO164" s="348"/>
      <c r="AP164" s="281">
        <v>8.3333333333333329E-2</v>
      </c>
      <c r="AQ164" s="280"/>
      <c r="AR164" s="289" t="s">
        <v>3479</v>
      </c>
      <c r="AS164" s="348">
        <v>0.11458333333333333</v>
      </c>
      <c r="AT164" s="348">
        <v>0</v>
      </c>
      <c r="AU164" s="348"/>
      <c r="AV164" s="348"/>
      <c r="AW164" s="356" t="s">
        <v>3480</v>
      </c>
      <c r="AX164" s="403"/>
      <c r="AY164" s="348"/>
      <c r="AZ164" s="277">
        <v>0</v>
      </c>
      <c r="BA164" s="280"/>
      <c r="BB164" s="289"/>
      <c r="BC164" s="348">
        <v>3.125E-2</v>
      </c>
      <c r="BD164" s="348">
        <v>0</v>
      </c>
      <c r="BE164" s="348"/>
      <c r="BF164" s="348"/>
      <c r="BG164" s="403"/>
      <c r="BH164" s="348"/>
      <c r="BI164" s="277">
        <v>0</v>
      </c>
      <c r="BJ164" s="280"/>
      <c r="BK164" s="289"/>
      <c r="BL164" s="348">
        <v>3.125E-2</v>
      </c>
      <c r="BM164" s="348">
        <v>0</v>
      </c>
      <c r="BN164" s="348"/>
      <c r="BO164" s="348"/>
      <c r="BP164" s="403"/>
      <c r="BQ164" s="348"/>
      <c r="BR164" s="277">
        <v>0</v>
      </c>
      <c r="BS164" s="280"/>
      <c r="BT164" s="289"/>
      <c r="BU164" s="348">
        <v>3.125E-2</v>
      </c>
      <c r="BV164" s="348">
        <v>0</v>
      </c>
      <c r="BW164" s="365">
        <v>420000000</v>
      </c>
      <c r="BX164" s="348"/>
      <c r="BY164" s="356" t="s">
        <v>3481</v>
      </c>
      <c r="BZ164" s="403"/>
      <c r="CA164" s="348"/>
      <c r="CB164" s="277">
        <v>0</v>
      </c>
      <c r="CC164" s="280"/>
      <c r="CD164" s="289"/>
      <c r="CE164" s="348">
        <v>3.125E-2</v>
      </c>
      <c r="CF164" s="348">
        <v>0</v>
      </c>
      <c r="CG164" s="348"/>
      <c r="CH164" s="348"/>
      <c r="CI164" s="403"/>
      <c r="CJ164" s="348"/>
      <c r="CK164" s="277">
        <v>0</v>
      </c>
      <c r="CL164" s="280"/>
      <c r="CM164" s="289"/>
      <c r="CN164" s="348">
        <v>3.125E-2</v>
      </c>
      <c r="CO164" s="348">
        <v>0</v>
      </c>
      <c r="CP164" s="348"/>
      <c r="CQ164" s="348"/>
      <c r="CR164" s="403"/>
      <c r="CS164" s="348"/>
      <c r="CT164" s="277">
        <v>0</v>
      </c>
      <c r="CU164" s="280"/>
      <c r="CV164" s="289"/>
      <c r="CW164" s="348">
        <v>8.3333333333333329E-2</v>
      </c>
      <c r="CX164" s="348">
        <v>0</v>
      </c>
      <c r="CY164" s="348"/>
      <c r="CZ164" s="348"/>
      <c r="DA164" s="356" t="s">
        <v>3482</v>
      </c>
      <c r="DB164" s="403"/>
      <c r="DC164" s="348"/>
      <c r="DD164" s="277">
        <v>0</v>
      </c>
      <c r="DE164" s="280"/>
      <c r="DF164" s="289"/>
      <c r="DG164" s="348">
        <v>8.3333333333333329E-2</v>
      </c>
      <c r="DH164" s="348">
        <v>0</v>
      </c>
      <c r="DI164" s="348"/>
      <c r="DJ164" s="348"/>
      <c r="DK164" s="403"/>
      <c r="DL164" s="348"/>
      <c r="DM164" s="277">
        <v>0</v>
      </c>
      <c r="DN164" s="280"/>
      <c r="DO164" s="289"/>
      <c r="DP164" s="348">
        <v>8.3333333333333329E-2</v>
      </c>
      <c r="DQ164" s="348">
        <v>0</v>
      </c>
      <c r="DR164" s="348"/>
      <c r="DS164" s="348"/>
      <c r="DT164" s="403"/>
      <c r="DU164" s="348"/>
      <c r="DV164" s="277">
        <v>0</v>
      </c>
      <c r="DW164" s="280"/>
      <c r="DX164" s="289"/>
      <c r="DY164" s="348">
        <v>0.25</v>
      </c>
      <c r="DZ164" s="348">
        <v>0</v>
      </c>
      <c r="EA164" s="348"/>
      <c r="EB164" s="348"/>
      <c r="EC164" s="356" t="s">
        <v>3477</v>
      </c>
      <c r="ED164" s="403"/>
      <c r="EE164" s="348"/>
      <c r="EF164" s="556"/>
      <c r="EG164" s="280">
        <v>0.25</v>
      </c>
      <c r="EJ164" s="348">
        <v>1</v>
      </c>
      <c r="EM164" s="406"/>
      <c r="EP164" s="360">
        <v>478452000</v>
      </c>
      <c r="ET164" s="311">
        <f t="shared" si="2"/>
        <v>0</v>
      </c>
    </row>
    <row r="165" spans="1:150" s="202" customFormat="1" ht="99.95" customHeight="1" x14ac:dyDescent="0.25">
      <c r="A165" s="285" t="s">
        <v>213</v>
      </c>
      <c r="B165" s="285" t="s">
        <v>44</v>
      </c>
      <c r="C165" s="202" t="s">
        <v>42</v>
      </c>
      <c r="D165" s="282">
        <v>8</v>
      </c>
      <c r="E165" s="202" t="s">
        <v>45</v>
      </c>
      <c r="F165" s="282" t="s">
        <v>3215</v>
      </c>
      <c r="G165" s="277">
        <v>0.8</v>
      </c>
      <c r="H165" s="276">
        <v>1</v>
      </c>
      <c r="I165" s="276">
        <v>0.15</v>
      </c>
      <c r="J165" s="285" t="s">
        <v>3419</v>
      </c>
      <c r="K165" s="260">
        <v>43465</v>
      </c>
      <c r="L165" s="207">
        <v>42</v>
      </c>
      <c r="M165" s="285" t="s">
        <v>53</v>
      </c>
      <c r="N165" s="285" t="s">
        <v>3477</v>
      </c>
      <c r="O165" s="202" t="s">
        <v>3466</v>
      </c>
      <c r="P165" s="276"/>
      <c r="Q165" s="208" t="s">
        <v>3235</v>
      </c>
      <c r="R165" s="279">
        <v>478452000</v>
      </c>
      <c r="S165" s="284"/>
      <c r="T165" s="260">
        <v>43115</v>
      </c>
      <c r="U165" s="260">
        <v>43465</v>
      </c>
      <c r="V165" s="285" t="s">
        <v>3483</v>
      </c>
      <c r="W165" s="287">
        <v>0.25</v>
      </c>
      <c r="X165" s="281">
        <v>3.125E-2</v>
      </c>
      <c r="Y165" s="280"/>
      <c r="Z165" s="285" t="s">
        <v>3484</v>
      </c>
      <c r="AA165" s="352"/>
      <c r="AB165" s="348"/>
      <c r="AC165" s="352"/>
      <c r="AD165" s="348"/>
      <c r="AE165" s="403"/>
      <c r="AF165" s="348"/>
      <c r="AG165" s="281">
        <v>3.125E-2</v>
      </c>
      <c r="AH165" s="280"/>
      <c r="AI165" s="289" t="s">
        <v>3485</v>
      </c>
      <c r="AJ165" s="352"/>
      <c r="AK165" s="348"/>
      <c r="AL165" s="365"/>
      <c r="AM165" s="348"/>
      <c r="AN165" s="403"/>
      <c r="AO165" s="348"/>
      <c r="AP165" s="281">
        <v>3.125E-2</v>
      </c>
      <c r="AQ165" s="280"/>
      <c r="AR165" s="289" t="s">
        <v>3486</v>
      </c>
      <c r="AS165" s="352"/>
      <c r="AT165" s="348"/>
      <c r="AU165" s="348"/>
      <c r="AV165" s="348"/>
      <c r="AW165" s="356"/>
      <c r="AX165" s="403"/>
      <c r="AY165" s="348"/>
      <c r="AZ165" s="281">
        <v>3.125E-2</v>
      </c>
      <c r="BA165" s="280"/>
      <c r="BB165" s="289" t="s">
        <v>3486</v>
      </c>
      <c r="BC165" s="352"/>
      <c r="BD165" s="348"/>
      <c r="BE165" s="348"/>
      <c r="BF165" s="348"/>
      <c r="BG165" s="403"/>
      <c r="BH165" s="348"/>
      <c r="BI165" s="281">
        <v>3.125E-2</v>
      </c>
      <c r="BJ165" s="280"/>
      <c r="BK165" s="289" t="s">
        <v>3486</v>
      </c>
      <c r="BL165" s="352"/>
      <c r="BM165" s="348"/>
      <c r="BN165" s="348"/>
      <c r="BO165" s="348"/>
      <c r="BP165" s="403"/>
      <c r="BQ165" s="348"/>
      <c r="BR165" s="281">
        <v>3.125E-2</v>
      </c>
      <c r="BS165" s="280"/>
      <c r="BT165" s="289" t="s">
        <v>3481</v>
      </c>
      <c r="BU165" s="352"/>
      <c r="BV165" s="348"/>
      <c r="BW165" s="365"/>
      <c r="BX165" s="348"/>
      <c r="BY165" s="356"/>
      <c r="BZ165" s="403"/>
      <c r="CA165" s="348"/>
      <c r="CB165" s="281">
        <v>3.125E-2</v>
      </c>
      <c r="CC165" s="280"/>
      <c r="CD165" s="289" t="s">
        <v>3487</v>
      </c>
      <c r="CE165" s="352"/>
      <c r="CF165" s="348"/>
      <c r="CG165" s="348"/>
      <c r="CH165" s="348"/>
      <c r="CI165" s="403"/>
      <c r="CJ165" s="348"/>
      <c r="CK165" s="281">
        <v>3.125E-2</v>
      </c>
      <c r="CL165" s="280"/>
      <c r="CM165" s="289" t="s">
        <v>3488</v>
      </c>
      <c r="CN165" s="352"/>
      <c r="CO165" s="348"/>
      <c r="CP165" s="348"/>
      <c r="CQ165" s="348"/>
      <c r="CR165" s="403"/>
      <c r="CS165" s="348"/>
      <c r="CT165" s="277">
        <v>0</v>
      </c>
      <c r="CU165" s="280"/>
      <c r="CV165" s="289"/>
      <c r="CW165" s="352"/>
      <c r="CX165" s="348"/>
      <c r="CY165" s="348"/>
      <c r="CZ165" s="348"/>
      <c r="DA165" s="356"/>
      <c r="DB165" s="403"/>
      <c r="DC165" s="348"/>
      <c r="DD165" s="277">
        <v>0</v>
      </c>
      <c r="DE165" s="280"/>
      <c r="DF165" s="289"/>
      <c r="DG165" s="352"/>
      <c r="DH165" s="348"/>
      <c r="DI165" s="348"/>
      <c r="DJ165" s="348"/>
      <c r="DK165" s="403"/>
      <c r="DL165" s="348"/>
      <c r="DM165" s="277">
        <v>0</v>
      </c>
      <c r="DN165" s="280"/>
      <c r="DO165" s="289"/>
      <c r="DP165" s="352"/>
      <c r="DQ165" s="348"/>
      <c r="DR165" s="348"/>
      <c r="DS165" s="348"/>
      <c r="DT165" s="403"/>
      <c r="DU165" s="348"/>
      <c r="DV165" s="277">
        <v>0</v>
      </c>
      <c r="DW165" s="280"/>
      <c r="DX165" s="289"/>
      <c r="DY165" s="352"/>
      <c r="DZ165" s="348"/>
      <c r="EA165" s="348"/>
      <c r="EB165" s="348"/>
      <c r="EC165" s="356"/>
      <c r="ED165" s="403"/>
      <c r="EE165" s="348"/>
      <c r="EF165" s="556"/>
      <c r="EG165" s="280">
        <v>0.25</v>
      </c>
      <c r="EJ165" s="348"/>
      <c r="EM165" s="406"/>
      <c r="EP165" s="360"/>
      <c r="ET165" s="311">
        <f t="shared" si="2"/>
        <v>0</v>
      </c>
    </row>
    <row r="166" spans="1:150" s="202" customFormat="1" ht="99.95" customHeight="1" x14ac:dyDescent="0.25">
      <c r="A166" s="285" t="s">
        <v>213</v>
      </c>
      <c r="B166" s="285" t="s">
        <v>44</v>
      </c>
      <c r="C166" s="202" t="s">
        <v>42</v>
      </c>
      <c r="D166" s="282">
        <v>8</v>
      </c>
      <c r="E166" s="202" t="s">
        <v>45</v>
      </c>
      <c r="F166" s="282" t="s">
        <v>3215</v>
      </c>
      <c r="G166" s="277">
        <v>0.8</v>
      </c>
      <c r="H166" s="276">
        <v>1</v>
      </c>
      <c r="I166" s="276">
        <v>0.15</v>
      </c>
      <c r="J166" s="285" t="s">
        <v>3419</v>
      </c>
      <c r="K166" s="260">
        <v>43465</v>
      </c>
      <c r="L166" s="207">
        <v>42</v>
      </c>
      <c r="M166" s="285" t="s">
        <v>53</v>
      </c>
      <c r="N166" s="285" t="s">
        <v>3477</v>
      </c>
      <c r="O166" s="202" t="s">
        <v>3466</v>
      </c>
      <c r="P166" s="276"/>
      <c r="Q166" s="208" t="s">
        <v>3235</v>
      </c>
      <c r="R166" s="279">
        <v>478452000</v>
      </c>
      <c r="S166" s="284"/>
      <c r="T166" s="260">
        <v>43115</v>
      </c>
      <c r="U166" s="260">
        <v>43465</v>
      </c>
      <c r="V166" s="285" t="s">
        <v>3489</v>
      </c>
      <c r="W166" s="287">
        <v>0.25</v>
      </c>
      <c r="X166" s="277">
        <v>0</v>
      </c>
      <c r="Y166" s="280"/>
      <c r="Z166" s="285"/>
      <c r="AA166" s="352"/>
      <c r="AB166" s="348"/>
      <c r="AC166" s="352"/>
      <c r="AD166" s="348"/>
      <c r="AE166" s="403"/>
      <c r="AF166" s="348"/>
      <c r="AG166" s="277">
        <v>0</v>
      </c>
      <c r="AH166" s="280"/>
      <c r="AI166" s="289"/>
      <c r="AJ166" s="352"/>
      <c r="AK166" s="348"/>
      <c r="AL166" s="365"/>
      <c r="AM166" s="348"/>
      <c r="AN166" s="403"/>
      <c r="AO166" s="348"/>
      <c r="AP166" s="277">
        <v>0</v>
      </c>
      <c r="AQ166" s="280"/>
      <c r="AR166" s="289"/>
      <c r="AS166" s="352"/>
      <c r="AT166" s="348"/>
      <c r="AU166" s="348"/>
      <c r="AV166" s="348"/>
      <c r="AW166" s="356"/>
      <c r="AX166" s="403"/>
      <c r="AY166" s="348"/>
      <c r="AZ166" s="277">
        <v>0</v>
      </c>
      <c r="BA166" s="280"/>
      <c r="BB166" s="289"/>
      <c r="BC166" s="352"/>
      <c r="BD166" s="348"/>
      <c r="BE166" s="348"/>
      <c r="BF166" s="348"/>
      <c r="BG166" s="403"/>
      <c r="BH166" s="348"/>
      <c r="BI166" s="277">
        <v>0</v>
      </c>
      <c r="BJ166" s="280"/>
      <c r="BK166" s="289"/>
      <c r="BL166" s="352"/>
      <c r="BM166" s="348"/>
      <c r="BN166" s="348"/>
      <c r="BO166" s="348"/>
      <c r="BP166" s="403"/>
      <c r="BQ166" s="348"/>
      <c r="BR166" s="277">
        <v>0</v>
      </c>
      <c r="BS166" s="280"/>
      <c r="BT166" s="289"/>
      <c r="BU166" s="352"/>
      <c r="BV166" s="348"/>
      <c r="BW166" s="365"/>
      <c r="BX166" s="348"/>
      <c r="BY166" s="356"/>
      <c r="BZ166" s="403"/>
      <c r="CA166" s="348"/>
      <c r="CB166" s="277">
        <v>0</v>
      </c>
      <c r="CC166" s="280"/>
      <c r="CD166" s="289"/>
      <c r="CE166" s="352"/>
      <c r="CF166" s="348"/>
      <c r="CG166" s="348"/>
      <c r="CH166" s="348"/>
      <c r="CI166" s="403"/>
      <c r="CJ166" s="348"/>
      <c r="CK166" s="277">
        <v>0</v>
      </c>
      <c r="CL166" s="280"/>
      <c r="CM166" s="289"/>
      <c r="CN166" s="352"/>
      <c r="CO166" s="348"/>
      <c r="CP166" s="348"/>
      <c r="CQ166" s="348"/>
      <c r="CR166" s="403"/>
      <c r="CS166" s="348"/>
      <c r="CT166" s="281">
        <v>8.3333333333333329E-2</v>
      </c>
      <c r="CU166" s="280"/>
      <c r="CV166" s="289" t="s">
        <v>3482</v>
      </c>
      <c r="CW166" s="352"/>
      <c r="CX166" s="348"/>
      <c r="CY166" s="348"/>
      <c r="CZ166" s="348"/>
      <c r="DA166" s="356"/>
      <c r="DB166" s="403"/>
      <c r="DC166" s="348"/>
      <c r="DD166" s="281">
        <v>8.3333333333333329E-2</v>
      </c>
      <c r="DE166" s="280"/>
      <c r="DF166" s="289" t="s">
        <v>3490</v>
      </c>
      <c r="DG166" s="352"/>
      <c r="DH166" s="348"/>
      <c r="DI166" s="348"/>
      <c r="DJ166" s="348"/>
      <c r="DK166" s="403"/>
      <c r="DL166" s="348"/>
      <c r="DM166" s="281">
        <v>8.3333333333333329E-2</v>
      </c>
      <c r="DN166" s="280"/>
      <c r="DO166" s="289" t="s">
        <v>3490</v>
      </c>
      <c r="DP166" s="352"/>
      <c r="DQ166" s="348"/>
      <c r="DR166" s="348"/>
      <c r="DS166" s="348"/>
      <c r="DT166" s="403"/>
      <c r="DU166" s="348"/>
      <c r="DV166" s="277">
        <v>0</v>
      </c>
      <c r="DW166" s="280"/>
      <c r="DX166" s="289"/>
      <c r="DY166" s="352"/>
      <c r="DZ166" s="348"/>
      <c r="EA166" s="348"/>
      <c r="EB166" s="348"/>
      <c r="EC166" s="356"/>
      <c r="ED166" s="403"/>
      <c r="EE166" s="348"/>
      <c r="EF166" s="556"/>
      <c r="EG166" s="280">
        <v>0.25</v>
      </c>
      <c r="EJ166" s="348"/>
      <c r="EM166" s="406"/>
      <c r="EP166" s="360"/>
      <c r="ET166" s="311">
        <f t="shared" si="2"/>
        <v>0</v>
      </c>
    </row>
    <row r="167" spans="1:150" s="202" customFormat="1" ht="99.95" customHeight="1" x14ac:dyDescent="0.25">
      <c r="A167" s="285" t="s">
        <v>213</v>
      </c>
      <c r="B167" s="285" t="s">
        <v>44</v>
      </c>
      <c r="C167" s="202" t="s">
        <v>42</v>
      </c>
      <c r="D167" s="282">
        <v>8</v>
      </c>
      <c r="E167" s="202" t="s">
        <v>45</v>
      </c>
      <c r="F167" s="282" t="s">
        <v>3215</v>
      </c>
      <c r="G167" s="277">
        <v>0.8</v>
      </c>
      <c r="H167" s="276">
        <v>1</v>
      </c>
      <c r="I167" s="276">
        <v>0.15</v>
      </c>
      <c r="J167" s="285" t="s">
        <v>3419</v>
      </c>
      <c r="K167" s="260">
        <v>43465</v>
      </c>
      <c r="L167" s="207">
        <v>42</v>
      </c>
      <c r="M167" s="285" t="s">
        <v>53</v>
      </c>
      <c r="N167" s="285" t="s">
        <v>3477</v>
      </c>
      <c r="O167" s="202" t="s">
        <v>3466</v>
      </c>
      <c r="P167" s="276"/>
      <c r="Q167" s="208" t="s">
        <v>3235</v>
      </c>
      <c r="R167" s="279">
        <v>478452000</v>
      </c>
      <c r="S167" s="284"/>
      <c r="T167" s="260">
        <v>43115</v>
      </c>
      <c r="U167" s="260">
        <v>43465</v>
      </c>
      <c r="V167" s="285" t="s">
        <v>3491</v>
      </c>
      <c r="W167" s="287">
        <v>0.25</v>
      </c>
      <c r="X167" s="277">
        <v>0</v>
      </c>
      <c r="Y167" s="280"/>
      <c r="Z167" s="285"/>
      <c r="AA167" s="352"/>
      <c r="AB167" s="348"/>
      <c r="AC167" s="352"/>
      <c r="AD167" s="348"/>
      <c r="AE167" s="403"/>
      <c r="AF167" s="348"/>
      <c r="AG167" s="277">
        <v>0</v>
      </c>
      <c r="AH167" s="280"/>
      <c r="AI167" s="289"/>
      <c r="AJ167" s="352"/>
      <c r="AK167" s="348"/>
      <c r="AL167" s="365"/>
      <c r="AM167" s="348"/>
      <c r="AN167" s="403"/>
      <c r="AO167" s="348"/>
      <c r="AP167" s="277">
        <v>0</v>
      </c>
      <c r="AQ167" s="280"/>
      <c r="AR167" s="289"/>
      <c r="AS167" s="352"/>
      <c r="AT167" s="348"/>
      <c r="AU167" s="348"/>
      <c r="AV167" s="348"/>
      <c r="AW167" s="356"/>
      <c r="AX167" s="403"/>
      <c r="AY167" s="348"/>
      <c r="AZ167" s="277">
        <v>0</v>
      </c>
      <c r="BA167" s="280"/>
      <c r="BB167" s="289"/>
      <c r="BC167" s="352"/>
      <c r="BD167" s="348"/>
      <c r="BE167" s="348"/>
      <c r="BF167" s="348"/>
      <c r="BG167" s="403"/>
      <c r="BH167" s="348"/>
      <c r="BI167" s="277">
        <v>0</v>
      </c>
      <c r="BJ167" s="280"/>
      <c r="BK167" s="289"/>
      <c r="BL167" s="352"/>
      <c r="BM167" s="348"/>
      <c r="BN167" s="348"/>
      <c r="BO167" s="348"/>
      <c r="BP167" s="403"/>
      <c r="BQ167" s="348"/>
      <c r="BR167" s="277">
        <v>0</v>
      </c>
      <c r="BS167" s="280"/>
      <c r="BT167" s="289"/>
      <c r="BU167" s="352"/>
      <c r="BV167" s="348"/>
      <c r="BW167" s="365"/>
      <c r="BX167" s="348"/>
      <c r="BY167" s="356"/>
      <c r="BZ167" s="403"/>
      <c r="CA167" s="348"/>
      <c r="CB167" s="277">
        <v>0</v>
      </c>
      <c r="CC167" s="280"/>
      <c r="CD167" s="289"/>
      <c r="CE167" s="352"/>
      <c r="CF167" s="348"/>
      <c r="CG167" s="348"/>
      <c r="CH167" s="348"/>
      <c r="CI167" s="403"/>
      <c r="CJ167" s="348"/>
      <c r="CK167" s="277">
        <v>0</v>
      </c>
      <c r="CL167" s="280"/>
      <c r="CM167" s="289"/>
      <c r="CN167" s="352"/>
      <c r="CO167" s="348"/>
      <c r="CP167" s="348"/>
      <c r="CQ167" s="348"/>
      <c r="CR167" s="403"/>
      <c r="CS167" s="348"/>
      <c r="CT167" s="277">
        <v>0</v>
      </c>
      <c r="CU167" s="280"/>
      <c r="CV167" s="289"/>
      <c r="CW167" s="352"/>
      <c r="CX167" s="348"/>
      <c r="CY167" s="348"/>
      <c r="CZ167" s="348"/>
      <c r="DA167" s="356"/>
      <c r="DB167" s="403"/>
      <c r="DC167" s="348"/>
      <c r="DD167" s="277">
        <v>0</v>
      </c>
      <c r="DE167" s="280"/>
      <c r="DF167" s="289"/>
      <c r="DG167" s="352"/>
      <c r="DH167" s="348"/>
      <c r="DI167" s="348"/>
      <c r="DJ167" s="348"/>
      <c r="DK167" s="403"/>
      <c r="DL167" s="348"/>
      <c r="DM167" s="277">
        <v>0</v>
      </c>
      <c r="DN167" s="280"/>
      <c r="DO167" s="289"/>
      <c r="DP167" s="352"/>
      <c r="DQ167" s="348"/>
      <c r="DR167" s="348"/>
      <c r="DS167" s="348"/>
      <c r="DT167" s="403"/>
      <c r="DU167" s="348"/>
      <c r="DV167" s="281">
        <v>0.25</v>
      </c>
      <c r="DW167" s="280"/>
      <c r="DX167" s="289" t="s">
        <v>3477</v>
      </c>
      <c r="DY167" s="352"/>
      <c r="DZ167" s="348"/>
      <c r="EA167" s="348"/>
      <c r="EB167" s="348"/>
      <c r="EC167" s="356"/>
      <c r="ED167" s="403"/>
      <c r="EE167" s="348"/>
      <c r="EF167" s="556"/>
      <c r="EG167" s="280">
        <v>0.25</v>
      </c>
      <c r="EJ167" s="348"/>
      <c r="EM167" s="406"/>
      <c r="EP167" s="360"/>
      <c r="ET167" s="311">
        <f t="shared" si="2"/>
        <v>0</v>
      </c>
    </row>
    <row r="168" spans="1:150" s="202" customFormat="1" ht="99.95" customHeight="1" x14ac:dyDescent="0.25">
      <c r="A168" s="285" t="s">
        <v>213</v>
      </c>
      <c r="B168" s="285" t="s">
        <v>44</v>
      </c>
      <c r="C168" s="202" t="s">
        <v>42</v>
      </c>
      <c r="D168" s="282">
        <v>8</v>
      </c>
      <c r="E168" s="202" t="s">
        <v>45</v>
      </c>
      <c r="F168" s="282" t="s">
        <v>3215</v>
      </c>
      <c r="G168" s="277">
        <v>0.8</v>
      </c>
      <c r="H168" s="276">
        <v>1</v>
      </c>
      <c r="I168" s="276">
        <v>0.15</v>
      </c>
      <c r="J168" s="285" t="s">
        <v>3419</v>
      </c>
      <c r="K168" s="260">
        <v>43465</v>
      </c>
      <c r="L168" s="207">
        <v>43</v>
      </c>
      <c r="M168" s="285" t="s">
        <v>54</v>
      </c>
      <c r="N168" s="285" t="s">
        <v>3492</v>
      </c>
      <c r="O168" s="202" t="s">
        <v>3493</v>
      </c>
      <c r="P168" s="276">
        <v>0.01</v>
      </c>
      <c r="Q168" s="208" t="s">
        <v>3235</v>
      </c>
      <c r="R168" s="279">
        <v>92162000</v>
      </c>
      <c r="S168" s="284"/>
      <c r="T168" s="260">
        <v>43115</v>
      </c>
      <c r="U168" s="260">
        <v>43465</v>
      </c>
      <c r="V168" s="285" t="s">
        <v>3494</v>
      </c>
      <c r="W168" s="287">
        <v>0.3</v>
      </c>
      <c r="X168" s="281">
        <v>2.7272727272727271E-2</v>
      </c>
      <c r="Y168" s="280"/>
      <c r="Z168" s="285" t="s">
        <v>269</v>
      </c>
      <c r="AA168" s="348">
        <v>6.0606060606060608E-2</v>
      </c>
      <c r="AB168" s="348">
        <v>0</v>
      </c>
      <c r="AC168" s="352"/>
      <c r="AD168" s="348"/>
      <c r="AE168" s="403"/>
      <c r="AF168" s="348"/>
      <c r="AG168" s="281">
        <v>2.7272727272727271E-2</v>
      </c>
      <c r="AH168" s="280"/>
      <c r="AI168" s="289" t="s">
        <v>269</v>
      </c>
      <c r="AJ168" s="348">
        <v>6.0606060606060608E-2</v>
      </c>
      <c r="AK168" s="348">
        <v>0</v>
      </c>
      <c r="AL168" s="365">
        <v>50400000</v>
      </c>
      <c r="AM168" s="348"/>
      <c r="AN168" s="403"/>
      <c r="AO168" s="348"/>
      <c r="AP168" s="281">
        <v>2.7272727272727271E-2</v>
      </c>
      <c r="AQ168" s="280"/>
      <c r="AR168" s="289" t="s">
        <v>269</v>
      </c>
      <c r="AS168" s="348">
        <v>0.13560606060606062</v>
      </c>
      <c r="AT168" s="348">
        <v>0</v>
      </c>
      <c r="AU168" s="348"/>
      <c r="AV168" s="348"/>
      <c r="AW168" s="356" t="s">
        <v>3495</v>
      </c>
      <c r="AX168" s="403"/>
      <c r="AY168" s="348"/>
      <c r="AZ168" s="281">
        <v>2.7272727272727271E-2</v>
      </c>
      <c r="BA168" s="280"/>
      <c r="BB168" s="289" t="s">
        <v>269</v>
      </c>
      <c r="BC168" s="348">
        <v>6.0606060606060608E-2</v>
      </c>
      <c r="BD168" s="348">
        <v>0</v>
      </c>
      <c r="BE168" s="348"/>
      <c r="BF168" s="348"/>
      <c r="BG168" s="403"/>
      <c r="BH168" s="348"/>
      <c r="BI168" s="281">
        <v>2.7272727272727271E-2</v>
      </c>
      <c r="BJ168" s="280"/>
      <c r="BK168" s="289" t="s">
        <v>269</v>
      </c>
      <c r="BL168" s="348">
        <v>6.0606060606060608E-2</v>
      </c>
      <c r="BM168" s="348">
        <v>0</v>
      </c>
      <c r="BN168" s="348"/>
      <c r="BO168" s="348"/>
      <c r="BP168" s="403"/>
      <c r="BQ168" s="348"/>
      <c r="BR168" s="281">
        <v>2.7272727272727271E-2</v>
      </c>
      <c r="BS168" s="280"/>
      <c r="BT168" s="289" t="s">
        <v>269</v>
      </c>
      <c r="BU168" s="348">
        <v>0.13560606060606062</v>
      </c>
      <c r="BV168" s="348">
        <v>0</v>
      </c>
      <c r="BW168" s="348"/>
      <c r="BX168" s="348"/>
      <c r="BY168" s="356" t="s">
        <v>3495</v>
      </c>
      <c r="BZ168" s="403"/>
      <c r="CA168" s="348"/>
      <c r="CB168" s="281">
        <v>2.7272727272727271E-2</v>
      </c>
      <c r="CC168" s="280"/>
      <c r="CD168" s="289" t="s">
        <v>269</v>
      </c>
      <c r="CE168" s="348">
        <v>6.0606060606060608E-2</v>
      </c>
      <c r="CF168" s="348">
        <v>0</v>
      </c>
      <c r="CG168" s="365">
        <v>41762000</v>
      </c>
      <c r="CH168" s="348"/>
      <c r="CI168" s="403"/>
      <c r="CJ168" s="348"/>
      <c r="CK168" s="281">
        <v>2.7272727272727271E-2</v>
      </c>
      <c r="CL168" s="280"/>
      <c r="CM168" s="289" t="s">
        <v>269</v>
      </c>
      <c r="CN168" s="348">
        <v>6.0606060606060608E-2</v>
      </c>
      <c r="CO168" s="348">
        <v>0</v>
      </c>
      <c r="CP168" s="348"/>
      <c r="CQ168" s="348"/>
      <c r="CR168" s="403"/>
      <c r="CS168" s="348"/>
      <c r="CT168" s="281">
        <v>2.7272727272727271E-2</v>
      </c>
      <c r="CU168" s="280"/>
      <c r="CV168" s="289" t="s">
        <v>3496</v>
      </c>
      <c r="CW168" s="348">
        <v>0.13560606060606062</v>
      </c>
      <c r="CX168" s="348">
        <v>0</v>
      </c>
      <c r="CY168" s="348"/>
      <c r="CZ168" s="348"/>
      <c r="DA168" s="356" t="s">
        <v>3495</v>
      </c>
      <c r="DB168" s="403"/>
      <c r="DC168" s="348"/>
      <c r="DD168" s="281">
        <v>2.7272727272727271E-2</v>
      </c>
      <c r="DE168" s="280"/>
      <c r="DF168" s="289" t="s">
        <v>269</v>
      </c>
      <c r="DG168" s="348">
        <v>6.0606060606060608E-2</v>
      </c>
      <c r="DH168" s="348">
        <v>0</v>
      </c>
      <c r="DI168" s="348"/>
      <c r="DJ168" s="348"/>
      <c r="DK168" s="403"/>
      <c r="DL168" s="348"/>
      <c r="DM168" s="281">
        <v>2.7272727272727271E-2</v>
      </c>
      <c r="DN168" s="280"/>
      <c r="DO168" s="289" t="s">
        <v>269</v>
      </c>
      <c r="DP168" s="348">
        <v>6.0606060606060608E-2</v>
      </c>
      <c r="DQ168" s="348">
        <v>0</v>
      </c>
      <c r="DR168" s="348"/>
      <c r="DS168" s="348"/>
      <c r="DT168" s="403"/>
      <c r="DU168" s="348"/>
      <c r="DV168" s="277">
        <v>0</v>
      </c>
      <c r="DW168" s="280"/>
      <c r="DX168" s="289"/>
      <c r="DY168" s="348">
        <v>0.10833333333333334</v>
      </c>
      <c r="DZ168" s="348">
        <v>0</v>
      </c>
      <c r="EA168" s="348"/>
      <c r="EB168" s="348"/>
      <c r="EC168" s="356" t="s">
        <v>3492</v>
      </c>
      <c r="ED168" s="403"/>
      <c r="EE168" s="348"/>
      <c r="EF168" s="556"/>
      <c r="EG168" s="280">
        <v>0.30000000000000004</v>
      </c>
      <c r="EJ168" s="348">
        <v>1</v>
      </c>
      <c r="EM168" s="406"/>
      <c r="EP168" s="360">
        <v>92162000</v>
      </c>
      <c r="ET168" s="311">
        <f t="shared" si="2"/>
        <v>0</v>
      </c>
    </row>
    <row r="169" spans="1:150" s="202" customFormat="1" ht="99.95" customHeight="1" x14ac:dyDescent="0.25">
      <c r="A169" s="285" t="s">
        <v>213</v>
      </c>
      <c r="B169" s="285" t="s">
        <v>44</v>
      </c>
      <c r="C169" s="202" t="s">
        <v>42</v>
      </c>
      <c r="D169" s="282">
        <v>8</v>
      </c>
      <c r="E169" s="202" t="s">
        <v>45</v>
      </c>
      <c r="F169" s="282" t="s">
        <v>3215</v>
      </c>
      <c r="G169" s="277">
        <v>0.8</v>
      </c>
      <c r="H169" s="276">
        <v>1</v>
      </c>
      <c r="I169" s="276">
        <v>0.15</v>
      </c>
      <c r="J169" s="285" t="s">
        <v>3419</v>
      </c>
      <c r="K169" s="260">
        <v>43465</v>
      </c>
      <c r="L169" s="207">
        <v>43</v>
      </c>
      <c r="M169" s="285" t="s">
        <v>54</v>
      </c>
      <c r="N169" s="285" t="s">
        <v>3492</v>
      </c>
      <c r="O169" s="202" t="s">
        <v>3493</v>
      </c>
      <c r="P169" s="276"/>
      <c r="Q169" s="208" t="s">
        <v>3235</v>
      </c>
      <c r="R169" s="279">
        <v>92162000</v>
      </c>
      <c r="S169" s="284"/>
      <c r="T169" s="260">
        <v>43115</v>
      </c>
      <c r="U169" s="260">
        <v>43465</v>
      </c>
      <c r="V169" s="285" t="s">
        <v>3497</v>
      </c>
      <c r="W169" s="287">
        <v>0.4</v>
      </c>
      <c r="X169" s="281">
        <v>3.3333333333333333E-2</v>
      </c>
      <c r="Y169" s="280"/>
      <c r="Z169" s="285" t="s">
        <v>3498</v>
      </c>
      <c r="AA169" s="348"/>
      <c r="AB169" s="348"/>
      <c r="AC169" s="352"/>
      <c r="AD169" s="348"/>
      <c r="AE169" s="403"/>
      <c r="AF169" s="348"/>
      <c r="AG169" s="281">
        <v>3.3333333333333333E-2</v>
      </c>
      <c r="AH169" s="280"/>
      <c r="AI169" s="289" t="s">
        <v>3498</v>
      </c>
      <c r="AJ169" s="348"/>
      <c r="AK169" s="348"/>
      <c r="AL169" s="365"/>
      <c r="AM169" s="348"/>
      <c r="AN169" s="403"/>
      <c r="AO169" s="348"/>
      <c r="AP169" s="281">
        <v>3.3333333333333333E-2</v>
      </c>
      <c r="AQ169" s="280"/>
      <c r="AR169" s="289" t="s">
        <v>3498</v>
      </c>
      <c r="AS169" s="348"/>
      <c r="AT169" s="348"/>
      <c r="AU169" s="348"/>
      <c r="AV169" s="348"/>
      <c r="AW169" s="356"/>
      <c r="AX169" s="403"/>
      <c r="AY169" s="348"/>
      <c r="AZ169" s="281">
        <v>3.3333333333333333E-2</v>
      </c>
      <c r="BA169" s="280"/>
      <c r="BB169" s="289" t="s">
        <v>3498</v>
      </c>
      <c r="BC169" s="348"/>
      <c r="BD169" s="348"/>
      <c r="BE169" s="348"/>
      <c r="BF169" s="348"/>
      <c r="BG169" s="403"/>
      <c r="BH169" s="348"/>
      <c r="BI169" s="281">
        <v>3.3333333333333333E-2</v>
      </c>
      <c r="BJ169" s="280"/>
      <c r="BK169" s="289" t="s">
        <v>3498</v>
      </c>
      <c r="BL169" s="348"/>
      <c r="BM169" s="348"/>
      <c r="BN169" s="348"/>
      <c r="BO169" s="348"/>
      <c r="BP169" s="403"/>
      <c r="BQ169" s="348"/>
      <c r="BR169" s="281">
        <v>3.3333333333333333E-2</v>
      </c>
      <c r="BS169" s="280"/>
      <c r="BT169" s="289" t="s">
        <v>3498</v>
      </c>
      <c r="BU169" s="348"/>
      <c r="BV169" s="348"/>
      <c r="BW169" s="348"/>
      <c r="BX169" s="348"/>
      <c r="BY169" s="356"/>
      <c r="BZ169" s="403"/>
      <c r="CA169" s="348"/>
      <c r="CB169" s="281">
        <v>3.3333333333333333E-2</v>
      </c>
      <c r="CC169" s="280"/>
      <c r="CD169" s="289" t="s">
        <v>3498</v>
      </c>
      <c r="CE169" s="348"/>
      <c r="CF169" s="348"/>
      <c r="CG169" s="365"/>
      <c r="CH169" s="348"/>
      <c r="CI169" s="403"/>
      <c r="CJ169" s="348"/>
      <c r="CK169" s="281">
        <v>3.3333333333333333E-2</v>
      </c>
      <c r="CL169" s="280"/>
      <c r="CM169" s="289" t="s">
        <v>3498</v>
      </c>
      <c r="CN169" s="348"/>
      <c r="CO169" s="348"/>
      <c r="CP169" s="348"/>
      <c r="CQ169" s="348"/>
      <c r="CR169" s="403"/>
      <c r="CS169" s="348"/>
      <c r="CT169" s="281">
        <v>3.3333333333333333E-2</v>
      </c>
      <c r="CU169" s="280"/>
      <c r="CV169" s="289" t="s">
        <v>3498</v>
      </c>
      <c r="CW169" s="348"/>
      <c r="CX169" s="348"/>
      <c r="CY169" s="348"/>
      <c r="CZ169" s="348"/>
      <c r="DA169" s="356"/>
      <c r="DB169" s="403"/>
      <c r="DC169" s="348"/>
      <c r="DD169" s="281">
        <v>3.3333333333333333E-2</v>
      </c>
      <c r="DE169" s="280"/>
      <c r="DF169" s="289" t="s">
        <v>3498</v>
      </c>
      <c r="DG169" s="348"/>
      <c r="DH169" s="348"/>
      <c r="DI169" s="348"/>
      <c r="DJ169" s="348"/>
      <c r="DK169" s="403"/>
      <c r="DL169" s="348"/>
      <c r="DM169" s="281">
        <v>3.3333333333333333E-2</v>
      </c>
      <c r="DN169" s="280"/>
      <c r="DO169" s="289" t="s">
        <v>3498</v>
      </c>
      <c r="DP169" s="348"/>
      <c r="DQ169" s="348"/>
      <c r="DR169" s="348"/>
      <c r="DS169" s="348"/>
      <c r="DT169" s="403"/>
      <c r="DU169" s="348"/>
      <c r="DV169" s="281">
        <v>3.3333333333333333E-2</v>
      </c>
      <c r="DW169" s="280"/>
      <c r="DX169" s="289" t="s">
        <v>3498</v>
      </c>
      <c r="DY169" s="348"/>
      <c r="DZ169" s="348"/>
      <c r="EA169" s="348"/>
      <c r="EB169" s="348"/>
      <c r="EC169" s="356"/>
      <c r="ED169" s="403"/>
      <c r="EE169" s="348"/>
      <c r="EF169" s="556"/>
      <c r="EG169" s="280">
        <v>0.39999999999999997</v>
      </c>
      <c r="EJ169" s="348"/>
      <c r="EM169" s="406"/>
      <c r="EP169" s="360"/>
      <c r="ET169" s="311">
        <f t="shared" si="2"/>
        <v>0</v>
      </c>
    </row>
    <row r="170" spans="1:150" s="202" customFormat="1" ht="99.95" customHeight="1" x14ac:dyDescent="0.25">
      <c r="A170" s="285" t="s">
        <v>213</v>
      </c>
      <c r="B170" s="285" t="s">
        <v>44</v>
      </c>
      <c r="C170" s="202" t="s">
        <v>42</v>
      </c>
      <c r="D170" s="282">
        <v>8</v>
      </c>
      <c r="E170" s="202" t="s">
        <v>45</v>
      </c>
      <c r="F170" s="282" t="s">
        <v>3215</v>
      </c>
      <c r="G170" s="277">
        <v>0.8</v>
      </c>
      <c r="H170" s="276">
        <v>1</v>
      </c>
      <c r="I170" s="276">
        <v>0.15</v>
      </c>
      <c r="J170" s="285" t="s">
        <v>3419</v>
      </c>
      <c r="K170" s="260">
        <v>43465</v>
      </c>
      <c r="L170" s="207">
        <v>43</v>
      </c>
      <c r="M170" s="285" t="s">
        <v>54</v>
      </c>
      <c r="N170" s="285" t="s">
        <v>3492</v>
      </c>
      <c r="O170" s="202" t="s">
        <v>3493</v>
      </c>
      <c r="P170" s="276"/>
      <c r="Q170" s="208" t="s">
        <v>3235</v>
      </c>
      <c r="R170" s="279">
        <v>92162000</v>
      </c>
      <c r="S170" s="284"/>
      <c r="T170" s="260">
        <v>43115</v>
      </c>
      <c r="U170" s="260">
        <v>43465</v>
      </c>
      <c r="V170" s="285" t="s">
        <v>3499</v>
      </c>
      <c r="W170" s="287">
        <v>0.3</v>
      </c>
      <c r="X170" s="277">
        <v>0</v>
      </c>
      <c r="Y170" s="280"/>
      <c r="Z170" s="285"/>
      <c r="AA170" s="348"/>
      <c r="AB170" s="348"/>
      <c r="AC170" s="352"/>
      <c r="AD170" s="348"/>
      <c r="AE170" s="403"/>
      <c r="AF170" s="348"/>
      <c r="AG170" s="277">
        <v>0</v>
      </c>
      <c r="AH170" s="280"/>
      <c r="AI170" s="289"/>
      <c r="AJ170" s="348"/>
      <c r="AK170" s="348"/>
      <c r="AL170" s="365"/>
      <c r="AM170" s="348"/>
      <c r="AN170" s="403"/>
      <c r="AO170" s="348"/>
      <c r="AP170" s="281">
        <v>7.4999999999999997E-2</v>
      </c>
      <c r="AQ170" s="280"/>
      <c r="AR170" s="289" t="s">
        <v>3495</v>
      </c>
      <c r="AS170" s="348"/>
      <c r="AT170" s="348"/>
      <c r="AU170" s="348"/>
      <c r="AV170" s="348"/>
      <c r="AW170" s="356"/>
      <c r="AX170" s="403"/>
      <c r="AY170" s="348"/>
      <c r="AZ170" s="277">
        <v>0</v>
      </c>
      <c r="BA170" s="280"/>
      <c r="BB170" s="289"/>
      <c r="BC170" s="348"/>
      <c r="BD170" s="348"/>
      <c r="BE170" s="348"/>
      <c r="BF170" s="348"/>
      <c r="BG170" s="403"/>
      <c r="BH170" s="348"/>
      <c r="BI170" s="277">
        <v>0</v>
      </c>
      <c r="BJ170" s="280"/>
      <c r="BK170" s="289"/>
      <c r="BL170" s="348"/>
      <c r="BM170" s="348"/>
      <c r="BN170" s="348"/>
      <c r="BO170" s="348"/>
      <c r="BP170" s="403"/>
      <c r="BQ170" s="348"/>
      <c r="BR170" s="281">
        <v>7.4999999999999997E-2</v>
      </c>
      <c r="BS170" s="280"/>
      <c r="BT170" s="289" t="s">
        <v>3495</v>
      </c>
      <c r="BU170" s="348"/>
      <c r="BV170" s="348"/>
      <c r="BW170" s="348"/>
      <c r="BX170" s="348"/>
      <c r="BY170" s="356"/>
      <c r="BZ170" s="403"/>
      <c r="CA170" s="348"/>
      <c r="CB170" s="277">
        <v>0</v>
      </c>
      <c r="CC170" s="280"/>
      <c r="CD170" s="289"/>
      <c r="CE170" s="348"/>
      <c r="CF170" s="348"/>
      <c r="CG170" s="365"/>
      <c r="CH170" s="348"/>
      <c r="CI170" s="403"/>
      <c r="CJ170" s="348"/>
      <c r="CK170" s="277">
        <v>0</v>
      </c>
      <c r="CL170" s="280"/>
      <c r="CM170" s="289"/>
      <c r="CN170" s="348"/>
      <c r="CO170" s="348"/>
      <c r="CP170" s="348"/>
      <c r="CQ170" s="348"/>
      <c r="CR170" s="403"/>
      <c r="CS170" s="348"/>
      <c r="CT170" s="281">
        <v>7.4999999999999997E-2</v>
      </c>
      <c r="CU170" s="280"/>
      <c r="CV170" s="289" t="s">
        <v>3495</v>
      </c>
      <c r="CW170" s="348"/>
      <c r="CX170" s="348"/>
      <c r="CY170" s="348"/>
      <c r="CZ170" s="348"/>
      <c r="DA170" s="356"/>
      <c r="DB170" s="403"/>
      <c r="DC170" s="348"/>
      <c r="DD170" s="277">
        <v>0</v>
      </c>
      <c r="DE170" s="280"/>
      <c r="DF170" s="289"/>
      <c r="DG170" s="348"/>
      <c r="DH170" s="348"/>
      <c r="DI170" s="348"/>
      <c r="DJ170" s="348"/>
      <c r="DK170" s="403"/>
      <c r="DL170" s="348"/>
      <c r="DM170" s="277">
        <v>0</v>
      </c>
      <c r="DN170" s="280"/>
      <c r="DO170" s="289"/>
      <c r="DP170" s="348"/>
      <c r="DQ170" s="348"/>
      <c r="DR170" s="348"/>
      <c r="DS170" s="348"/>
      <c r="DT170" s="403"/>
      <c r="DU170" s="348"/>
      <c r="DV170" s="281">
        <v>7.4999999999999997E-2</v>
      </c>
      <c r="DW170" s="280"/>
      <c r="DX170" s="289" t="s">
        <v>3492</v>
      </c>
      <c r="DY170" s="348"/>
      <c r="DZ170" s="348"/>
      <c r="EA170" s="348"/>
      <c r="EB170" s="348"/>
      <c r="EC170" s="356"/>
      <c r="ED170" s="403"/>
      <c r="EE170" s="348"/>
      <c r="EF170" s="556"/>
      <c r="EG170" s="280">
        <v>0.3</v>
      </c>
      <c r="EJ170" s="348"/>
      <c r="EM170" s="406"/>
      <c r="EP170" s="360"/>
      <c r="ET170" s="311">
        <f t="shared" si="2"/>
        <v>0</v>
      </c>
    </row>
    <row r="171" spans="1:150" s="202" customFormat="1" ht="99.95" customHeight="1" x14ac:dyDescent="0.25">
      <c r="A171" s="285" t="s">
        <v>213</v>
      </c>
      <c r="B171" s="285" t="s">
        <v>44</v>
      </c>
      <c r="C171" s="202" t="s">
        <v>42</v>
      </c>
      <c r="D171" s="282">
        <v>9</v>
      </c>
      <c r="E171" s="202" t="s">
        <v>3500</v>
      </c>
      <c r="F171" s="282" t="s">
        <v>3215</v>
      </c>
      <c r="G171" s="286">
        <v>0.8</v>
      </c>
      <c r="H171" s="286">
        <v>0.35</v>
      </c>
      <c r="I171" s="276">
        <v>0.1</v>
      </c>
      <c r="J171" s="285" t="s">
        <v>3501</v>
      </c>
      <c r="K171" s="260">
        <v>43465</v>
      </c>
      <c r="L171" s="207">
        <v>51</v>
      </c>
      <c r="M171" s="285" t="s">
        <v>55</v>
      </c>
      <c r="N171" s="285" t="s">
        <v>3501</v>
      </c>
      <c r="O171" s="202" t="s">
        <v>3502</v>
      </c>
      <c r="P171" s="276">
        <v>0.06</v>
      </c>
      <c r="Q171" s="208" t="s">
        <v>2354</v>
      </c>
      <c r="R171" s="279">
        <v>150000000</v>
      </c>
      <c r="S171" s="284"/>
      <c r="T171" s="260">
        <v>43132</v>
      </c>
      <c r="U171" s="260">
        <v>43465</v>
      </c>
      <c r="V171" s="285" t="s">
        <v>3503</v>
      </c>
      <c r="W171" s="287">
        <v>0.33329999999999999</v>
      </c>
      <c r="X171" s="277">
        <v>0</v>
      </c>
      <c r="Y171" s="280"/>
      <c r="Z171" s="285"/>
      <c r="AA171" s="348">
        <v>0</v>
      </c>
      <c r="AB171" s="348">
        <v>0</v>
      </c>
      <c r="AC171" s="352"/>
      <c r="AD171" s="348"/>
      <c r="AE171" s="395">
        <v>6.9999999999999993E-3</v>
      </c>
      <c r="AF171" s="348"/>
      <c r="AG171" s="281">
        <v>0.33329999999999999</v>
      </c>
      <c r="AH171" s="280"/>
      <c r="AI171" s="289" t="s">
        <v>3504</v>
      </c>
      <c r="AJ171" s="348">
        <v>0.33329999999999999</v>
      </c>
      <c r="AK171" s="348">
        <v>0</v>
      </c>
      <c r="AL171" s="348"/>
      <c r="AM171" s="348"/>
      <c r="AN171" s="395">
        <v>7.6992999999999978E-2</v>
      </c>
      <c r="AO171" s="348"/>
      <c r="AP171" s="277">
        <v>0</v>
      </c>
      <c r="AQ171" s="280"/>
      <c r="AR171" s="289"/>
      <c r="AS171" s="348">
        <v>8.3324999999999996E-2</v>
      </c>
      <c r="AT171" s="348">
        <v>0</v>
      </c>
      <c r="AU171" s="348"/>
      <c r="AV171" s="348"/>
      <c r="AW171" s="356" t="s">
        <v>3505</v>
      </c>
      <c r="AX171" s="395">
        <v>2.4498249999999996E-2</v>
      </c>
      <c r="AY171" s="348"/>
      <c r="AZ171" s="277">
        <v>0</v>
      </c>
      <c r="BA171" s="280"/>
      <c r="BB171" s="289"/>
      <c r="BC171" s="348">
        <v>8.3324999999999996E-2</v>
      </c>
      <c r="BD171" s="348">
        <v>0</v>
      </c>
      <c r="BE171" s="348"/>
      <c r="BF171" s="348"/>
      <c r="BG171" s="395">
        <v>2.4498249999999996E-2</v>
      </c>
      <c r="BH171" s="348"/>
      <c r="BI171" s="277">
        <v>0</v>
      </c>
      <c r="BJ171" s="280"/>
      <c r="BK171" s="289"/>
      <c r="BL171" s="348">
        <v>8.3324999999999996E-2</v>
      </c>
      <c r="BM171" s="348">
        <v>0</v>
      </c>
      <c r="BN171" s="348"/>
      <c r="BO171" s="348"/>
      <c r="BP171" s="395">
        <v>2.4498249999999996E-2</v>
      </c>
      <c r="BQ171" s="348"/>
      <c r="BR171" s="277">
        <v>0</v>
      </c>
      <c r="BS171" s="280"/>
      <c r="BT171" s="289"/>
      <c r="BU171" s="348">
        <v>8.3324999999999996E-2</v>
      </c>
      <c r="BV171" s="348">
        <v>0</v>
      </c>
      <c r="BW171" s="348"/>
      <c r="BX171" s="348"/>
      <c r="BY171" s="356" t="s">
        <v>3506</v>
      </c>
      <c r="BZ171" s="395">
        <v>3.4998249999999995E-2</v>
      </c>
      <c r="CA171" s="348"/>
      <c r="CB171" s="277">
        <v>0</v>
      </c>
      <c r="CC171" s="280"/>
      <c r="CD171" s="289"/>
      <c r="CE171" s="348">
        <v>0</v>
      </c>
      <c r="CF171" s="348">
        <v>0</v>
      </c>
      <c r="CG171" s="348"/>
      <c r="CH171" s="348"/>
      <c r="CI171" s="395">
        <v>1.7499999999999998E-2</v>
      </c>
      <c r="CJ171" s="348"/>
      <c r="CK171" s="277">
        <v>0</v>
      </c>
      <c r="CL171" s="280"/>
      <c r="CM171" s="289"/>
      <c r="CN171" s="348">
        <v>0</v>
      </c>
      <c r="CO171" s="348">
        <v>0</v>
      </c>
      <c r="CP171" s="365">
        <v>150000000</v>
      </c>
      <c r="CQ171" s="348"/>
      <c r="CR171" s="395">
        <v>0</v>
      </c>
      <c r="CS171" s="348"/>
      <c r="CT171" s="277">
        <v>0</v>
      </c>
      <c r="CU171" s="280"/>
      <c r="CV171" s="289"/>
      <c r="CW171" s="348">
        <v>0.16669999999999999</v>
      </c>
      <c r="CX171" s="348">
        <v>0</v>
      </c>
      <c r="CY171" s="348"/>
      <c r="CZ171" s="348"/>
      <c r="DA171" s="356" t="s">
        <v>3507</v>
      </c>
      <c r="DB171" s="395">
        <v>3.500699999999999E-2</v>
      </c>
      <c r="DC171" s="348"/>
      <c r="DD171" s="277">
        <v>0</v>
      </c>
      <c r="DE171" s="280"/>
      <c r="DF171" s="289"/>
      <c r="DG171" s="348">
        <v>0</v>
      </c>
      <c r="DH171" s="348">
        <v>0</v>
      </c>
      <c r="DI171" s="348"/>
      <c r="DJ171" s="348"/>
      <c r="DK171" s="395">
        <v>2.3333333333333331E-2</v>
      </c>
      <c r="DL171" s="348"/>
      <c r="DM171" s="277">
        <v>0</v>
      </c>
      <c r="DN171" s="280"/>
      <c r="DO171" s="289"/>
      <c r="DP171" s="348">
        <v>0</v>
      </c>
      <c r="DQ171" s="348">
        <v>0</v>
      </c>
      <c r="DR171" s="348"/>
      <c r="DS171" s="348"/>
      <c r="DT171" s="395">
        <v>2.3333333333333331E-2</v>
      </c>
      <c r="DU171" s="348"/>
      <c r="DV171" s="277">
        <v>0</v>
      </c>
      <c r="DW171" s="280"/>
      <c r="DX171" s="289"/>
      <c r="DY171" s="348">
        <v>0.16669999999999999</v>
      </c>
      <c r="DZ171" s="348">
        <v>0</v>
      </c>
      <c r="EA171" s="348"/>
      <c r="EB171" s="348"/>
      <c r="EC171" s="356" t="s">
        <v>3501</v>
      </c>
      <c r="ED171" s="395">
        <v>5.834033333333332E-2</v>
      </c>
      <c r="EE171" s="348"/>
      <c r="EF171" s="556"/>
      <c r="EG171" s="280">
        <v>0.33329999999999999</v>
      </c>
      <c r="EJ171" s="348">
        <v>0.99999999999999989</v>
      </c>
      <c r="EM171" s="406">
        <v>0.34999999999999992</v>
      </c>
      <c r="EP171" s="360">
        <v>150000000</v>
      </c>
      <c r="ET171" s="311">
        <f t="shared" si="2"/>
        <v>0</v>
      </c>
    </row>
    <row r="172" spans="1:150" s="202" customFormat="1" ht="99.95" customHeight="1" x14ac:dyDescent="0.25">
      <c r="A172" s="285" t="s">
        <v>213</v>
      </c>
      <c r="B172" s="285" t="s">
        <v>44</v>
      </c>
      <c r="C172" s="202" t="s">
        <v>42</v>
      </c>
      <c r="D172" s="282">
        <v>9</v>
      </c>
      <c r="E172" s="202" t="s">
        <v>3500</v>
      </c>
      <c r="F172" s="282" t="s">
        <v>3215</v>
      </c>
      <c r="G172" s="286">
        <v>0.8</v>
      </c>
      <c r="H172" s="286">
        <v>0.35</v>
      </c>
      <c r="I172" s="276">
        <v>0.1</v>
      </c>
      <c r="J172" s="285" t="s">
        <v>3501</v>
      </c>
      <c r="K172" s="260">
        <v>43465</v>
      </c>
      <c r="L172" s="207">
        <v>51</v>
      </c>
      <c r="M172" s="285" t="s">
        <v>55</v>
      </c>
      <c r="N172" s="285" t="s">
        <v>3501</v>
      </c>
      <c r="O172" s="202" t="s">
        <v>3502</v>
      </c>
      <c r="P172" s="276"/>
      <c r="Q172" s="208" t="s">
        <v>2354</v>
      </c>
      <c r="R172" s="279">
        <v>150000000</v>
      </c>
      <c r="S172" s="284"/>
      <c r="T172" s="260">
        <v>43132</v>
      </c>
      <c r="U172" s="260">
        <v>43465</v>
      </c>
      <c r="V172" s="285" t="s">
        <v>3508</v>
      </c>
      <c r="W172" s="287">
        <v>0.33329999999999999</v>
      </c>
      <c r="X172" s="277">
        <v>0</v>
      </c>
      <c r="Y172" s="280"/>
      <c r="Z172" s="285"/>
      <c r="AA172" s="348"/>
      <c r="AB172" s="348"/>
      <c r="AC172" s="352"/>
      <c r="AD172" s="348"/>
      <c r="AE172" s="395"/>
      <c r="AF172" s="348"/>
      <c r="AG172" s="277">
        <v>0</v>
      </c>
      <c r="AH172" s="280"/>
      <c r="AI172" s="289"/>
      <c r="AJ172" s="348"/>
      <c r="AK172" s="348"/>
      <c r="AL172" s="348"/>
      <c r="AM172" s="348"/>
      <c r="AN172" s="395"/>
      <c r="AO172" s="348"/>
      <c r="AP172" s="281">
        <v>8.3324999999999996E-2</v>
      </c>
      <c r="AQ172" s="280"/>
      <c r="AR172" s="289" t="s">
        <v>3505</v>
      </c>
      <c r="AS172" s="348"/>
      <c r="AT172" s="348"/>
      <c r="AU172" s="348"/>
      <c r="AV172" s="348"/>
      <c r="AW172" s="356"/>
      <c r="AX172" s="395"/>
      <c r="AY172" s="348"/>
      <c r="AZ172" s="281">
        <v>8.3324999999999996E-2</v>
      </c>
      <c r="BA172" s="280"/>
      <c r="BB172" s="289" t="s">
        <v>3505</v>
      </c>
      <c r="BC172" s="348"/>
      <c r="BD172" s="348"/>
      <c r="BE172" s="348"/>
      <c r="BF172" s="348"/>
      <c r="BG172" s="395"/>
      <c r="BH172" s="348"/>
      <c r="BI172" s="281">
        <v>8.3324999999999996E-2</v>
      </c>
      <c r="BJ172" s="280"/>
      <c r="BK172" s="289" t="s">
        <v>3505</v>
      </c>
      <c r="BL172" s="348"/>
      <c r="BM172" s="348"/>
      <c r="BN172" s="348"/>
      <c r="BO172" s="348"/>
      <c r="BP172" s="395"/>
      <c r="BQ172" s="348"/>
      <c r="BR172" s="281">
        <v>8.3324999999999996E-2</v>
      </c>
      <c r="BS172" s="280"/>
      <c r="BT172" s="289" t="s">
        <v>3506</v>
      </c>
      <c r="BU172" s="348"/>
      <c r="BV172" s="348"/>
      <c r="BW172" s="348"/>
      <c r="BX172" s="348"/>
      <c r="BY172" s="356"/>
      <c r="BZ172" s="395"/>
      <c r="CA172" s="348"/>
      <c r="CB172" s="277">
        <v>0</v>
      </c>
      <c r="CC172" s="280"/>
      <c r="CD172" s="289"/>
      <c r="CE172" s="348"/>
      <c r="CF172" s="348"/>
      <c r="CG172" s="348"/>
      <c r="CH172" s="348"/>
      <c r="CI172" s="395"/>
      <c r="CJ172" s="348"/>
      <c r="CK172" s="277">
        <v>0</v>
      </c>
      <c r="CL172" s="280"/>
      <c r="CM172" s="289"/>
      <c r="CN172" s="348"/>
      <c r="CO172" s="348"/>
      <c r="CP172" s="365"/>
      <c r="CQ172" s="348"/>
      <c r="CR172" s="395"/>
      <c r="CS172" s="348"/>
      <c r="CT172" s="277">
        <v>0</v>
      </c>
      <c r="CU172" s="280"/>
      <c r="CV172" s="289"/>
      <c r="CW172" s="348"/>
      <c r="CX172" s="348"/>
      <c r="CY172" s="348"/>
      <c r="CZ172" s="348"/>
      <c r="DA172" s="356"/>
      <c r="DB172" s="395"/>
      <c r="DC172" s="348"/>
      <c r="DD172" s="277">
        <v>0</v>
      </c>
      <c r="DE172" s="280"/>
      <c r="DF172" s="289"/>
      <c r="DG172" s="348"/>
      <c r="DH172" s="348"/>
      <c r="DI172" s="348"/>
      <c r="DJ172" s="348"/>
      <c r="DK172" s="395"/>
      <c r="DL172" s="348"/>
      <c r="DM172" s="277">
        <v>0</v>
      </c>
      <c r="DN172" s="280"/>
      <c r="DO172" s="289"/>
      <c r="DP172" s="348"/>
      <c r="DQ172" s="348"/>
      <c r="DR172" s="348"/>
      <c r="DS172" s="348"/>
      <c r="DT172" s="395"/>
      <c r="DU172" s="348"/>
      <c r="DV172" s="277">
        <v>0</v>
      </c>
      <c r="DW172" s="280"/>
      <c r="DX172" s="289"/>
      <c r="DY172" s="348"/>
      <c r="DZ172" s="348"/>
      <c r="EA172" s="348"/>
      <c r="EB172" s="348"/>
      <c r="EC172" s="356"/>
      <c r="ED172" s="395"/>
      <c r="EE172" s="348"/>
      <c r="EF172" s="556"/>
      <c r="EG172" s="280">
        <v>0.33329999999999999</v>
      </c>
      <c r="EJ172" s="348"/>
      <c r="EM172" s="406"/>
      <c r="EP172" s="360"/>
      <c r="ET172" s="311">
        <f t="shared" si="2"/>
        <v>0</v>
      </c>
    </row>
    <row r="173" spans="1:150" s="202" customFormat="1" ht="99.95" customHeight="1" x14ac:dyDescent="0.25">
      <c r="A173" s="285" t="s">
        <v>213</v>
      </c>
      <c r="B173" s="285" t="s">
        <v>44</v>
      </c>
      <c r="C173" s="202" t="s">
        <v>42</v>
      </c>
      <c r="D173" s="282">
        <v>9</v>
      </c>
      <c r="E173" s="202" t="s">
        <v>3500</v>
      </c>
      <c r="F173" s="282" t="s">
        <v>3215</v>
      </c>
      <c r="G173" s="286">
        <v>0.8</v>
      </c>
      <c r="H173" s="286">
        <v>0.35</v>
      </c>
      <c r="I173" s="276">
        <v>0.1</v>
      </c>
      <c r="J173" s="285" t="s">
        <v>3501</v>
      </c>
      <c r="K173" s="260">
        <v>43465</v>
      </c>
      <c r="L173" s="207">
        <v>51</v>
      </c>
      <c r="M173" s="285" t="s">
        <v>55</v>
      </c>
      <c r="N173" s="285" t="s">
        <v>3501</v>
      </c>
      <c r="O173" s="285" t="s">
        <v>3502</v>
      </c>
      <c r="P173" s="276"/>
      <c r="Q173" s="208" t="s">
        <v>2354</v>
      </c>
      <c r="R173" s="279">
        <v>150000000</v>
      </c>
      <c r="S173" s="284"/>
      <c r="T173" s="260">
        <v>43132</v>
      </c>
      <c r="U173" s="260">
        <v>43465</v>
      </c>
      <c r="V173" s="285" t="s">
        <v>3509</v>
      </c>
      <c r="W173" s="287">
        <v>0.33339999999999997</v>
      </c>
      <c r="X173" s="277">
        <v>0</v>
      </c>
      <c r="Y173" s="280"/>
      <c r="Z173" s="285"/>
      <c r="AA173" s="348"/>
      <c r="AB173" s="348"/>
      <c r="AC173" s="352"/>
      <c r="AD173" s="348"/>
      <c r="AE173" s="395"/>
      <c r="AF173" s="348"/>
      <c r="AG173" s="277">
        <v>0</v>
      </c>
      <c r="AH173" s="280"/>
      <c r="AI173" s="289"/>
      <c r="AJ173" s="348"/>
      <c r="AK173" s="348"/>
      <c r="AL173" s="348"/>
      <c r="AM173" s="348"/>
      <c r="AN173" s="395"/>
      <c r="AO173" s="348"/>
      <c r="AP173" s="277">
        <v>0</v>
      </c>
      <c r="AQ173" s="280"/>
      <c r="AR173" s="289"/>
      <c r="AS173" s="348"/>
      <c r="AT173" s="348"/>
      <c r="AU173" s="348"/>
      <c r="AV173" s="348"/>
      <c r="AW173" s="356"/>
      <c r="AX173" s="395"/>
      <c r="AY173" s="348"/>
      <c r="AZ173" s="277">
        <v>0</v>
      </c>
      <c r="BA173" s="280"/>
      <c r="BB173" s="289"/>
      <c r="BC173" s="348"/>
      <c r="BD173" s="348"/>
      <c r="BE173" s="348"/>
      <c r="BF173" s="348"/>
      <c r="BG173" s="395"/>
      <c r="BH173" s="348"/>
      <c r="BI173" s="277">
        <v>0</v>
      </c>
      <c r="BJ173" s="280"/>
      <c r="BK173" s="289"/>
      <c r="BL173" s="348"/>
      <c r="BM173" s="348"/>
      <c r="BN173" s="348"/>
      <c r="BO173" s="348"/>
      <c r="BP173" s="395"/>
      <c r="BQ173" s="348"/>
      <c r="BR173" s="277">
        <v>0</v>
      </c>
      <c r="BS173" s="280"/>
      <c r="BT173" s="289"/>
      <c r="BU173" s="348"/>
      <c r="BV173" s="348"/>
      <c r="BW173" s="348"/>
      <c r="BX173" s="348"/>
      <c r="BY173" s="356"/>
      <c r="BZ173" s="395"/>
      <c r="CA173" s="348"/>
      <c r="CB173" s="277">
        <v>0</v>
      </c>
      <c r="CC173" s="280"/>
      <c r="CD173" s="289"/>
      <c r="CE173" s="348"/>
      <c r="CF173" s="348"/>
      <c r="CG173" s="348"/>
      <c r="CH173" s="348"/>
      <c r="CI173" s="395"/>
      <c r="CJ173" s="348"/>
      <c r="CK173" s="277">
        <v>0</v>
      </c>
      <c r="CL173" s="280"/>
      <c r="CM173" s="289"/>
      <c r="CN173" s="348"/>
      <c r="CO173" s="348"/>
      <c r="CP173" s="365"/>
      <c r="CQ173" s="348"/>
      <c r="CR173" s="395"/>
      <c r="CS173" s="348"/>
      <c r="CT173" s="281">
        <v>0.16669999999999999</v>
      </c>
      <c r="CU173" s="280"/>
      <c r="CV173" s="289" t="s">
        <v>3507</v>
      </c>
      <c r="CW173" s="348"/>
      <c r="CX173" s="348"/>
      <c r="CY173" s="348"/>
      <c r="CZ173" s="348"/>
      <c r="DA173" s="356"/>
      <c r="DB173" s="395"/>
      <c r="DC173" s="348"/>
      <c r="DD173" s="277">
        <v>0</v>
      </c>
      <c r="DE173" s="280"/>
      <c r="DF173" s="289"/>
      <c r="DG173" s="348"/>
      <c r="DH173" s="348"/>
      <c r="DI173" s="348"/>
      <c r="DJ173" s="348"/>
      <c r="DK173" s="395"/>
      <c r="DL173" s="348"/>
      <c r="DM173" s="277">
        <v>0</v>
      </c>
      <c r="DN173" s="280"/>
      <c r="DO173" s="289"/>
      <c r="DP173" s="348"/>
      <c r="DQ173" s="348"/>
      <c r="DR173" s="348"/>
      <c r="DS173" s="348"/>
      <c r="DT173" s="395"/>
      <c r="DU173" s="348"/>
      <c r="DV173" s="281">
        <v>0.16669999999999999</v>
      </c>
      <c r="DW173" s="280"/>
      <c r="DX173" s="289" t="s">
        <v>3501</v>
      </c>
      <c r="DY173" s="348"/>
      <c r="DZ173" s="348"/>
      <c r="EA173" s="348"/>
      <c r="EB173" s="348"/>
      <c r="EC173" s="356"/>
      <c r="ED173" s="395"/>
      <c r="EE173" s="348"/>
      <c r="EF173" s="556"/>
      <c r="EG173" s="280">
        <v>0.33339999999999997</v>
      </c>
      <c r="EJ173" s="348"/>
      <c r="EM173" s="406"/>
      <c r="EP173" s="360"/>
      <c r="ET173" s="311">
        <f t="shared" si="2"/>
        <v>0</v>
      </c>
    </row>
    <row r="174" spans="1:150" s="202" customFormat="1" ht="99.95" customHeight="1" x14ac:dyDescent="0.25">
      <c r="A174" s="285" t="s">
        <v>213</v>
      </c>
      <c r="B174" s="285" t="s">
        <v>44</v>
      </c>
      <c r="C174" s="202" t="s">
        <v>42</v>
      </c>
      <c r="D174" s="282">
        <v>9</v>
      </c>
      <c r="E174" s="202" t="s">
        <v>3500</v>
      </c>
      <c r="F174" s="282" t="s">
        <v>3215</v>
      </c>
      <c r="G174" s="286">
        <v>0.8</v>
      </c>
      <c r="H174" s="286">
        <v>0.35</v>
      </c>
      <c r="I174" s="276">
        <v>0.1</v>
      </c>
      <c r="J174" s="285" t="s">
        <v>3501</v>
      </c>
      <c r="K174" s="260">
        <v>43465</v>
      </c>
      <c r="L174" s="207">
        <v>52</v>
      </c>
      <c r="M174" s="285" t="s">
        <v>3510</v>
      </c>
      <c r="N174" s="285" t="s">
        <v>3511</v>
      </c>
      <c r="O174" s="202" t="s">
        <v>3502</v>
      </c>
      <c r="P174" s="276">
        <v>0.04</v>
      </c>
      <c r="Q174" s="208" t="s">
        <v>3235</v>
      </c>
      <c r="R174" s="279">
        <v>50400000</v>
      </c>
      <c r="S174" s="284"/>
      <c r="T174" s="260">
        <v>43115</v>
      </c>
      <c r="U174" s="260">
        <v>43465</v>
      </c>
      <c r="V174" s="285" t="s">
        <v>3512</v>
      </c>
      <c r="W174" s="287">
        <v>0.25</v>
      </c>
      <c r="X174" s="281">
        <v>0.05</v>
      </c>
      <c r="Y174" s="280"/>
      <c r="Z174" s="285" t="s">
        <v>3513</v>
      </c>
      <c r="AA174" s="348">
        <v>0.05</v>
      </c>
      <c r="AB174" s="348">
        <v>0</v>
      </c>
      <c r="AC174" s="352"/>
      <c r="AD174" s="348"/>
      <c r="AE174" s="395"/>
      <c r="AF174" s="348"/>
      <c r="AG174" s="281">
        <v>0.05</v>
      </c>
      <c r="AH174" s="280"/>
      <c r="AI174" s="289" t="s">
        <v>3513</v>
      </c>
      <c r="AJ174" s="348">
        <v>0.05</v>
      </c>
      <c r="AK174" s="348">
        <v>0</v>
      </c>
      <c r="AL174" s="365">
        <v>50400000</v>
      </c>
      <c r="AM174" s="348"/>
      <c r="AN174" s="395"/>
      <c r="AO174" s="348"/>
      <c r="AP174" s="281">
        <v>0.05</v>
      </c>
      <c r="AQ174" s="280"/>
      <c r="AR174" s="289" t="s">
        <v>3513</v>
      </c>
      <c r="AS174" s="348">
        <v>0.05</v>
      </c>
      <c r="AT174" s="348">
        <v>0</v>
      </c>
      <c r="AU174" s="348"/>
      <c r="AV174" s="348"/>
      <c r="AW174" s="356" t="s">
        <v>3513</v>
      </c>
      <c r="AX174" s="395"/>
      <c r="AY174" s="348"/>
      <c r="AZ174" s="281">
        <v>0.05</v>
      </c>
      <c r="BA174" s="280"/>
      <c r="BB174" s="289" t="s">
        <v>3513</v>
      </c>
      <c r="BC174" s="348">
        <v>0.05</v>
      </c>
      <c r="BD174" s="348">
        <v>0</v>
      </c>
      <c r="BE174" s="348"/>
      <c r="BF174" s="348"/>
      <c r="BG174" s="395"/>
      <c r="BH174" s="348"/>
      <c r="BI174" s="281">
        <v>0.05</v>
      </c>
      <c r="BJ174" s="280"/>
      <c r="BK174" s="289" t="s">
        <v>3514</v>
      </c>
      <c r="BL174" s="348">
        <v>0.05</v>
      </c>
      <c r="BM174" s="348">
        <v>0</v>
      </c>
      <c r="BN174" s="348"/>
      <c r="BO174" s="348"/>
      <c r="BP174" s="395"/>
      <c r="BQ174" s="348"/>
      <c r="BR174" s="277">
        <v>0</v>
      </c>
      <c r="BS174" s="280"/>
      <c r="BT174" s="289"/>
      <c r="BU174" s="348">
        <v>0.125</v>
      </c>
      <c r="BV174" s="348">
        <v>0</v>
      </c>
      <c r="BW174" s="348"/>
      <c r="BX174" s="348"/>
      <c r="BY174" s="356" t="s">
        <v>3515</v>
      </c>
      <c r="BZ174" s="395"/>
      <c r="CA174" s="348"/>
      <c r="CB174" s="277">
        <v>0</v>
      </c>
      <c r="CC174" s="280"/>
      <c r="CD174" s="289"/>
      <c r="CE174" s="348">
        <v>0.125</v>
      </c>
      <c r="CF174" s="348">
        <v>0</v>
      </c>
      <c r="CG174" s="348"/>
      <c r="CH174" s="348"/>
      <c r="CI174" s="395"/>
      <c r="CJ174" s="348"/>
      <c r="CK174" s="277">
        <v>0</v>
      </c>
      <c r="CL174" s="280"/>
      <c r="CM174" s="289"/>
      <c r="CN174" s="348">
        <v>0</v>
      </c>
      <c r="CO174" s="348">
        <v>0</v>
      </c>
      <c r="CP174" s="348"/>
      <c r="CQ174" s="348"/>
      <c r="CR174" s="395"/>
      <c r="CS174" s="348"/>
      <c r="CT174" s="277">
        <v>0</v>
      </c>
      <c r="CU174" s="280"/>
      <c r="CV174" s="289"/>
      <c r="CW174" s="348">
        <v>0</v>
      </c>
      <c r="CX174" s="348">
        <v>0</v>
      </c>
      <c r="CY174" s="348"/>
      <c r="CZ174" s="348"/>
      <c r="DA174" s="356"/>
      <c r="DB174" s="395"/>
      <c r="DC174" s="348"/>
      <c r="DD174" s="277">
        <v>0</v>
      </c>
      <c r="DE174" s="280"/>
      <c r="DF174" s="289"/>
      <c r="DG174" s="348">
        <v>0.16666666666666666</v>
      </c>
      <c r="DH174" s="348">
        <v>0</v>
      </c>
      <c r="DI174" s="348"/>
      <c r="DJ174" s="348"/>
      <c r="DK174" s="395"/>
      <c r="DL174" s="348"/>
      <c r="DM174" s="277">
        <v>0</v>
      </c>
      <c r="DN174" s="280"/>
      <c r="DO174" s="289"/>
      <c r="DP174" s="348">
        <v>0.16666666666666666</v>
      </c>
      <c r="DQ174" s="348">
        <v>0</v>
      </c>
      <c r="DR174" s="348"/>
      <c r="DS174" s="348"/>
      <c r="DT174" s="395"/>
      <c r="DU174" s="348"/>
      <c r="DV174" s="277">
        <v>0</v>
      </c>
      <c r="DW174" s="280"/>
      <c r="DX174" s="289"/>
      <c r="DY174" s="348">
        <v>0.16666666666666666</v>
      </c>
      <c r="DZ174" s="348">
        <v>0</v>
      </c>
      <c r="EA174" s="348"/>
      <c r="EB174" s="348"/>
      <c r="EC174" s="356" t="s">
        <v>3511</v>
      </c>
      <c r="ED174" s="395"/>
      <c r="EE174" s="348"/>
      <c r="EF174" s="556"/>
      <c r="EG174" s="280">
        <v>0.25</v>
      </c>
      <c r="EJ174" s="348">
        <v>0.99999999999999989</v>
      </c>
      <c r="EM174" s="406"/>
      <c r="EP174" s="360">
        <v>50400000</v>
      </c>
      <c r="ET174" s="311">
        <f t="shared" si="2"/>
        <v>0</v>
      </c>
    </row>
    <row r="175" spans="1:150" s="202" customFormat="1" ht="99.95" customHeight="1" x14ac:dyDescent="0.25">
      <c r="A175" s="285" t="s">
        <v>213</v>
      </c>
      <c r="B175" s="285" t="s">
        <v>44</v>
      </c>
      <c r="C175" s="202" t="s">
        <v>42</v>
      </c>
      <c r="D175" s="282">
        <v>9</v>
      </c>
      <c r="E175" s="202" t="s">
        <v>3500</v>
      </c>
      <c r="F175" s="282" t="s">
        <v>3215</v>
      </c>
      <c r="G175" s="286">
        <v>0.8</v>
      </c>
      <c r="H175" s="286">
        <v>0.35</v>
      </c>
      <c r="I175" s="276">
        <v>0.1</v>
      </c>
      <c r="J175" s="285" t="s">
        <v>3501</v>
      </c>
      <c r="K175" s="260">
        <v>43465</v>
      </c>
      <c r="L175" s="207">
        <v>52</v>
      </c>
      <c r="M175" s="285" t="s">
        <v>3510</v>
      </c>
      <c r="N175" s="285" t="s">
        <v>3511</v>
      </c>
      <c r="O175" s="202" t="s">
        <v>3502</v>
      </c>
      <c r="P175" s="276"/>
      <c r="Q175" s="208" t="s">
        <v>3235</v>
      </c>
      <c r="R175" s="279">
        <v>50400000</v>
      </c>
      <c r="S175" s="284"/>
      <c r="T175" s="260">
        <v>43115</v>
      </c>
      <c r="U175" s="260">
        <v>43465</v>
      </c>
      <c r="V175" s="285" t="s">
        <v>3516</v>
      </c>
      <c r="W175" s="287">
        <v>0.25</v>
      </c>
      <c r="X175" s="277">
        <v>0</v>
      </c>
      <c r="Y175" s="280"/>
      <c r="Z175" s="285"/>
      <c r="AA175" s="348"/>
      <c r="AB175" s="348"/>
      <c r="AC175" s="352"/>
      <c r="AD175" s="348"/>
      <c r="AE175" s="395"/>
      <c r="AF175" s="348"/>
      <c r="AG175" s="277">
        <v>0</v>
      </c>
      <c r="AH175" s="280"/>
      <c r="AI175" s="289"/>
      <c r="AJ175" s="348"/>
      <c r="AK175" s="348"/>
      <c r="AL175" s="365"/>
      <c r="AM175" s="348"/>
      <c r="AN175" s="395"/>
      <c r="AO175" s="348"/>
      <c r="AP175" s="277">
        <v>0</v>
      </c>
      <c r="AQ175" s="280"/>
      <c r="AR175" s="289"/>
      <c r="AS175" s="348"/>
      <c r="AT175" s="348"/>
      <c r="AU175" s="348"/>
      <c r="AV175" s="348"/>
      <c r="AW175" s="356"/>
      <c r="AX175" s="395"/>
      <c r="AY175" s="348"/>
      <c r="AZ175" s="277">
        <v>0</v>
      </c>
      <c r="BA175" s="280"/>
      <c r="BB175" s="289"/>
      <c r="BC175" s="348"/>
      <c r="BD175" s="348"/>
      <c r="BE175" s="348"/>
      <c r="BF175" s="348"/>
      <c r="BG175" s="395"/>
      <c r="BH175" s="348"/>
      <c r="BI175" s="277">
        <v>0</v>
      </c>
      <c r="BJ175" s="280"/>
      <c r="BK175" s="289"/>
      <c r="BL175" s="348"/>
      <c r="BM175" s="348"/>
      <c r="BN175" s="348"/>
      <c r="BO175" s="348"/>
      <c r="BP175" s="395"/>
      <c r="BQ175" s="348"/>
      <c r="BR175" s="281">
        <v>0.125</v>
      </c>
      <c r="BS175" s="280"/>
      <c r="BT175" s="289" t="s">
        <v>3515</v>
      </c>
      <c r="BU175" s="348"/>
      <c r="BV175" s="348"/>
      <c r="BW175" s="348"/>
      <c r="BX175" s="348"/>
      <c r="BY175" s="356"/>
      <c r="BZ175" s="395"/>
      <c r="CA175" s="348"/>
      <c r="CB175" s="281">
        <v>0.125</v>
      </c>
      <c r="CC175" s="280"/>
      <c r="CD175" s="289" t="s">
        <v>3517</v>
      </c>
      <c r="CE175" s="348"/>
      <c r="CF175" s="348"/>
      <c r="CG175" s="348"/>
      <c r="CH175" s="348"/>
      <c r="CI175" s="395"/>
      <c r="CJ175" s="348"/>
      <c r="CK175" s="277">
        <v>0</v>
      </c>
      <c r="CL175" s="280"/>
      <c r="CM175" s="289"/>
      <c r="CN175" s="348"/>
      <c r="CO175" s="348"/>
      <c r="CP175" s="348"/>
      <c r="CQ175" s="348"/>
      <c r="CR175" s="395"/>
      <c r="CS175" s="348"/>
      <c r="CT175" s="277">
        <v>0</v>
      </c>
      <c r="CU175" s="280"/>
      <c r="CV175" s="289"/>
      <c r="CW175" s="348"/>
      <c r="CX175" s="348"/>
      <c r="CY175" s="348"/>
      <c r="CZ175" s="348"/>
      <c r="DA175" s="356"/>
      <c r="DB175" s="395"/>
      <c r="DC175" s="348"/>
      <c r="DD175" s="277">
        <v>0</v>
      </c>
      <c r="DE175" s="280"/>
      <c r="DF175" s="289"/>
      <c r="DG175" s="348"/>
      <c r="DH175" s="348"/>
      <c r="DI175" s="348"/>
      <c r="DJ175" s="348"/>
      <c r="DK175" s="395"/>
      <c r="DL175" s="348"/>
      <c r="DM175" s="277">
        <v>0</v>
      </c>
      <c r="DN175" s="280"/>
      <c r="DO175" s="289"/>
      <c r="DP175" s="348"/>
      <c r="DQ175" s="348"/>
      <c r="DR175" s="348"/>
      <c r="DS175" s="348"/>
      <c r="DT175" s="395"/>
      <c r="DU175" s="348"/>
      <c r="DV175" s="277">
        <v>0</v>
      </c>
      <c r="DW175" s="280"/>
      <c r="DX175" s="289"/>
      <c r="DY175" s="348"/>
      <c r="DZ175" s="348"/>
      <c r="EA175" s="348"/>
      <c r="EB175" s="348"/>
      <c r="EC175" s="356"/>
      <c r="ED175" s="395"/>
      <c r="EE175" s="348"/>
      <c r="EF175" s="556"/>
      <c r="EG175" s="280">
        <v>0.25</v>
      </c>
      <c r="EJ175" s="348"/>
      <c r="EM175" s="406"/>
      <c r="EP175" s="360"/>
      <c r="ET175" s="311">
        <f t="shared" si="2"/>
        <v>0</v>
      </c>
    </row>
    <row r="176" spans="1:150" s="202" customFormat="1" ht="99.95" customHeight="1" x14ac:dyDescent="0.25">
      <c r="A176" s="285" t="s">
        <v>213</v>
      </c>
      <c r="B176" s="285" t="s">
        <v>44</v>
      </c>
      <c r="C176" s="202" t="s">
        <v>42</v>
      </c>
      <c r="D176" s="282">
        <v>9</v>
      </c>
      <c r="E176" s="202" t="s">
        <v>3500</v>
      </c>
      <c r="F176" s="282" t="s">
        <v>3215</v>
      </c>
      <c r="G176" s="286">
        <v>0.8</v>
      </c>
      <c r="H176" s="286">
        <v>0.35</v>
      </c>
      <c r="I176" s="276">
        <v>0.1</v>
      </c>
      <c r="J176" s="285" t="s">
        <v>3501</v>
      </c>
      <c r="K176" s="260">
        <v>43465</v>
      </c>
      <c r="L176" s="207">
        <v>52</v>
      </c>
      <c r="M176" s="285" t="s">
        <v>3510</v>
      </c>
      <c r="N176" s="285" t="s">
        <v>3511</v>
      </c>
      <c r="O176" s="202" t="s">
        <v>3502</v>
      </c>
      <c r="P176" s="276"/>
      <c r="Q176" s="208" t="s">
        <v>3235</v>
      </c>
      <c r="R176" s="279">
        <v>50400000</v>
      </c>
      <c r="S176" s="284"/>
      <c r="T176" s="260">
        <v>43115</v>
      </c>
      <c r="U176" s="260">
        <v>43465</v>
      </c>
      <c r="V176" s="285" t="s">
        <v>3518</v>
      </c>
      <c r="W176" s="287">
        <v>0.5</v>
      </c>
      <c r="X176" s="277">
        <v>0</v>
      </c>
      <c r="Y176" s="280"/>
      <c r="Z176" s="285"/>
      <c r="AA176" s="348"/>
      <c r="AB176" s="348"/>
      <c r="AC176" s="352"/>
      <c r="AD176" s="348"/>
      <c r="AE176" s="395"/>
      <c r="AF176" s="348"/>
      <c r="AG176" s="277">
        <v>0</v>
      </c>
      <c r="AH176" s="280"/>
      <c r="AI176" s="289"/>
      <c r="AJ176" s="348"/>
      <c r="AK176" s="348"/>
      <c r="AL176" s="365"/>
      <c r="AM176" s="348"/>
      <c r="AN176" s="395"/>
      <c r="AO176" s="348"/>
      <c r="AP176" s="277">
        <v>0</v>
      </c>
      <c r="AQ176" s="280"/>
      <c r="AR176" s="289"/>
      <c r="AS176" s="348"/>
      <c r="AT176" s="348"/>
      <c r="AU176" s="348"/>
      <c r="AV176" s="348"/>
      <c r="AW176" s="356"/>
      <c r="AX176" s="395"/>
      <c r="AY176" s="348"/>
      <c r="AZ176" s="277">
        <v>0</v>
      </c>
      <c r="BA176" s="280"/>
      <c r="BB176" s="289"/>
      <c r="BC176" s="348"/>
      <c r="BD176" s="348"/>
      <c r="BE176" s="348"/>
      <c r="BF176" s="348"/>
      <c r="BG176" s="395"/>
      <c r="BH176" s="348"/>
      <c r="BI176" s="277">
        <v>0</v>
      </c>
      <c r="BJ176" s="280"/>
      <c r="BK176" s="289"/>
      <c r="BL176" s="348"/>
      <c r="BM176" s="348"/>
      <c r="BN176" s="348"/>
      <c r="BO176" s="348"/>
      <c r="BP176" s="395"/>
      <c r="BQ176" s="348"/>
      <c r="BR176" s="277">
        <v>0</v>
      </c>
      <c r="BS176" s="280"/>
      <c r="BT176" s="289"/>
      <c r="BU176" s="348"/>
      <c r="BV176" s="348"/>
      <c r="BW176" s="348"/>
      <c r="BX176" s="348"/>
      <c r="BY176" s="356"/>
      <c r="BZ176" s="395"/>
      <c r="CA176" s="348"/>
      <c r="CB176" s="277">
        <v>0</v>
      </c>
      <c r="CC176" s="280"/>
      <c r="CD176" s="289"/>
      <c r="CE176" s="348"/>
      <c r="CF176" s="348"/>
      <c r="CG176" s="348"/>
      <c r="CH176" s="348"/>
      <c r="CI176" s="395"/>
      <c r="CJ176" s="348"/>
      <c r="CK176" s="277">
        <v>0</v>
      </c>
      <c r="CL176" s="280"/>
      <c r="CM176" s="289"/>
      <c r="CN176" s="348"/>
      <c r="CO176" s="348"/>
      <c r="CP176" s="348"/>
      <c r="CQ176" s="348"/>
      <c r="CR176" s="395"/>
      <c r="CS176" s="348"/>
      <c r="CT176" s="277">
        <v>0</v>
      </c>
      <c r="CU176" s="280"/>
      <c r="CV176" s="289"/>
      <c r="CW176" s="348"/>
      <c r="CX176" s="348"/>
      <c r="CY176" s="348"/>
      <c r="CZ176" s="348"/>
      <c r="DA176" s="356"/>
      <c r="DB176" s="395"/>
      <c r="DC176" s="348"/>
      <c r="DD176" s="281">
        <v>0.16666666666666666</v>
      </c>
      <c r="DE176" s="280"/>
      <c r="DF176" s="289" t="s">
        <v>3519</v>
      </c>
      <c r="DG176" s="348"/>
      <c r="DH176" s="348"/>
      <c r="DI176" s="348"/>
      <c r="DJ176" s="348"/>
      <c r="DK176" s="395"/>
      <c r="DL176" s="348"/>
      <c r="DM176" s="281">
        <v>0.16666666666666666</v>
      </c>
      <c r="DN176" s="280"/>
      <c r="DO176" s="289" t="s">
        <v>3519</v>
      </c>
      <c r="DP176" s="348"/>
      <c r="DQ176" s="348"/>
      <c r="DR176" s="348"/>
      <c r="DS176" s="348"/>
      <c r="DT176" s="395"/>
      <c r="DU176" s="348"/>
      <c r="DV176" s="281">
        <v>0.16666666666666666</v>
      </c>
      <c r="DW176" s="280"/>
      <c r="DX176" s="289" t="s">
        <v>3511</v>
      </c>
      <c r="DY176" s="348"/>
      <c r="DZ176" s="348"/>
      <c r="EA176" s="348"/>
      <c r="EB176" s="348"/>
      <c r="EC176" s="356"/>
      <c r="ED176" s="395"/>
      <c r="EE176" s="348"/>
      <c r="EF176" s="556"/>
      <c r="EG176" s="280">
        <v>0.5</v>
      </c>
      <c r="EJ176" s="348"/>
      <c r="EM176" s="521"/>
      <c r="EP176" s="360"/>
      <c r="ET176" s="311">
        <f t="shared" si="2"/>
        <v>0</v>
      </c>
    </row>
    <row r="177" spans="1:150" s="202" customFormat="1" ht="99.95" customHeight="1" x14ac:dyDescent="0.25">
      <c r="A177" s="285" t="s">
        <v>235</v>
      </c>
      <c r="B177" s="211" t="s">
        <v>118</v>
      </c>
      <c r="C177" s="211" t="s">
        <v>137</v>
      </c>
      <c r="D177" s="205">
        <v>1</v>
      </c>
      <c r="E177" s="211" t="s">
        <v>138</v>
      </c>
      <c r="F177" s="276" t="s">
        <v>70</v>
      </c>
      <c r="G177" s="205">
        <v>640</v>
      </c>
      <c r="H177" s="201">
        <v>1</v>
      </c>
      <c r="I177" s="201">
        <v>0.35</v>
      </c>
      <c r="J177" s="14" t="s">
        <v>3097</v>
      </c>
      <c r="K177" s="201" t="s">
        <v>325</v>
      </c>
      <c r="L177" s="282">
        <v>1</v>
      </c>
      <c r="M177" s="204" t="s">
        <v>139</v>
      </c>
      <c r="N177" s="14" t="s">
        <v>3098</v>
      </c>
      <c r="O177" s="261" t="s">
        <v>3099</v>
      </c>
      <c r="P177" s="206">
        <v>0.1</v>
      </c>
      <c r="Q177" s="198">
        <v>11</v>
      </c>
      <c r="R177" s="279">
        <v>165132000</v>
      </c>
      <c r="S177" s="284"/>
      <c r="T177" s="197">
        <v>43132</v>
      </c>
      <c r="U177" s="197">
        <v>43465</v>
      </c>
      <c r="V177" s="285" t="s">
        <v>3100</v>
      </c>
      <c r="W177" s="280">
        <v>0.33329999999999999</v>
      </c>
      <c r="X177" s="280">
        <v>0</v>
      </c>
      <c r="Y177" s="280"/>
      <c r="AA177" s="348">
        <v>0</v>
      </c>
      <c r="AB177" s="348">
        <v>0</v>
      </c>
      <c r="AC177" s="352"/>
      <c r="AD177" s="348"/>
      <c r="AE177" s="351"/>
      <c r="AF177" s="348"/>
      <c r="AG177" s="281">
        <v>3.0299999999999997E-2</v>
      </c>
      <c r="AH177" s="280"/>
      <c r="AI177" s="289" t="s">
        <v>3101</v>
      </c>
      <c r="AJ177" s="348">
        <v>3.0299999999999997E-2</v>
      </c>
      <c r="AK177" s="348">
        <v>0</v>
      </c>
      <c r="AL177" s="348"/>
      <c r="AM177" s="348"/>
      <c r="AN177" s="348"/>
      <c r="AO177" s="348"/>
      <c r="AP177" s="287">
        <v>3.0299999999999997E-2</v>
      </c>
      <c r="AQ177" s="280"/>
      <c r="AR177" s="289" t="s">
        <v>3101</v>
      </c>
      <c r="AS177" s="348">
        <v>0.1136325</v>
      </c>
      <c r="AT177" s="348"/>
      <c r="AU177" s="348"/>
      <c r="AV177" s="348"/>
      <c r="AW177" s="348" t="s">
        <v>3102</v>
      </c>
      <c r="AX177" s="348"/>
      <c r="AY177" s="348"/>
      <c r="AZ177" s="281">
        <v>3.0299999999999997E-2</v>
      </c>
      <c r="BA177" s="280"/>
      <c r="BB177" s="289" t="s">
        <v>3101</v>
      </c>
      <c r="BC177" s="348">
        <v>0.1136325</v>
      </c>
      <c r="BD177" s="348">
        <v>0</v>
      </c>
      <c r="BE177" s="348"/>
      <c r="BF177" s="348"/>
      <c r="BG177" s="348"/>
      <c r="BH177" s="348"/>
      <c r="BI177" s="281">
        <v>3.0299999999999997E-2</v>
      </c>
      <c r="BJ177" s="280"/>
      <c r="BK177" s="289" t="s">
        <v>3101</v>
      </c>
      <c r="BL177" s="348">
        <v>0.1136325</v>
      </c>
      <c r="BM177" s="348">
        <v>0</v>
      </c>
      <c r="BN177" s="365"/>
      <c r="BO177" s="348"/>
      <c r="BP177" s="348"/>
      <c r="BQ177" s="348"/>
      <c r="BR177" s="281">
        <v>3.0299999999999997E-2</v>
      </c>
      <c r="BS177" s="280"/>
      <c r="BT177" s="289" t="s">
        <v>3101</v>
      </c>
      <c r="BU177" s="348">
        <v>0.1136325</v>
      </c>
      <c r="BV177" s="348">
        <v>0</v>
      </c>
      <c r="BW177" s="348"/>
      <c r="BX177" s="348"/>
      <c r="BY177" s="348" t="s">
        <v>3102</v>
      </c>
      <c r="BZ177" s="348"/>
      <c r="CA177" s="348"/>
      <c r="CB177" s="281">
        <v>3.0299999999999997E-2</v>
      </c>
      <c r="CC177" s="280"/>
      <c r="CD177" s="289" t="s">
        <v>3101</v>
      </c>
      <c r="CE177" s="348">
        <v>8.5855000000000001E-2</v>
      </c>
      <c r="CF177" s="348">
        <v>0</v>
      </c>
      <c r="CG177" s="348"/>
      <c r="CH177" s="348"/>
      <c r="CI177" s="348"/>
      <c r="CJ177" s="348"/>
      <c r="CK177" s="281">
        <v>3.0299999999999997E-2</v>
      </c>
      <c r="CL177" s="280"/>
      <c r="CM177" s="289" t="s">
        <v>3101</v>
      </c>
      <c r="CN177" s="348">
        <v>8.5855000000000001E-2</v>
      </c>
      <c r="CO177" s="348">
        <v>0</v>
      </c>
      <c r="CP177" s="348"/>
      <c r="CQ177" s="348"/>
      <c r="CR177" s="348"/>
      <c r="CS177" s="348"/>
      <c r="CT177" s="281">
        <v>3.0299999999999997E-2</v>
      </c>
      <c r="CU177" s="280"/>
      <c r="CV177" s="289" t="s">
        <v>3103</v>
      </c>
      <c r="CW177" s="348">
        <v>8.5855000000000001E-2</v>
      </c>
      <c r="CX177" s="348">
        <v>0</v>
      </c>
      <c r="CY177" s="348"/>
      <c r="CZ177" s="348"/>
      <c r="DA177" s="348" t="s">
        <v>3102</v>
      </c>
      <c r="DB177" s="348"/>
      <c r="DC177" s="348"/>
      <c r="DD177" s="281">
        <v>3.0299999999999997E-2</v>
      </c>
      <c r="DE177" s="280"/>
      <c r="DF177" s="289" t="s">
        <v>3101</v>
      </c>
      <c r="DG177" s="348">
        <v>8.5855000000000001E-2</v>
      </c>
      <c r="DH177" s="348">
        <v>0</v>
      </c>
      <c r="DI177" s="348"/>
      <c r="DJ177" s="348"/>
      <c r="DK177" s="348"/>
      <c r="DL177" s="348"/>
      <c r="DM177" s="281">
        <v>3.0299999999999997E-2</v>
      </c>
      <c r="DN177" s="280"/>
      <c r="DO177" s="289" t="s">
        <v>3101</v>
      </c>
      <c r="DP177" s="348">
        <v>8.5855000000000001E-2</v>
      </c>
      <c r="DQ177" s="348">
        <v>0</v>
      </c>
      <c r="DR177" s="348"/>
      <c r="DS177" s="348"/>
      <c r="DT177" s="348"/>
      <c r="DU177" s="348"/>
      <c r="DV177" s="281">
        <v>3.0299999999999997E-2</v>
      </c>
      <c r="DW177" s="280"/>
      <c r="DX177" s="348" t="s">
        <v>3102</v>
      </c>
      <c r="DY177" s="348">
        <v>8.5855000000000001E-2</v>
      </c>
      <c r="DZ177" s="348">
        <v>0</v>
      </c>
      <c r="EA177" s="348"/>
      <c r="EB177" s="348"/>
      <c r="EC177" s="352" t="s">
        <v>3104</v>
      </c>
      <c r="ED177" s="348"/>
      <c r="EE177" s="348"/>
      <c r="EF177" s="556"/>
      <c r="EG177" s="280">
        <v>0.33329999999999999</v>
      </c>
      <c r="EH177" s="280">
        <v>0</v>
      </c>
      <c r="EI177" s="277">
        <v>0</v>
      </c>
      <c r="EJ177" s="348">
        <v>0.99996000000000007</v>
      </c>
      <c r="EK177" s="348">
        <v>0</v>
      </c>
      <c r="EL177" s="518">
        <v>0</v>
      </c>
      <c r="EM177" s="346">
        <f>+H177</f>
        <v>1</v>
      </c>
      <c r="EN177" s="520"/>
      <c r="EO177" s="352"/>
      <c r="EP177" s="288"/>
      <c r="EQ177" s="288"/>
      <c r="ER177" s="282"/>
      <c r="ET177" s="311">
        <f t="shared" si="2"/>
        <v>0</v>
      </c>
    </row>
    <row r="178" spans="1:150" s="202" customFormat="1" ht="99.95" customHeight="1" x14ac:dyDescent="0.25">
      <c r="A178" s="285" t="s">
        <v>235</v>
      </c>
      <c r="B178" s="211" t="s">
        <v>118</v>
      </c>
      <c r="C178" s="211" t="s">
        <v>137</v>
      </c>
      <c r="D178" s="205">
        <v>1</v>
      </c>
      <c r="E178" s="211" t="s">
        <v>138</v>
      </c>
      <c r="F178" s="276" t="s">
        <v>70</v>
      </c>
      <c r="G178" s="205">
        <v>640</v>
      </c>
      <c r="H178" s="201">
        <v>1</v>
      </c>
      <c r="I178" s="201">
        <v>0.35</v>
      </c>
      <c r="J178" s="14" t="s">
        <v>3097</v>
      </c>
      <c r="K178" s="201" t="s">
        <v>325</v>
      </c>
      <c r="L178" s="282">
        <v>1</v>
      </c>
      <c r="M178" s="204" t="s">
        <v>139</v>
      </c>
      <c r="N178" s="14" t="s">
        <v>3098</v>
      </c>
      <c r="O178" s="261" t="s">
        <v>3099</v>
      </c>
      <c r="P178" s="206">
        <v>0.1</v>
      </c>
      <c r="Q178" s="198">
        <v>11</v>
      </c>
      <c r="R178" s="279">
        <v>165132000</v>
      </c>
      <c r="S178" s="284"/>
      <c r="T178" s="197">
        <v>43132</v>
      </c>
      <c r="U178" s="197">
        <v>43465</v>
      </c>
      <c r="V178" s="285" t="s">
        <v>3105</v>
      </c>
      <c r="W178" s="280">
        <v>0.33333000000000002</v>
      </c>
      <c r="X178" s="280">
        <v>0</v>
      </c>
      <c r="Y178" s="280"/>
      <c r="AA178" s="352"/>
      <c r="AB178" s="352"/>
      <c r="AC178" s="352"/>
      <c r="AD178" s="348"/>
      <c r="AE178" s="351"/>
      <c r="AF178" s="348"/>
      <c r="AG178" s="281">
        <v>0</v>
      </c>
      <c r="AH178" s="280"/>
      <c r="AI178" s="202" t="s">
        <v>3106</v>
      </c>
      <c r="AJ178" s="352"/>
      <c r="AK178" s="352"/>
      <c r="AL178" s="348"/>
      <c r="AM178" s="348"/>
      <c r="AN178" s="348"/>
      <c r="AO178" s="348"/>
      <c r="AP178" s="287">
        <v>8.3332500000000004E-2</v>
      </c>
      <c r="AQ178" s="280"/>
      <c r="AR178" s="289" t="s">
        <v>3101</v>
      </c>
      <c r="AS178" s="352"/>
      <c r="AT178" s="352"/>
      <c r="AU178" s="348"/>
      <c r="AV178" s="348"/>
      <c r="AW178" s="348"/>
      <c r="AX178" s="348"/>
      <c r="AY178" s="348"/>
      <c r="AZ178" s="281">
        <v>8.3332500000000004E-2</v>
      </c>
      <c r="BA178" s="280"/>
      <c r="BB178" s="289" t="s">
        <v>3101</v>
      </c>
      <c r="BC178" s="352"/>
      <c r="BD178" s="352"/>
      <c r="BE178" s="348"/>
      <c r="BF178" s="348"/>
      <c r="BG178" s="348"/>
      <c r="BH178" s="348"/>
      <c r="BI178" s="281">
        <v>8.3332500000000004E-2</v>
      </c>
      <c r="BJ178" s="280"/>
      <c r="BK178" s="289" t="s">
        <v>3101</v>
      </c>
      <c r="BL178" s="352"/>
      <c r="BM178" s="352"/>
      <c r="BN178" s="365"/>
      <c r="BO178" s="348"/>
      <c r="BP178" s="348"/>
      <c r="BQ178" s="348"/>
      <c r="BR178" s="281">
        <v>8.3332500000000004E-2</v>
      </c>
      <c r="BS178" s="280"/>
      <c r="BT178" s="289" t="s">
        <v>3101</v>
      </c>
      <c r="BU178" s="352"/>
      <c r="BV178" s="352"/>
      <c r="BW178" s="348"/>
      <c r="BX178" s="348"/>
      <c r="BY178" s="348"/>
      <c r="BZ178" s="348"/>
      <c r="CA178" s="348"/>
      <c r="CB178" s="281">
        <v>0</v>
      </c>
      <c r="CC178" s="280"/>
      <c r="CE178" s="352"/>
      <c r="CF178" s="352"/>
      <c r="CG178" s="348"/>
      <c r="CH178" s="348"/>
      <c r="CI178" s="348"/>
      <c r="CJ178" s="348"/>
      <c r="CK178" s="281">
        <v>0</v>
      </c>
      <c r="CL178" s="280"/>
      <c r="CN178" s="352"/>
      <c r="CO178" s="352"/>
      <c r="CP178" s="348"/>
      <c r="CQ178" s="348"/>
      <c r="CR178" s="348"/>
      <c r="CS178" s="348"/>
      <c r="CT178" s="281">
        <v>0</v>
      </c>
      <c r="CU178" s="280"/>
      <c r="CW178" s="352"/>
      <c r="CX178" s="352"/>
      <c r="CY178" s="348"/>
      <c r="CZ178" s="348"/>
      <c r="DA178" s="348"/>
      <c r="DB178" s="348"/>
      <c r="DC178" s="348"/>
      <c r="DD178" s="281">
        <v>0</v>
      </c>
      <c r="DE178" s="280"/>
      <c r="DG178" s="352"/>
      <c r="DH178" s="352"/>
      <c r="DI178" s="348"/>
      <c r="DJ178" s="348"/>
      <c r="DK178" s="348"/>
      <c r="DL178" s="348"/>
      <c r="DM178" s="281">
        <v>0</v>
      </c>
      <c r="DN178" s="280"/>
      <c r="DP178" s="352"/>
      <c r="DQ178" s="352"/>
      <c r="DR178" s="348"/>
      <c r="DS178" s="348"/>
      <c r="DT178" s="348"/>
      <c r="DU178" s="348"/>
      <c r="DV178" s="281">
        <v>0</v>
      </c>
      <c r="DW178" s="280"/>
      <c r="DX178" s="348"/>
      <c r="DY178" s="352"/>
      <c r="DZ178" s="352"/>
      <c r="EA178" s="348"/>
      <c r="EB178" s="348"/>
      <c r="EC178" s="352"/>
      <c r="ED178" s="348"/>
      <c r="EE178" s="348"/>
      <c r="EF178" s="556"/>
      <c r="EG178" s="280">
        <v>0.33333000000000002</v>
      </c>
      <c r="EH178" s="280">
        <v>0</v>
      </c>
      <c r="EI178" s="277">
        <v>0</v>
      </c>
      <c r="EJ178" s="352"/>
      <c r="EK178" s="352"/>
      <c r="EL178" s="518"/>
      <c r="EM178" s="346"/>
      <c r="EN178" s="520"/>
      <c r="EO178" s="352"/>
      <c r="EP178" s="288"/>
      <c r="EQ178" s="288"/>
      <c r="ER178" s="282"/>
      <c r="ET178" s="311">
        <f t="shared" si="2"/>
        <v>0</v>
      </c>
    </row>
    <row r="179" spans="1:150" s="202" customFormat="1" ht="99.95" customHeight="1" x14ac:dyDescent="0.25">
      <c r="A179" s="285" t="s">
        <v>235</v>
      </c>
      <c r="B179" s="211" t="s">
        <v>118</v>
      </c>
      <c r="C179" s="211" t="s">
        <v>137</v>
      </c>
      <c r="D179" s="205">
        <v>1</v>
      </c>
      <c r="E179" s="211" t="s">
        <v>138</v>
      </c>
      <c r="F179" s="276" t="s">
        <v>70</v>
      </c>
      <c r="G179" s="205">
        <v>640</v>
      </c>
      <c r="H179" s="201">
        <v>1</v>
      </c>
      <c r="I179" s="201">
        <v>0.35</v>
      </c>
      <c r="J179" s="14" t="s">
        <v>3097</v>
      </c>
      <c r="K179" s="201" t="s">
        <v>325</v>
      </c>
      <c r="L179" s="282">
        <v>1</v>
      </c>
      <c r="M179" s="204" t="s">
        <v>139</v>
      </c>
      <c r="N179" s="14" t="s">
        <v>3098</v>
      </c>
      <c r="O179" s="261" t="s">
        <v>3099</v>
      </c>
      <c r="P179" s="206">
        <v>0.1</v>
      </c>
      <c r="Q179" s="198">
        <v>11</v>
      </c>
      <c r="R179" s="279">
        <v>165132000</v>
      </c>
      <c r="S179" s="284"/>
      <c r="T179" s="197">
        <v>43132</v>
      </c>
      <c r="U179" s="197">
        <v>43465</v>
      </c>
      <c r="V179" s="285" t="s">
        <v>3107</v>
      </c>
      <c r="W179" s="280">
        <v>0.33333000000000002</v>
      </c>
      <c r="X179" s="280">
        <v>0</v>
      </c>
      <c r="Y179" s="280"/>
      <c r="AA179" s="352"/>
      <c r="AB179" s="352"/>
      <c r="AC179" s="352"/>
      <c r="AD179" s="348"/>
      <c r="AE179" s="351"/>
      <c r="AF179" s="348"/>
      <c r="AG179" s="281">
        <v>0</v>
      </c>
      <c r="AH179" s="280"/>
      <c r="AI179" s="202" t="s">
        <v>3106</v>
      </c>
      <c r="AJ179" s="352"/>
      <c r="AK179" s="352"/>
      <c r="AL179" s="348"/>
      <c r="AM179" s="348"/>
      <c r="AN179" s="348"/>
      <c r="AO179" s="348"/>
      <c r="AP179" s="287">
        <v>0</v>
      </c>
      <c r="AQ179" s="280"/>
      <c r="AR179" s="202" t="s">
        <v>3106</v>
      </c>
      <c r="AS179" s="352"/>
      <c r="AT179" s="352"/>
      <c r="AU179" s="348"/>
      <c r="AV179" s="348"/>
      <c r="AW179" s="348"/>
      <c r="AX179" s="348"/>
      <c r="AY179" s="348"/>
      <c r="AZ179" s="281">
        <v>0</v>
      </c>
      <c r="BA179" s="280"/>
      <c r="BB179" s="289"/>
      <c r="BC179" s="352"/>
      <c r="BD179" s="352"/>
      <c r="BE179" s="348"/>
      <c r="BF179" s="348"/>
      <c r="BG179" s="348"/>
      <c r="BH179" s="348"/>
      <c r="BI179" s="281">
        <v>0</v>
      </c>
      <c r="BJ179" s="280"/>
      <c r="BK179" s="280"/>
      <c r="BL179" s="352"/>
      <c r="BM179" s="352"/>
      <c r="BN179" s="365"/>
      <c r="BO179" s="348"/>
      <c r="BP179" s="348"/>
      <c r="BQ179" s="348"/>
      <c r="BR179" s="281">
        <v>0</v>
      </c>
      <c r="BS179" s="280"/>
      <c r="BT179" s="289"/>
      <c r="BU179" s="352"/>
      <c r="BV179" s="352"/>
      <c r="BW179" s="348"/>
      <c r="BX179" s="348"/>
      <c r="BY179" s="348"/>
      <c r="BZ179" s="348"/>
      <c r="CA179" s="348"/>
      <c r="CB179" s="281">
        <v>5.5555E-2</v>
      </c>
      <c r="CC179" s="280"/>
      <c r="CD179" s="289" t="s">
        <v>3101</v>
      </c>
      <c r="CE179" s="352"/>
      <c r="CF179" s="352"/>
      <c r="CG179" s="348"/>
      <c r="CH179" s="348"/>
      <c r="CI179" s="348"/>
      <c r="CJ179" s="348"/>
      <c r="CK179" s="281">
        <v>5.5555E-2</v>
      </c>
      <c r="CL179" s="280"/>
      <c r="CM179" s="289" t="s">
        <v>3101</v>
      </c>
      <c r="CN179" s="352"/>
      <c r="CO179" s="352"/>
      <c r="CP179" s="348"/>
      <c r="CQ179" s="348"/>
      <c r="CR179" s="348"/>
      <c r="CS179" s="348"/>
      <c r="CT179" s="281">
        <v>5.5555E-2</v>
      </c>
      <c r="CU179" s="280"/>
      <c r="CV179" s="289" t="s">
        <v>3103</v>
      </c>
      <c r="CW179" s="352"/>
      <c r="CX179" s="352"/>
      <c r="CY179" s="348"/>
      <c r="CZ179" s="348"/>
      <c r="DA179" s="348"/>
      <c r="DB179" s="348"/>
      <c r="DC179" s="348"/>
      <c r="DD179" s="281">
        <v>5.5555E-2</v>
      </c>
      <c r="DE179" s="280"/>
      <c r="DF179" s="289" t="s">
        <v>3101</v>
      </c>
      <c r="DG179" s="352"/>
      <c r="DH179" s="352"/>
      <c r="DI179" s="348"/>
      <c r="DJ179" s="348"/>
      <c r="DK179" s="348"/>
      <c r="DL179" s="348"/>
      <c r="DM179" s="281">
        <v>5.5555E-2</v>
      </c>
      <c r="DN179" s="280"/>
      <c r="DO179" s="289" t="s">
        <v>3101</v>
      </c>
      <c r="DP179" s="352"/>
      <c r="DQ179" s="352"/>
      <c r="DR179" s="348"/>
      <c r="DS179" s="348"/>
      <c r="DT179" s="348"/>
      <c r="DU179" s="348"/>
      <c r="DV179" s="281">
        <v>5.5555E-2</v>
      </c>
      <c r="DW179" s="280"/>
      <c r="DX179" s="348"/>
      <c r="DY179" s="352"/>
      <c r="DZ179" s="352"/>
      <c r="EA179" s="348"/>
      <c r="EB179" s="348"/>
      <c r="EC179" s="352"/>
      <c r="ED179" s="348"/>
      <c r="EE179" s="348"/>
      <c r="EF179" s="556"/>
      <c r="EG179" s="280">
        <v>0.33333000000000002</v>
      </c>
      <c r="EH179" s="280">
        <v>0</v>
      </c>
      <c r="EI179" s="277">
        <v>0</v>
      </c>
      <c r="EJ179" s="352"/>
      <c r="EK179" s="352"/>
      <c r="EL179" s="518"/>
      <c r="EM179" s="346"/>
      <c r="EN179" s="520"/>
      <c r="EO179" s="352"/>
      <c r="EP179" s="288"/>
      <c r="EQ179" s="288"/>
      <c r="ER179" s="282"/>
      <c r="ET179" s="311">
        <f t="shared" si="2"/>
        <v>0</v>
      </c>
    </row>
    <row r="180" spans="1:150" s="202" customFormat="1" ht="99.95" customHeight="1" x14ac:dyDescent="0.25">
      <c r="A180" s="285" t="s">
        <v>235</v>
      </c>
      <c r="B180" s="211" t="s">
        <v>118</v>
      </c>
      <c r="C180" s="211" t="s">
        <v>137</v>
      </c>
      <c r="D180" s="205">
        <v>1</v>
      </c>
      <c r="E180" s="211" t="s">
        <v>138</v>
      </c>
      <c r="F180" s="276" t="s">
        <v>70</v>
      </c>
      <c r="G180" s="205">
        <v>640</v>
      </c>
      <c r="H180" s="201">
        <v>1</v>
      </c>
      <c r="I180" s="201">
        <v>0.35</v>
      </c>
      <c r="J180" s="14" t="s">
        <v>3097</v>
      </c>
      <c r="K180" s="201" t="s">
        <v>325</v>
      </c>
      <c r="L180" s="282">
        <v>2</v>
      </c>
      <c r="M180" s="204" t="s">
        <v>3108</v>
      </c>
      <c r="N180" s="14" t="s">
        <v>3098</v>
      </c>
      <c r="O180" s="261" t="s">
        <v>3099</v>
      </c>
      <c r="P180" s="206">
        <v>0.2</v>
      </c>
      <c r="Q180" s="198">
        <v>11</v>
      </c>
      <c r="R180" s="279">
        <v>152290000</v>
      </c>
      <c r="S180" s="284"/>
      <c r="T180" s="197">
        <v>43132</v>
      </c>
      <c r="U180" s="197">
        <v>43465</v>
      </c>
      <c r="V180" s="285" t="s">
        <v>3109</v>
      </c>
      <c r="W180" s="280">
        <v>0.33329999999999999</v>
      </c>
      <c r="X180" s="280">
        <v>0</v>
      </c>
      <c r="Y180" s="280"/>
      <c r="AA180" s="348">
        <v>0</v>
      </c>
      <c r="AB180" s="348">
        <v>0</v>
      </c>
      <c r="AC180" s="352"/>
      <c r="AD180" s="348"/>
      <c r="AE180" s="351"/>
      <c r="AF180" s="348"/>
      <c r="AG180" s="281">
        <v>0.16664999999999999</v>
      </c>
      <c r="AH180" s="280"/>
      <c r="AI180" s="289" t="s">
        <v>3110</v>
      </c>
      <c r="AJ180" s="348">
        <v>0.16664999999999999</v>
      </c>
      <c r="AK180" s="348">
        <v>0</v>
      </c>
      <c r="AL180" s="348"/>
      <c r="AM180" s="348"/>
      <c r="AN180" s="348"/>
      <c r="AO180" s="348"/>
      <c r="AP180" s="287">
        <v>0.16664999999999999</v>
      </c>
      <c r="AQ180" s="280"/>
      <c r="AR180" s="289" t="s">
        <v>3111</v>
      </c>
      <c r="AS180" s="348">
        <v>0.16664999999999999</v>
      </c>
      <c r="AT180" s="348"/>
      <c r="AU180" s="348"/>
      <c r="AV180" s="348"/>
      <c r="AW180" s="348" t="s">
        <v>3111</v>
      </c>
      <c r="AX180" s="348"/>
      <c r="AY180" s="348"/>
      <c r="AZ180" s="281">
        <v>0</v>
      </c>
      <c r="BA180" s="280"/>
      <c r="BB180" s="289"/>
      <c r="BC180" s="348">
        <v>0.11111</v>
      </c>
      <c r="BD180" s="348">
        <v>0</v>
      </c>
      <c r="BE180" s="348"/>
      <c r="BF180" s="348"/>
      <c r="BG180" s="348"/>
      <c r="BH180" s="348"/>
      <c r="BI180" s="281">
        <v>0</v>
      </c>
      <c r="BJ180" s="280"/>
      <c r="BK180" s="289"/>
      <c r="BL180" s="348">
        <v>0.11111</v>
      </c>
      <c r="BM180" s="348">
        <v>0</v>
      </c>
      <c r="BN180" s="365"/>
      <c r="BO180" s="348"/>
      <c r="BP180" s="348"/>
      <c r="BQ180" s="348"/>
      <c r="BR180" s="281">
        <v>0</v>
      </c>
      <c r="BS180" s="280"/>
      <c r="BT180" s="348" t="s">
        <v>3111</v>
      </c>
      <c r="BU180" s="348">
        <v>0.11111</v>
      </c>
      <c r="BV180" s="348">
        <v>0</v>
      </c>
      <c r="BW180" s="348"/>
      <c r="BX180" s="348"/>
      <c r="BY180" s="348" t="s">
        <v>3111</v>
      </c>
      <c r="BZ180" s="348"/>
      <c r="CA180" s="348"/>
      <c r="CB180" s="281">
        <v>0</v>
      </c>
      <c r="CC180" s="280"/>
      <c r="CD180" s="289"/>
      <c r="CE180" s="348">
        <v>5.5555E-2</v>
      </c>
      <c r="CF180" s="348">
        <v>0</v>
      </c>
      <c r="CG180" s="348"/>
      <c r="CH180" s="348"/>
      <c r="CI180" s="348"/>
      <c r="CJ180" s="348"/>
      <c r="CK180" s="281">
        <v>0</v>
      </c>
      <c r="CL180" s="280"/>
      <c r="CM180" s="289"/>
      <c r="CN180" s="348">
        <v>5.5555E-2</v>
      </c>
      <c r="CO180" s="348">
        <v>0</v>
      </c>
      <c r="CP180" s="348"/>
      <c r="CQ180" s="348"/>
      <c r="CR180" s="348"/>
      <c r="CS180" s="348"/>
      <c r="CT180" s="281">
        <v>0</v>
      </c>
      <c r="CU180" s="280"/>
      <c r="CV180" s="348" t="s">
        <v>3111</v>
      </c>
      <c r="CW180" s="348">
        <v>5.5555E-2</v>
      </c>
      <c r="CX180" s="348">
        <v>0</v>
      </c>
      <c r="CY180" s="348"/>
      <c r="CZ180" s="348"/>
      <c r="DA180" s="348"/>
      <c r="DB180" s="348"/>
      <c r="DC180" s="348"/>
      <c r="DD180" s="281">
        <v>0</v>
      </c>
      <c r="DE180" s="280"/>
      <c r="DF180" s="289"/>
      <c r="DG180" s="348">
        <v>5.5555E-2</v>
      </c>
      <c r="DH180" s="348">
        <v>0</v>
      </c>
      <c r="DI180" s="348"/>
      <c r="DJ180" s="348"/>
      <c r="DK180" s="348"/>
      <c r="DL180" s="348"/>
      <c r="DM180" s="281">
        <v>0</v>
      </c>
      <c r="DN180" s="280"/>
      <c r="DO180" s="289"/>
      <c r="DP180" s="348">
        <v>5.5555E-2</v>
      </c>
      <c r="DQ180" s="348">
        <v>0</v>
      </c>
      <c r="DR180" s="348"/>
      <c r="DS180" s="348"/>
      <c r="DT180" s="348"/>
      <c r="DU180" s="348"/>
      <c r="DV180" s="281">
        <v>0</v>
      </c>
      <c r="DW180" s="280"/>
      <c r="DX180" s="348" t="s">
        <v>3111</v>
      </c>
      <c r="DY180" s="348">
        <v>5.5555E-2</v>
      </c>
      <c r="DZ180" s="348">
        <v>0</v>
      </c>
      <c r="EA180" s="348"/>
      <c r="EB180" s="348"/>
      <c r="EC180" s="352"/>
      <c r="EF180" s="556"/>
      <c r="EG180" s="280">
        <v>0.33329999999999999</v>
      </c>
      <c r="EH180" s="280">
        <v>0</v>
      </c>
      <c r="EI180" s="277">
        <v>0</v>
      </c>
      <c r="EJ180" s="348">
        <v>0.99996000000000018</v>
      </c>
      <c r="EK180" s="348">
        <v>0</v>
      </c>
      <c r="EL180" s="518">
        <v>0</v>
      </c>
      <c r="EM180" s="346"/>
      <c r="EN180" s="520"/>
      <c r="EO180" s="352"/>
      <c r="EP180" s="288"/>
      <c r="EQ180" s="288"/>
      <c r="ER180" s="282"/>
      <c r="ET180" s="311">
        <f t="shared" si="2"/>
        <v>0</v>
      </c>
    </row>
    <row r="181" spans="1:150" s="202" customFormat="1" ht="99.95" customHeight="1" x14ac:dyDescent="0.25">
      <c r="A181" s="285" t="s">
        <v>235</v>
      </c>
      <c r="B181" s="211" t="s">
        <v>118</v>
      </c>
      <c r="C181" s="211" t="s">
        <v>137</v>
      </c>
      <c r="D181" s="205">
        <v>1</v>
      </c>
      <c r="E181" s="211" t="s">
        <v>138</v>
      </c>
      <c r="F181" s="276" t="s">
        <v>70</v>
      </c>
      <c r="G181" s="205">
        <v>640</v>
      </c>
      <c r="H181" s="201">
        <v>1</v>
      </c>
      <c r="I181" s="201">
        <v>0.35</v>
      </c>
      <c r="J181" s="14" t="s">
        <v>3097</v>
      </c>
      <c r="K181" s="201" t="s">
        <v>325</v>
      </c>
      <c r="L181" s="282">
        <v>2</v>
      </c>
      <c r="M181" s="204" t="s">
        <v>3108</v>
      </c>
      <c r="N181" s="14" t="s">
        <v>3098</v>
      </c>
      <c r="O181" s="261" t="s">
        <v>3099</v>
      </c>
      <c r="P181" s="206">
        <v>0.2</v>
      </c>
      <c r="Q181" s="198">
        <v>11</v>
      </c>
      <c r="R181" s="279">
        <v>152290000</v>
      </c>
      <c r="S181" s="284"/>
      <c r="T181" s="197">
        <v>43132</v>
      </c>
      <c r="U181" s="197">
        <v>43465</v>
      </c>
      <c r="V181" s="285" t="s">
        <v>3112</v>
      </c>
      <c r="W181" s="280">
        <v>0.33333000000000002</v>
      </c>
      <c r="X181" s="280">
        <v>0</v>
      </c>
      <c r="Y181" s="280"/>
      <c r="AA181" s="352"/>
      <c r="AB181" s="352"/>
      <c r="AC181" s="352"/>
      <c r="AD181" s="348"/>
      <c r="AE181" s="351"/>
      <c r="AF181" s="348"/>
      <c r="AG181" s="281">
        <v>0</v>
      </c>
      <c r="AH181" s="280"/>
      <c r="AJ181" s="352"/>
      <c r="AK181" s="352"/>
      <c r="AL181" s="348"/>
      <c r="AM181" s="348"/>
      <c r="AN181" s="348"/>
      <c r="AO181" s="348"/>
      <c r="AP181" s="287">
        <v>0</v>
      </c>
      <c r="AQ181" s="280"/>
      <c r="AR181" s="202" t="s">
        <v>3106</v>
      </c>
      <c r="AS181" s="352"/>
      <c r="AT181" s="352"/>
      <c r="AU181" s="348"/>
      <c r="AV181" s="348"/>
      <c r="AW181" s="348"/>
      <c r="AX181" s="348"/>
      <c r="AY181" s="348"/>
      <c r="AZ181" s="281">
        <v>0.11111</v>
      </c>
      <c r="BA181" s="280"/>
      <c r="BB181" s="202" t="s">
        <v>3113</v>
      </c>
      <c r="BC181" s="352"/>
      <c r="BD181" s="352"/>
      <c r="BE181" s="348"/>
      <c r="BF181" s="348"/>
      <c r="BG181" s="348"/>
      <c r="BH181" s="348"/>
      <c r="BI181" s="281">
        <v>0.11111</v>
      </c>
      <c r="BJ181" s="280"/>
      <c r="BK181" s="202" t="s">
        <v>3113</v>
      </c>
      <c r="BL181" s="352"/>
      <c r="BM181" s="352"/>
      <c r="BN181" s="365"/>
      <c r="BO181" s="348"/>
      <c r="BP181" s="348"/>
      <c r="BQ181" s="348"/>
      <c r="BR181" s="281">
        <v>0.11111</v>
      </c>
      <c r="BS181" s="280"/>
      <c r="BT181" s="348"/>
      <c r="BU181" s="352"/>
      <c r="BV181" s="352"/>
      <c r="BW181" s="348"/>
      <c r="BX181" s="348"/>
      <c r="BY181" s="348"/>
      <c r="BZ181" s="348"/>
      <c r="CA181" s="348"/>
      <c r="CB181" s="281">
        <v>0</v>
      </c>
      <c r="CC181" s="280"/>
      <c r="CE181" s="352"/>
      <c r="CF181" s="352"/>
      <c r="CG181" s="348"/>
      <c r="CH181" s="348"/>
      <c r="CI181" s="348"/>
      <c r="CJ181" s="348"/>
      <c r="CK181" s="281">
        <v>0</v>
      </c>
      <c r="CL181" s="280"/>
      <c r="CN181" s="352"/>
      <c r="CO181" s="352"/>
      <c r="CP181" s="348"/>
      <c r="CQ181" s="348"/>
      <c r="CR181" s="348"/>
      <c r="CS181" s="348"/>
      <c r="CT181" s="281">
        <v>0</v>
      </c>
      <c r="CU181" s="280"/>
      <c r="CV181" s="348"/>
      <c r="CW181" s="352"/>
      <c r="CX181" s="352"/>
      <c r="CY181" s="348"/>
      <c r="CZ181" s="348"/>
      <c r="DA181" s="348"/>
      <c r="DB181" s="348"/>
      <c r="DC181" s="348"/>
      <c r="DD181" s="281">
        <v>0</v>
      </c>
      <c r="DE181" s="280"/>
      <c r="DG181" s="352"/>
      <c r="DH181" s="352"/>
      <c r="DI181" s="348"/>
      <c r="DJ181" s="348"/>
      <c r="DK181" s="348"/>
      <c r="DL181" s="348"/>
      <c r="DM181" s="281">
        <v>0</v>
      </c>
      <c r="DN181" s="280"/>
      <c r="DP181" s="352"/>
      <c r="DQ181" s="352"/>
      <c r="DR181" s="348"/>
      <c r="DS181" s="348"/>
      <c r="DT181" s="348"/>
      <c r="DU181" s="348"/>
      <c r="DV181" s="281">
        <v>0</v>
      </c>
      <c r="DW181" s="280"/>
      <c r="DX181" s="348"/>
      <c r="DY181" s="352"/>
      <c r="DZ181" s="352"/>
      <c r="EA181" s="348"/>
      <c r="EB181" s="348"/>
      <c r="EC181" s="352"/>
      <c r="EF181" s="556"/>
      <c r="EG181" s="280">
        <v>0.33333000000000002</v>
      </c>
      <c r="EH181" s="280">
        <v>0</v>
      </c>
      <c r="EI181" s="277">
        <v>0</v>
      </c>
      <c r="EJ181" s="352"/>
      <c r="EK181" s="352"/>
      <c r="EL181" s="518"/>
      <c r="EM181" s="346"/>
      <c r="EN181" s="520"/>
      <c r="EO181" s="352"/>
      <c r="EP181" s="288"/>
      <c r="EQ181" s="288"/>
      <c r="ER181" s="282"/>
      <c r="ET181" s="311">
        <f t="shared" si="2"/>
        <v>0</v>
      </c>
    </row>
    <row r="182" spans="1:150" s="202" customFormat="1" ht="99.95" customHeight="1" x14ac:dyDescent="0.25">
      <c r="A182" s="285" t="s">
        <v>235</v>
      </c>
      <c r="B182" s="211" t="s">
        <v>118</v>
      </c>
      <c r="C182" s="211" t="s">
        <v>137</v>
      </c>
      <c r="D182" s="205">
        <v>1</v>
      </c>
      <c r="E182" s="211" t="s">
        <v>138</v>
      </c>
      <c r="F182" s="276" t="s">
        <v>70</v>
      </c>
      <c r="G182" s="205">
        <v>640</v>
      </c>
      <c r="H182" s="201">
        <v>1</v>
      </c>
      <c r="I182" s="201">
        <v>0.35</v>
      </c>
      <c r="J182" s="14" t="s">
        <v>3097</v>
      </c>
      <c r="K182" s="201" t="s">
        <v>325</v>
      </c>
      <c r="L182" s="282">
        <v>2</v>
      </c>
      <c r="M182" s="204" t="s">
        <v>3108</v>
      </c>
      <c r="N182" s="14" t="s">
        <v>3098</v>
      </c>
      <c r="O182" s="261" t="s">
        <v>3099</v>
      </c>
      <c r="P182" s="206">
        <v>0.2</v>
      </c>
      <c r="Q182" s="198">
        <v>11</v>
      </c>
      <c r="R182" s="279">
        <v>152290000</v>
      </c>
      <c r="S182" s="284"/>
      <c r="T182" s="197">
        <v>43132</v>
      </c>
      <c r="U182" s="197">
        <v>43465</v>
      </c>
      <c r="V182" s="285" t="s">
        <v>3114</v>
      </c>
      <c r="W182" s="280">
        <v>0.33333000000000002</v>
      </c>
      <c r="X182" s="280">
        <v>0</v>
      </c>
      <c r="Y182" s="280"/>
      <c r="AA182" s="352"/>
      <c r="AB182" s="352"/>
      <c r="AC182" s="352"/>
      <c r="AD182" s="348"/>
      <c r="AE182" s="351"/>
      <c r="AF182" s="348"/>
      <c r="AG182" s="281">
        <v>0</v>
      </c>
      <c r="AH182" s="280"/>
      <c r="AI182" s="280"/>
      <c r="AJ182" s="352"/>
      <c r="AK182" s="352"/>
      <c r="AL182" s="348"/>
      <c r="AM182" s="348"/>
      <c r="AN182" s="348"/>
      <c r="AO182" s="348"/>
      <c r="AP182" s="287">
        <v>0</v>
      </c>
      <c r="AQ182" s="280"/>
      <c r="AR182" s="202" t="s">
        <v>3106</v>
      </c>
      <c r="AS182" s="352"/>
      <c r="AT182" s="352"/>
      <c r="AU182" s="348"/>
      <c r="AV182" s="348"/>
      <c r="AW182" s="348"/>
      <c r="AX182" s="348"/>
      <c r="AY182" s="348"/>
      <c r="AZ182" s="281">
        <v>0</v>
      </c>
      <c r="BA182" s="280"/>
      <c r="BB182" s="289"/>
      <c r="BC182" s="352"/>
      <c r="BD182" s="352"/>
      <c r="BE182" s="348"/>
      <c r="BF182" s="348"/>
      <c r="BG182" s="348"/>
      <c r="BH182" s="348"/>
      <c r="BI182" s="281">
        <v>0</v>
      </c>
      <c r="BJ182" s="280"/>
      <c r="BK182" s="280"/>
      <c r="BL182" s="352"/>
      <c r="BM182" s="352"/>
      <c r="BN182" s="365"/>
      <c r="BO182" s="348"/>
      <c r="BP182" s="348"/>
      <c r="BQ182" s="348"/>
      <c r="BR182" s="281">
        <v>0</v>
      </c>
      <c r="BS182" s="280"/>
      <c r="BT182" s="348"/>
      <c r="BU182" s="352"/>
      <c r="BV182" s="352"/>
      <c r="BW182" s="348"/>
      <c r="BX182" s="348"/>
      <c r="BY182" s="348"/>
      <c r="BZ182" s="348"/>
      <c r="CA182" s="348"/>
      <c r="CB182" s="281">
        <v>5.5555E-2</v>
      </c>
      <c r="CC182" s="280"/>
      <c r="CD182" s="280" t="s">
        <v>3115</v>
      </c>
      <c r="CE182" s="352"/>
      <c r="CF182" s="352"/>
      <c r="CG182" s="348"/>
      <c r="CH182" s="348"/>
      <c r="CI182" s="348"/>
      <c r="CJ182" s="348"/>
      <c r="CK182" s="281">
        <v>5.5555E-2</v>
      </c>
      <c r="CL182" s="280"/>
      <c r="CM182" s="280" t="s">
        <v>3115</v>
      </c>
      <c r="CN182" s="352"/>
      <c r="CO182" s="352"/>
      <c r="CP182" s="348"/>
      <c r="CQ182" s="348"/>
      <c r="CR182" s="348"/>
      <c r="CS182" s="348"/>
      <c r="CT182" s="281">
        <v>5.5555E-2</v>
      </c>
      <c r="CU182" s="280"/>
      <c r="CV182" s="348"/>
      <c r="CW182" s="352"/>
      <c r="CX182" s="352"/>
      <c r="CY182" s="348"/>
      <c r="CZ182" s="348"/>
      <c r="DA182" s="348"/>
      <c r="DB182" s="348"/>
      <c r="DC182" s="348"/>
      <c r="DD182" s="281">
        <v>5.5555E-2</v>
      </c>
      <c r="DE182" s="280"/>
      <c r="DF182" s="289" t="s">
        <v>3115</v>
      </c>
      <c r="DG182" s="352"/>
      <c r="DH182" s="352"/>
      <c r="DI182" s="348"/>
      <c r="DJ182" s="348"/>
      <c r="DK182" s="348"/>
      <c r="DL182" s="348"/>
      <c r="DM182" s="281">
        <v>5.5555E-2</v>
      </c>
      <c r="DN182" s="280"/>
      <c r="DO182" s="289" t="s">
        <v>3115</v>
      </c>
      <c r="DP182" s="352"/>
      <c r="DQ182" s="352"/>
      <c r="DR182" s="348"/>
      <c r="DS182" s="348"/>
      <c r="DT182" s="348"/>
      <c r="DU182" s="348"/>
      <c r="DV182" s="281">
        <v>5.5555E-2</v>
      </c>
      <c r="DW182" s="280"/>
      <c r="DX182" s="348"/>
      <c r="DY182" s="352"/>
      <c r="DZ182" s="352"/>
      <c r="EA182" s="348"/>
      <c r="EB182" s="348"/>
      <c r="EC182" s="352"/>
      <c r="EF182" s="556"/>
      <c r="EG182" s="280">
        <v>0.33333000000000002</v>
      </c>
      <c r="EH182" s="280">
        <v>0</v>
      </c>
      <c r="EI182" s="277">
        <v>0</v>
      </c>
      <c r="EJ182" s="352"/>
      <c r="EK182" s="352"/>
      <c r="EL182" s="518"/>
      <c r="EM182" s="346"/>
      <c r="EN182" s="520"/>
      <c r="EO182" s="352"/>
      <c r="EP182" s="288"/>
      <c r="EQ182" s="288"/>
      <c r="ER182" s="282"/>
      <c r="ET182" s="311">
        <f t="shared" si="2"/>
        <v>0</v>
      </c>
    </row>
    <row r="183" spans="1:150" s="202" customFormat="1" ht="99.95" customHeight="1" x14ac:dyDescent="0.25">
      <c r="A183" s="285" t="s">
        <v>235</v>
      </c>
      <c r="B183" s="211" t="s">
        <v>118</v>
      </c>
      <c r="C183" s="211" t="s">
        <v>137</v>
      </c>
      <c r="D183" s="205">
        <v>1</v>
      </c>
      <c r="E183" s="211" t="s">
        <v>138</v>
      </c>
      <c r="F183" s="276" t="s">
        <v>70</v>
      </c>
      <c r="G183" s="205">
        <v>640</v>
      </c>
      <c r="H183" s="201">
        <v>1</v>
      </c>
      <c r="I183" s="201">
        <v>0.35</v>
      </c>
      <c r="J183" s="14" t="s">
        <v>3097</v>
      </c>
      <c r="K183" s="201" t="s">
        <v>325</v>
      </c>
      <c r="L183" s="282">
        <v>3</v>
      </c>
      <c r="M183" s="204" t="s">
        <v>140</v>
      </c>
      <c r="N183" s="14" t="s">
        <v>3098</v>
      </c>
      <c r="O183" s="261" t="s">
        <v>3099</v>
      </c>
      <c r="P183" s="206">
        <v>0.05</v>
      </c>
      <c r="Q183" s="198">
        <v>12</v>
      </c>
      <c r="R183" s="279">
        <v>150031000</v>
      </c>
      <c r="S183" s="284"/>
      <c r="T183" s="197">
        <v>43102</v>
      </c>
      <c r="U183" s="197">
        <v>43465</v>
      </c>
      <c r="V183" s="285" t="s">
        <v>3116</v>
      </c>
      <c r="W183" s="280">
        <v>0.33333000000000002</v>
      </c>
      <c r="X183" s="280">
        <v>2.77775E-2</v>
      </c>
      <c r="Y183" s="280"/>
      <c r="Z183" s="202" t="s">
        <v>3117</v>
      </c>
      <c r="AA183" s="348">
        <v>2.77775E-2</v>
      </c>
      <c r="AB183" s="348">
        <v>0</v>
      </c>
      <c r="AC183" s="352"/>
      <c r="AD183" s="348"/>
      <c r="AE183" s="351"/>
      <c r="AF183" s="348"/>
      <c r="AG183" s="281">
        <v>2.77775E-2</v>
      </c>
      <c r="AH183" s="280"/>
      <c r="AI183" s="202" t="s">
        <v>3117</v>
      </c>
      <c r="AJ183" s="348">
        <v>5.8080227272727269E-2</v>
      </c>
      <c r="AK183" s="348">
        <v>0</v>
      </c>
      <c r="AL183" s="348"/>
      <c r="AM183" s="348"/>
      <c r="AN183" s="348"/>
      <c r="AO183" s="348"/>
      <c r="AP183" s="287">
        <v>2.77775E-2</v>
      </c>
      <c r="AQ183" s="280"/>
      <c r="AR183" s="202" t="s">
        <v>3117</v>
      </c>
      <c r="AS183" s="348">
        <v>9.1413227272727271E-2</v>
      </c>
      <c r="AT183" s="348"/>
      <c r="AU183" s="348"/>
      <c r="AV183" s="348"/>
      <c r="AW183" s="348" t="s">
        <v>3118</v>
      </c>
      <c r="AX183" s="348"/>
      <c r="AY183" s="348"/>
      <c r="AZ183" s="281">
        <v>2.77775E-2</v>
      </c>
      <c r="BA183" s="280"/>
      <c r="BB183" s="202" t="s">
        <v>3117</v>
      </c>
      <c r="BC183" s="348">
        <v>9.1413227272727271E-2</v>
      </c>
      <c r="BD183" s="348">
        <v>0</v>
      </c>
      <c r="BE183" s="348"/>
      <c r="BF183" s="348"/>
      <c r="BG183" s="348"/>
      <c r="BH183" s="348"/>
      <c r="BI183" s="281">
        <v>2.77775E-2</v>
      </c>
      <c r="BJ183" s="280"/>
      <c r="BK183" s="202" t="s">
        <v>3117</v>
      </c>
      <c r="BL183" s="348">
        <v>9.1413227272727271E-2</v>
      </c>
      <c r="BM183" s="348">
        <v>0</v>
      </c>
      <c r="BN183" s="365"/>
      <c r="BO183" s="348"/>
      <c r="BP183" s="348"/>
      <c r="BQ183" s="348"/>
      <c r="BR183" s="281">
        <v>2.77775E-2</v>
      </c>
      <c r="BS183" s="280"/>
      <c r="BT183" s="348" t="s">
        <v>3118</v>
      </c>
      <c r="BU183" s="348">
        <v>9.1413227272727271E-2</v>
      </c>
      <c r="BV183" s="348">
        <v>0</v>
      </c>
      <c r="BW183" s="348"/>
      <c r="BX183" s="348"/>
      <c r="BY183" s="348" t="s">
        <v>3118</v>
      </c>
      <c r="BZ183" s="348"/>
      <c r="CA183" s="348"/>
      <c r="CB183" s="281">
        <v>2.77775E-2</v>
      </c>
      <c r="CC183" s="280"/>
      <c r="CD183" s="202" t="s">
        <v>3117</v>
      </c>
      <c r="CE183" s="348">
        <v>9.1413227272727271E-2</v>
      </c>
      <c r="CF183" s="348">
        <v>0</v>
      </c>
      <c r="CG183" s="348"/>
      <c r="CH183" s="348"/>
      <c r="CI183" s="348"/>
      <c r="CJ183" s="348"/>
      <c r="CK183" s="281">
        <v>2.77775E-2</v>
      </c>
      <c r="CL183" s="280"/>
      <c r="CM183" s="202" t="s">
        <v>3117</v>
      </c>
      <c r="CN183" s="348">
        <v>9.1413227272727271E-2</v>
      </c>
      <c r="CO183" s="348">
        <v>0</v>
      </c>
      <c r="CP183" s="348"/>
      <c r="CQ183" s="348"/>
      <c r="CR183" s="348"/>
      <c r="CS183" s="348"/>
      <c r="CT183" s="281">
        <v>2.77775E-2</v>
      </c>
      <c r="CU183" s="280"/>
      <c r="CV183" s="348" t="s">
        <v>3118</v>
      </c>
      <c r="CW183" s="348">
        <v>9.1413227272727271E-2</v>
      </c>
      <c r="CX183" s="348">
        <v>0</v>
      </c>
      <c r="CY183" s="348"/>
      <c r="CZ183" s="348"/>
      <c r="DA183" s="348"/>
      <c r="DB183" s="348"/>
      <c r="DC183" s="348"/>
      <c r="DD183" s="281">
        <v>2.77775E-2</v>
      </c>
      <c r="DE183" s="280"/>
      <c r="DF183" s="202" t="s">
        <v>3117</v>
      </c>
      <c r="DG183" s="348">
        <v>9.1413227272727271E-2</v>
      </c>
      <c r="DH183" s="348">
        <v>0</v>
      </c>
      <c r="DI183" s="348"/>
      <c r="DJ183" s="348"/>
      <c r="DK183" s="348"/>
      <c r="DL183" s="348"/>
      <c r="DM183" s="281">
        <v>2.77775E-2</v>
      </c>
      <c r="DN183" s="280"/>
      <c r="DO183" s="202" t="s">
        <v>3117</v>
      </c>
      <c r="DP183" s="348">
        <v>9.1413227272727271E-2</v>
      </c>
      <c r="DQ183" s="348">
        <v>0</v>
      </c>
      <c r="DR183" s="348"/>
      <c r="DS183" s="348"/>
      <c r="DT183" s="348"/>
      <c r="DU183" s="348"/>
      <c r="DV183" s="281">
        <v>2.77775E-2</v>
      </c>
      <c r="DW183" s="280"/>
      <c r="DX183" s="348" t="s">
        <v>3118</v>
      </c>
      <c r="DY183" s="348">
        <v>9.1413227272727271E-2</v>
      </c>
      <c r="DZ183" s="348">
        <v>0</v>
      </c>
      <c r="EA183" s="348"/>
      <c r="EB183" s="348"/>
      <c r="EC183" s="352"/>
      <c r="EF183" s="556"/>
      <c r="EG183" s="280">
        <v>0.33333000000000007</v>
      </c>
      <c r="EH183" s="280">
        <v>0</v>
      </c>
      <c r="EI183" s="277">
        <v>0</v>
      </c>
      <c r="EJ183" s="348">
        <v>0.99998999999999993</v>
      </c>
      <c r="EK183" s="348">
        <v>0</v>
      </c>
      <c r="EL183" s="518">
        <v>0</v>
      </c>
      <c r="EM183" s="346"/>
      <c r="EN183" s="520"/>
      <c r="EO183" s="352"/>
      <c r="EP183" s="288"/>
      <c r="EQ183" s="288"/>
      <c r="ER183" s="282"/>
      <c r="ET183" s="311">
        <f t="shared" si="2"/>
        <v>0</v>
      </c>
    </row>
    <row r="184" spans="1:150" s="202" customFormat="1" ht="99.95" customHeight="1" x14ac:dyDescent="0.25">
      <c r="A184" s="285" t="s">
        <v>235</v>
      </c>
      <c r="B184" s="211" t="s">
        <v>118</v>
      </c>
      <c r="C184" s="211" t="s">
        <v>137</v>
      </c>
      <c r="D184" s="205">
        <v>1</v>
      </c>
      <c r="E184" s="211" t="s">
        <v>138</v>
      </c>
      <c r="F184" s="276" t="s">
        <v>70</v>
      </c>
      <c r="G184" s="205">
        <v>640</v>
      </c>
      <c r="H184" s="201">
        <v>1</v>
      </c>
      <c r="I184" s="201">
        <v>0.35</v>
      </c>
      <c r="J184" s="14" t="s">
        <v>3097</v>
      </c>
      <c r="K184" s="201" t="s">
        <v>325</v>
      </c>
      <c r="L184" s="282">
        <v>3</v>
      </c>
      <c r="M184" s="204" t="s">
        <v>140</v>
      </c>
      <c r="N184" s="14" t="s">
        <v>3098</v>
      </c>
      <c r="O184" s="261" t="s">
        <v>3099</v>
      </c>
      <c r="P184" s="206">
        <v>0.05</v>
      </c>
      <c r="Q184" s="198">
        <v>12</v>
      </c>
      <c r="R184" s="279">
        <v>150031000</v>
      </c>
      <c r="S184" s="284"/>
      <c r="T184" s="197">
        <v>43102</v>
      </c>
      <c r="U184" s="197">
        <v>43465</v>
      </c>
      <c r="V184" s="285" t="s">
        <v>3119</v>
      </c>
      <c r="W184" s="280">
        <v>0.33333000000000002</v>
      </c>
      <c r="X184" s="280">
        <v>0</v>
      </c>
      <c r="Y184" s="280"/>
      <c r="AA184" s="352"/>
      <c r="AB184" s="352"/>
      <c r="AC184" s="352"/>
      <c r="AD184" s="348"/>
      <c r="AE184" s="351"/>
      <c r="AF184" s="348"/>
      <c r="AG184" s="281">
        <v>3.0302727272727273E-2</v>
      </c>
      <c r="AH184" s="280"/>
      <c r="AI184" s="202" t="s">
        <v>3120</v>
      </c>
      <c r="AJ184" s="352"/>
      <c r="AK184" s="352"/>
      <c r="AL184" s="348"/>
      <c r="AM184" s="348"/>
      <c r="AN184" s="348"/>
      <c r="AO184" s="348"/>
      <c r="AP184" s="287">
        <v>3.0302727272727273E-2</v>
      </c>
      <c r="AQ184" s="280"/>
      <c r="AR184" s="202" t="s">
        <v>3120</v>
      </c>
      <c r="AS184" s="352"/>
      <c r="AT184" s="352"/>
      <c r="AU184" s="348"/>
      <c r="AV184" s="348"/>
      <c r="AW184" s="348"/>
      <c r="AX184" s="348"/>
      <c r="AY184" s="348"/>
      <c r="AZ184" s="281">
        <v>3.0302727272727273E-2</v>
      </c>
      <c r="BA184" s="280"/>
      <c r="BB184" s="202" t="s">
        <v>3120</v>
      </c>
      <c r="BC184" s="352"/>
      <c r="BD184" s="352"/>
      <c r="BE184" s="348"/>
      <c r="BF184" s="348"/>
      <c r="BG184" s="348"/>
      <c r="BH184" s="348"/>
      <c r="BI184" s="281">
        <v>3.0302727272727273E-2</v>
      </c>
      <c r="BJ184" s="280"/>
      <c r="BK184" s="202" t="s">
        <v>3120</v>
      </c>
      <c r="BL184" s="352"/>
      <c r="BM184" s="352"/>
      <c r="BN184" s="365"/>
      <c r="BO184" s="348"/>
      <c r="BP184" s="348"/>
      <c r="BQ184" s="348"/>
      <c r="BR184" s="281">
        <v>3.0302727272727273E-2</v>
      </c>
      <c r="BS184" s="280"/>
      <c r="BT184" s="348"/>
      <c r="BU184" s="352"/>
      <c r="BV184" s="352"/>
      <c r="BW184" s="348"/>
      <c r="BX184" s="348"/>
      <c r="BY184" s="348"/>
      <c r="BZ184" s="348"/>
      <c r="CA184" s="348"/>
      <c r="CB184" s="281">
        <v>3.0302727272727273E-2</v>
      </c>
      <c r="CC184" s="280"/>
      <c r="CD184" s="202" t="s">
        <v>3120</v>
      </c>
      <c r="CE184" s="352"/>
      <c r="CF184" s="352"/>
      <c r="CG184" s="348"/>
      <c r="CH184" s="348"/>
      <c r="CI184" s="348"/>
      <c r="CJ184" s="348"/>
      <c r="CK184" s="281">
        <v>3.0302727272727273E-2</v>
      </c>
      <c r="CL184" s="280"/>
      <c r="CM184" s="202" t="s">
        <v>3120</v>
      </c>
      <c r="CN184" s="352"/>
      <c r="CO184" s="352"/>
      <c r="CP184" s="348"/>
      <c r="CQ184" s="348"/>
      <c r="CR184" s="348"/>
      <c r="CS184" s="348"/>
      <c r="CT184" s="281">
        <v>3.0302727272727273E-2</v>
      </c>
      <c r="CU184" s="280"/>
      <c r="CV184" s="348"/>
      <c r="CW184" s="352"/>
      <c r="CX184" s="352"/>
      <c r="CY184" s="348"/>
      <c r="CZ184" s="348"/>
      <c r="DA184" s="348"/>
      <c r="DB184" s="348"/>
      <c r="DC184" s="348"/>
      <c r="DD184" s="281">
        <v>3.0302727272727273E-2</v>
      </c>
      <c r="DE184" s="280"/>
      <c r="DF184" s="202" t="s">
        <v>3120</v>
      </c>
      <c r="DG184" s="352"/>
      <c r="DH184" s="352"/>
      <c r="DI184" s="348"/>
      <c r="DJ184" s="348"/>
      <c r="DK184" s="348"/>
      <c r="DL184" s="348"/>
      <c r="DM184" s="281">
        <v>3.0302727272727273E-2</v>
      </c>
      <c r="DN184" s="280"/>
      <c r="DO184" s="202" t="s">
        <v>3120</v>
      </c>
      <c r="DP184" s="352"/>
      <c r="DQ184" s="352"/>
      <c r="DR184" s="348"/>
      <c r="DS184" s="348"/>
      <c r="DT184" s="348"/>
      <c r="DU184" s="348"/>
      <c r="DV184" s="281">
        <v>3.0302727272727273E-2</v>
      </c>
      <c r="DW184" s="280"/>
      <c r="DX184" s="348"/>
      <c r="DY184" s="352"/>
      <c r="DZ184" s="352"/>
      <c r="EA184" s="348"/>
      <c r="EB184" s="348"/>
      <c r="EC184" s="352"/>
      <c r="EF184" s="556"/>
      <c r="EG184" s="280">
        <v>0.3333299999999999</v>
      </c>
      <c r="EH184" s="280">
        <v>0</v>
      </c>
      <c r="EI184" s="277">
        <v>0</v>
      </c>
      <c r="EJ184" s="352"/>
      <c r="EK184" s="352"/>
      <c r="EL184" s="518"/>
      <c r="EM184" s="346"/>
      <c r="EN184" s="520"/>
      <c r="EO184" s="352"/>
      <c r="EP184" s="288"/>
      <c r="EQ184" s="288"/>
      <c r="ER184" s="282"/>
      <c r="ET184" s="311">
        <f t="shared" si="2"/>
        <v>0</v>
      </c>
    </row>
    <row r="185" spans="1:150" s="202" customFormat="1" ht="99.95" customHeight="1" x14ac:dyDescent="0.25">
      <c r="A185" s="285" t="s">
        <v>235</v>
      </c>
      <c r="B185" s="211" t="s">
        <v>118</v>
      </c>
      <c r="C185" s="211" t="s">
        <v>137</v>
      </c>
      <c r="D185" s="205">
        <v>1</v>
      </c>
      <c r="E185" s="211" t="s">
        <v>138</v>
      </c>
      <c r="F185" s="276" t="s">
        <v>70</v>
      </c>
      <c r="G185" s="205">
        <v>640</v>
      </c>
      <c r="H185" s="201">
        <v>1</v>
      </c>
      <c r="I185" s="201">
        <v>0.35</v>
      </c>
      <c r="J185" s="14" t="s">
        <v>3097</v>
      </c>
      <c r="K185" s="201" t="s">
        <v>325</v>
      </c>
      <c r="L185" s="282">
        <v>3</v>
      </c>
      <c r="M185" s="204" t="s">
        <v>140</v>
      </c>
      <c r="N185" s="14" t="s">
        <v>3098</v>
      </c>
      <c r="O185" s="261" t="s">
        <v>3099</v>
      </c>
      <c r="P185" s="206">
        <v>0.05</v>
      </c>
      <c r="Q185" s="198">
        <v>12</v>
      </c>
      <c r="R185" s="279">
        <v>150031000</v>
      </c>
      <c r="S185" s="284"/>
      <c r="T185" s="197">
        <v>43102</v>
      </c>
      <c r="U185" s="197">
        <v>43465</v>
      </c>
      <c r="V185" s="285" t="s">
        <v>3121</v>
      </c>
      <c r="W185" s="280">
        <v>0.33333000000000002</v>
      </c>
      <c r="X185" s="280">
        <v>0</v>
      </c>
      <c r="Y185" s="280"/>
      <c r="AA185" s="352"/>
      <c r="AB185" s="352"/>
      <c r="AC185" s="352"/>
      <c r="AD185" s="348"/>
      <c r="AE185" s="351"/>
      <c r="AF185" s="348"/>
      <c r="AG185" s="281">
        <v>0</v>
      </c>
      <c r="AH185" s="280"/>
      <c r="AI185" s="202" t="s">
        <v>3122</v>
      </c>
      <c r="AJ185" s="352"/>
      <c r="AK185" s="352"/>
      <c r="AL185" s="348"/>
      <c r="AM185" s="348"/>
      <c r="AN185" s="348"/>
      <c r="AO185" s="348"/>
      <c r="AP185" s="287">
        <v>3.3333000000000002E-2</v>
      </c>
      <c r="AQ185" s="280"/>
      <c r="AR185" s="202" t="s">
        <v>3123</v>
      </c>
      <c r="AS185" s="352"/>
      <c r="AT185" s="352"/>
      <c r="AU185" s="348"/>
      <c r="AV185" s="348"/>
      <c r="AW185" s="348"/>
      <c r="AX185" s="348"/>
      <c r="AY185" s="348"/>
      <c r="AZ185" s="281">
        <v>3.3333000000000002E-2</v>
      </c>
      <c r="BA185" s="280"/>
      <c r="BB185" s="202" t="s">
        <v>3123</v>
      </c>
      <c r="BC185" s="352"/>
      <c r="BD185" s="352"/>
      <c r="BE185" s="348"/>
      <c r="BF185" s="348"/>
      <c r="BG185" s="348"/>
      <c r="BH185" s="348"/>
      <c r="BI185" s="281">
        <v>3.3333000000000002E-2</v>
      </c>
      <c r="BJ185" s="280"/>
      <c r="BK185" s="202" t="s">
        <v>3123</v>
      </c>
      <c r="BL185" s="352"/>
      <c r="BM185" s="352"/>
      <c r="BN185" s="365"/>
      <c r="BO185" s="348"/>
      <c r="BP185" s="348"/>
      <c r="BQ185" s="348"/>
      <c r="BR185" s="281">
        <v>3.3333000000000002E-2</v>
      </c>
      <c r="BS185" s="280"/>
      <c r="BT185" s="348"/>
      <c r="BU185" s="352"/>
      <c r="BV185" s="352"/>
      <c r="BW185" s="348"/>
      <c r="BX185" s="348"/>
      <c r="BY185" s="348"/>
      <c r="BZ185" s="348"/>
      <c r="CA185" s="348"/>
      <c r="CB185" s="281">
        <v>3.3333000000000002E-2</v>
      </c>
      <c r="CC185" s="280"/>
      <c r="CD185" s="202" t="s">
        <v>3123</v>
      </c>
      <c r="CE185" s="352"/>
      <c r="CF185" s="352"/>
      <c r="CG185" s="348"/>
      <c r="CH185" s="348"/>
      <c r="CI185" s="348"/>
      <c r="CJ185" s="348"/>
      <c r="CK185" s="281">
        <v>3.3333000000000002E-2</v>
      </c>
      <c r="CL185" s="280"/>
      <c r="CM185" s="202" t="s">
        <v>3123</v>
      </c>
      <c r="CN185" s="352"/>
      <c r="CO185" s="352"/>
      <c r="CP185" s="348"/>
      <c r="CQ185" s="348"/>
      <c r="CR185" s="348"/>
      <c r="CS185" s="348"/>
      <c r="CT185" s="281">
        <v>3.3333000000000002E-2</v>
      </c>
      <c r="CU185" s="280"/>
      <c r="CV185" s="348"/>
      <c r="CW185" s="352"/>
      <c r="CX185" s="352"/>
      <c r="CY185" s="348"/>
      <c r="CZ185" s="348"/>
      <c r="DA185" s="348"/>
      <c r="DB185" s="348"/>
      <c r="DC185" s="348"/>
      <c r="DD185" s="281">
        <v>3.3333000000000002E-2</v>
      </c>
      <c r="DE185" s="280"/>
      <c r="DF185" s="202" t="s">
        <v>3123</v>
      </c>
      <c r="DG185" s="352"/>
      <c r="DH185" s="352"/>
      <c r="DI185" s="348"/>
      <c r="DJ185" s="348"/>
      <c r="DK185" s="348"/>
      <c r="DL185" s="348"/>
      <c r="DM185" s="281">
        <v>3.3333000000000002E-2</v>
      </c>
      <c r="DN185" s="280"/>
      <c r="DO185" s="202" t="s">
        <v>3123</v>
      </c>
      <c r="DP185" s="352"/>
      <c r="DQ185" s="352"/>
      <c r="DR185" s="348"/>
      <c r="DS185" s="348"/>
      <c r="DT185" s="348"/>
      <c r="DU185" s="348"/>
      <c r="DV185" s="281">
        <v>3.3333000000000002E-2</v>
      </c>
      <c r="DW185" s="280"/>
      <c r="DX185" s="348"/>
      <c r="DY185" s="352"/>
      <c r="DZ185" s="352"/>
      <c r="EA185" s="348"/>
      <c r="EB185" s="348"/>
      <c r="EC185" s="352"/>
      <c r="EF185" s="556"/>
      <c r="EG185" s="280">
        <v>0.33333000000000002</v>
      </c>
      <c r="EH185" s="280">
        <v>0</v>
      </c>
      <c r="EI185" s="277">
        <v>0</v>
      </c>
      <c r="EJ185" s="352"/>
      <c r="EK185" s="352"/>
      <c r="EL185" s="518"/>
      <c r="EM185" s="346"/>
      <c r="EN185" s="520"/>
      <c r="EO185" s="352"/>
      <c r="EP185" s="288"/>
      <c r="EQ185" s="288"/>
      <c r="ER185" s="282"/>
      <c r="ET185" s="311">
        <f t="shared" si="2"/>
        <v>0</v>
      </c>
    </row>
    <row r="186" spans="1:150" s="202" customFormat="1" ht="99.95" customHeight="1" x14ac:dyDescent="0.25">
      <c r="A186" s="285" t="s">
        <v>235</v>
      </c>
      <c r="B186" s="211" t="s">
        <v>118</v>
      </c>
      <c r="C186" s="211" t="s">
        <v>137</v>
      </c>
      <c r="D186" s="205">
        <v>2</v>
      </c>
      <c r="E186" s="211" t="s">
        <v>141</v>
      </c>
      <c r="F186" s="276" t="s">
        <v>70</v>
      </c>
      <c r="G186" s="205">
        <v>450</v>
      </c>
      <c r="H186" s="201">
        <v>1</v>
      </c>
      <c r="I186" s="201">
        <v>0.1</v>
      </c>
      <c r="J186" s="14" t="s">
        <v>3124</v>
      </c>
      <c r="K186" s="210" t="s">
        <v>325</v>
      </c>
      <c r="L186" s="282">
        <v>4</v>
      </c>
      <c r="M186" s="204" t="s">
        <v>142</v>
      </c>
      <c r="N186" s="14" t="s">
        <v>3125</v>
      </c>
      <c r="O186" s="261" t="s">
        <v>3099</v>
      </c>
      <c r="P186" s="201">
        <v>0.1</v>
      </c>
      <c r="Q186" s="198">
        <v>11</v>
      </c>
      <c r="R186" s="279">
        <v>147469000</v>
      </c>
      <c r="S186" s="284"/>
      <c r="T186" s="197">
        <v>43132</v>
      </c>
      <c r="U186" s="197">
        <v>43465</v>
      </c>
      <c r="V186" s="285" t="s">
        <v>3126</v>
      </c>
      <c r="W186" s="280">
        <v>0.33329999999999999</v>
      </c>
      <c r="X186" s="280">
        <v>0</v>
      </c>
      <c r="Y186" s="280"/>
      <c r="AA186" s="348">
        <v>0</v>
      </c>
      <c r="AB186" s="348">
        <v>0</v>
      </c>
      <c r="AC186" s="352"/>
      <c r="AD186" s="348"/>
      <c r="AE186" s="351"/>
      <c r="AF186" s="348"/>
      <c r="AG186" s="281">
        <v>0.33329999999999999</v>
      </c>
      <c r="AH186" s="280"/>
      <c r="AI186" s="289" t="s">
        <v>3127</v>
      </c>
      <c r="AJ186" s="348">
        <v>0.33329999999999999</v>
      </c>
      <c r="AK186" s="348">
        <v>0</v>
      </c>
      <c r="AL186" s="348"/>
      <c r="AM186" s="348"/>
      <c r="AN186" s="348"/>
      <c r="AO186" s="348"/>
      <c r="AP186" s="287">
        <v>0</v>
      </c>
      <c r="AQ186" s="280">
        <v>0</v>
      </c>
      <c r="AR186" s="202" t="s">
        <v>3106</v>
      </c>
      <c r="AS186" s="348">
        <v>3.3333000000000002E-2</v>
      </c>
      <c r="AT186" s="348">
        <v>0</v>
      </c>
      <c r="AU186" s="348"/>
      <c r="AV186" s="348"/>
      <c r="AW186" s="348" t="s">
        <v>3128</v>
      </c>
      <c r="AX186" s="348"/>
      <c r="AY186" s="348"/>
      <c r="AZ186" s="281">
        <v>0</v>
      </c>
      <c r="BA186" s="280"/>
      <c r="BB186" s="289"/>
      <c r="BC186" s="348">
        <v>3.3333000000000002E-2</v>
      </c>
      <c r="BD186" s="348">
        <v>0</v>
      </c>
      <c r="BE186" s="348"/>
      <c r="BF186" s="348"/>
      <c r="BG186" s="348"/>
      <c r="BH186" s="348"/>
      <c r="BI186" s="281">
        <v>0</v>
      </c>
      <c r="BJ186" s="280"/>
      <c r="BK186" s="289"/>
      <c r="BL186" s="348">
        <v>3.3333000000000002E-2</v>
      </c>
      <c r="BM186" s="348">
        <v>0</v>
      </c>
      <c r="BN186" s="365"/>
      <c r="BO186" s="348"/>
      <c r="BP186" s="348"/>
      <c r="BQ186" s="348"/>
      <c r="BR186" s="281">
        <v>0</v>
      </c>
      <c r="BS186" s="280"/>
      <c r="BT186" s="289"/>
      <c r="BU186" s="348">
        <v>3.3333000000000002E-2</v>
      </c>
      <c r="BV186" s="348">
        <v>0</v>
      </c>
      <c r="BW186" s="348"/>
      <c r="BX186" s="348"/>
      <c r="BY186" s="356"/>
      <c r="BZ186" s="348"/>
      <c r="CA186" s="348"/>
      <c r="CB186" s="281">
        <v>0</v>
      </c>
      <c r="CC186" s="280"/>
      <c r="CD186" s="289"/>
      <c r="CE186" s="348">
        <v>3.3333000000000002E-2</v>
      </c>
      <c r="CF186" s="348">
        <v>0</v>
      </c>
      <c r="CG186" s="348"/>
      <c r="CH186" s="348"/>
      <c r="CI186" s="348"/>
      <c r="CJ186" s="348"/>
      <c r="CK186" s="281">
        <v>0</v>
      </c>
      <c r="CL186" s="280"/>
      <c r="CM186" s="289"/>
      <c r="CN186" s="348">
        <v>3.3333000000000002E-2</v>
      </c>
      <c r="CO186" s="348">
        <v>0</v>
      </c>
      <c r="CP186" s="348"/>
      <c r="CQ186" s="348"/>
      <c r="CR186" s="348"/>
      <c r="CS186" s="348"/>
      <c r="CT186" s="281">
        <v>0</v>
      </c>
      <c r="CU186" s="280"/>
      <c r="CV186" s="289"/>
      <c r="CW186" s="348">
        <v>3.3333000000000002E-2</v>
      </c>
      <c r="CX186" s="348">
        <v>0</v>
      </c>
      <c r="CY186" s="348"/>
      <c r="CZ186" s="348"/>
      <c r="DA186" s="348"/>
      <c r="DB186" s="348"/>
      <c r="DC186" s="348"/>
      <c r="DD186" s="281">
        <v>0</v>
      </c>
      <c r="DE186" s="280"/>
      <c r="DF186" s="289"/>
      <c r="DG186" s="348">
        <v>3.3333000000000002E-2</v>
      </c>
      <c r="DH186" s="348">
        <v>0</v>
      </c>
      <c r="DI186" s="348"/>
      <c r="DJ186" s="348"/>
      <c r="DK186" s="348"/>
      <c r="DL186" s="348"/>
      <c r="DM186" s="281">
        <v>0</v>
      </c>
      <c r="DN186" s="280"/>
      <c r="DO186" s="289"/>
      <c r="DP186" s="348">
        <v>3.3333000000000002E-2</v>
      </c>
      <c r="DQ186" s="348">
        <v>0</v>
      </c>
      <c r="DR186" s="348"/>
      <c r="DS186" s="348"/>
      <c r="DT186" s="348"/>
      <c r="DU186" s="348"/>
      <c r="DV186" s="281">
        <v>0</v>
      </c>
      <c r="DW186" s="280"/>
      <c r="DX186" s="289"/>
      <c r="DY186" s="348">
        <v>0.36666300000000002</v>
      </c>
      <c r="DZ186" s="348">
        <v>0</v>
      </c>
      <c r="EA186" s="348"/>
      <c r="EB186" s="348"/>
      <c r="EC186" s="352" t="s">
        <v>3129</v>
      </c>
      <c r="EF186" s="556"/>
      <c r="EG186" s="280">
        <v>0.33329999999999999</v>
      </c>
      <c r="EH186" s="280">
        <v>0</v>
      </c>
      <c r="EI186" s="277">
        <v>0</v>
      </c>
      <c r="EJ186" s="348">
        <v>0.99996000000000018</v>
      </c>
      <c r="EK186" s="348">
        <v>0</v>
      </c>
      <c r="EL186" s="518">
        <v>0</v>
      </c>
      <c r="EM186" s="346">
        <f>+H186</f>
        <v>1</v>
      </c>
      <c r="EN186" s="520"/>
      <c r="EO186" s="352"/>
      <c r="EP186" s="288"/>
      <c r="EQ186" s="288"/>
      <c r="ER186" s="282"/>
      <c r="ET186" s="311">
        <f t="shared" si="2"/>
        <v>0</v>
      </c>
    </row>
    <row r="187" spans="1:150" s="202" customFormat="1" ht="99.95" customHeight="1" x14ac:dyDescent="0.25">
      <c r="A187" s="285" t="s">
        <v>235</v>
      </c>
      <c r="B187" s="211" t="s">
        <v>118</v>
      </c>
      <c r="C187" s="211" t="s">
        <v>137</v>
      </c>
      <c r="D187" s="205">
        <v>2</v>
      </c>
      <c r="E187" s="211" t="s">
        <v>141</v>
      </c>
      <c r="F187" s="276" t="s">
        <v>70</v>
      </c>
      <c r="G187" s="205">
        <v>450</v>
      </c>
      <c r="H187" s="201">
        <v>1</v>
      </c>
      <c r="I187" s="201">
        <v>0.1</v>
      </c>
      <c r="J187" s="14" t="s">
        <v>3124</v>
      </c>
      <c r="K187" s="210" t="s">
        <v>325</v>
      </c>
      <c r="L187" s="282">
        <v>4</v>
      </c>
      <c r="M187" s="204" t="s">
        <v>142</v>
      </c>
      <c r="N187" s="14" t="s">
        <v>3125</v>
      </c>
      <c r="O187" s="261" t="s">
        <v>3099</v>
      </c>
      <c r="P187" s="201">
        <v>0.1</v>
      </c>
      <c r="Q187" s="198">
        <v>11</v>
      </c>
      <c r="R187" s="279">
        <v>147469000</v>
      </c>
      <c r="S187" s="284"/>
      <c r="T187" s="197">
        <v>43132</v>
      </c>
      <c r="U187" s="197">
        <v>43465</v>
      </c>
      <c r="V187" s="285" t="s">
        <v>3130</v>
      </c>
      <c r="W187" s="280">
        <v>0.33333000000000002</v>
      </c>
      <c r="X187" s="280">
        <v>0</v>
      </c>
      <c r="Y187" s="280"/>
      <c r="AA187" s="352"/>
      <c r="AB187" s="352"/>
      <c r="AC187" s="352"/>
      <c r="AD187" s="348"/>
      <c r="AE187" s="351"/>
      <c r="AF187" s="348"/>
      <c r="AG187" s="281">
        <v>0</v>
      </c>
      <c r="AH187" s="280"/>
      <c r="AI187" s="202" t="s">
        <v>3106</v>
      </c>
      <c r="AJ187" s="352"/>
      <c r="AK187" s="352"/>
      <c r="AL187" s="348"/>
      <c r="AM187" s="348"/>
      <c r="AN187" s="348"/>
      <c r="AO187" s="348"/>
      <c r="AP187" s="287">
        <v>3.3333000000000002E-2</v>
      </c>
      <c r="AQ187" s="280">
        <v>0</v>
      </c>
      <c r="AR187" s="202" t="s">
        <v>3131</v>
      </c>
      <c r="AS187" s="352"/>
      <c r="AT187" s="352"/>
      <c r="AU187" s="348"/>
      <c r="AV187" s="348"/>
      <c r="AW187" s="348"/>
      <c r="AX187" s="348"/>
      <c r="AY187" s="348"/>
      <c r="AZ187" s="281">
        <v>3.3333000000000002E-2</v>
      </c>
      <c r="BA187" s="280"/>
      <c r="BB187" s="202" t="s">
        <v>3131</v>
      </c>
      <c r="BC187" s="352"/>
      <c r="BD187" s="352"/>
      <c r="BE187" s="348"/>
      <c r="BF187" s="348"/>
      <c r="BG187" s="348"/>
      <c r="BH187" s="348"/>
      <c r="BI187" s="281">
        <v>3.3333000000000002E-2</v>
      </c>
      <c r="BJ187" s="280"/>
      <c r="BK187" s="202" t="s">
        <v>3131</v>
      </c>
      <c r="BL187" s="352"/>
      <c r="BM187" s="352"/>
      <c r="BN187" s="365"/>
      <c r="BO187" s="348"/>
      <c r="BP187" s="348"/>
      <c r="BQ187" s="348"/>
      <c r="BR187" s="281">
        <v>3.3333000000000002E-2</v>
      </c>
      <c r="BS187" s="280"/>
      <c r="BT187" s="202" t="s">
        <v>3128</v>
      </c>
      <c r="BU187" s="352"/>
      <c r="BV187" s="352"/>
      <c r="BW187" s="348"/>
      <c r="BX187" s="348"/>
      <c r="BY187" s="356"/>
      <c r="BZ187" s="348"/>
      <c r="CA187" s="348"/>
      <c r="CB187" s="281">
        <v>3.3333000000000002E-2</v>
      </c>
      <c r="CC187" s="280"/>
      <c r="CD187" s="202" t="s">
        <v>3131</v>
      </c>
      <c r="CE187" s="352"/>
      <c r="CF187" s="352"/>
      <c r="CG187" s="348"/>
      <c r="CH187" s="348"/>
      <c r="CI187" s="348"/>
      <c r="CJ187" s="348"/>
      <c r="CK187" s="281">
        <v>3.3333000000000002E-2</v>
      </c>
      <c r="CL187" s="280"/>
      <c r="CM187" s="202" t="s">
        <v>3131</v>
      </c>
      <c r="CN187" s="352"/>
      <c r="CO187" s="352"/>
      <c r="CP187" s="348"/>
      <c r="CQ187" s="348"/>
      <c r="CR187" s="348"/>
      <c r="CS187" s="348"/>
      <c r="CT187" s="281">
        <v>3.3333000000000002E-2</v>
      </c>
      <c r="CU187" s="280"/>
      <c r="CV187" s="285" t="s">
        <v>3128</v>
      </c>
      <c r="CW187" s="352"/>
      <c r="CX187" s="352"/>
      <c r="CY187" s="348"/>
      <c r="CZ187" s="348"/>
      <c r="DA187" s="348"/>
      <c r="DB187" s="348"/>
      <c r="DC187" s="348"/>
      <c r="DD187" s="281">
        <v>3.3333000000000002E-2</v>
      </c>
      <c r="DE187" s="280"/>
      <c r="DF187" s="202" t="s">
        <v>3131</v>
      </c>
      <c r="DG187" s="352"/>
      <c r="DH187" s="352"/>
      <c r="DI187" s="348"/>
      <c r="DJ187" s="348"/>
      <c r="DK187" s="348"/>
      <c r="DL187" s="348"/>
      <c r="DM187" s="281">
        <v>3.3333000000000002E-2</v>
      </c>
      <c r="DN187" s="280"/>
      <c r="DO187" s="202" t="s">
        <v>3131</v>
      </c>
      <c r="DP187" s="352"/>
      <c r="DQ187" s="352"/>
      <c r="DR187" s="348"/>
      <c r="DS187" s="348"/>
      <c r="DT187" s="348"/>
      <c r="DU187" s="348"/>
      <c r="DV187" s="281">
        <v>3.3333000000000002E-2</v>
      </c>
      <c r="DW187" s="280"/>
      <c r="DX187" s="355" t="s">
        <v>3128</v>
      </c>
      <c r="DY187" s="352"/>
      <c r="DZ187" s="352"/>
      <c r="EA187" s="348"/>
      <c r="EB187" s="348"/>
      <c r="EC187" s="352"/>
      <c r="EF187" s="556"/>
      <c r="EG187" s="280">
        <v>0.33333000000000002</v>
      </c>
      <c r="EH187" s="280">
        <v>0</v>
      </c>
      <c r="EI187" s="277">
        <v>0</v>
      </c>
      <c r="EJ187" s="352"/>
      <c r="EK187" s="352"/>
      <c r="EL187" s="518"/>
      <c r="EM187" s="347"/>
      <c r="EN187" s="520"/>
      <c r="EO187" s="352"/>
      <c r="EP187" s="288"/>
      <c r="EQ187" s="288"/>
      <c r="ER187" s="282"/>
      <c r="ET187" s="311">
        <f t="shared" si="2"/>
        <v>0</v>
      </c>
    </row>
    <row r="188" spans="1:150" s="202" customFormat="1" ht="99.95" customHeight="1" x14ac:dyDescent="0.25">
      <c r="A188" s="285" t="s">
        <v>235</v>
      </c>
      <c r="B188" s="211" t="s">
        <v>118</v>
      </c>
      <c r="C188" s="211" t="s">
        <v>137</v>
      </c>
      <c r="D188" s="205">
        <v>2</v>
      </c>
      <c r="E188" s="211" t="s">
        <v>141</v>
      </c>
      <c r="F188" s="276" t="s">
        <v>70</v>
      </c>
      <c r="G188" s="205">
        <v>450</v>
      </c>
      <c r="H188" s="201">
        <v>1</v>
      </c>
      <c r="I188" s="201">
        <v>0.1</v>
      </c>
      <c r="J188" s="14" t="s">
        <v>3124</v>
      </c>
      <c r="K188" s="210" t="s">
        <v>325</v>
      </c>
      <c r="L188" s="282">
        <v>4</v>
      </c>
      <c r="M188" s="204" t="s">
        <v>142</v>
      </c>
      <c r="N188" s="14" t="s">
        <v>3125</v>
      </c>
      <c r="O188" s="261" t="s">
        <v>3099</v>
      </c>
      <c r="P188" s="201">
        <v>0.1</v>
      </c>
      <c r="Q188" s="198">
        <v>11</v>
      </c>
      <c r="R188" s="279">
        <v>147469000</v>
      </c>
      <c r="S188" s="284"/>
      <c r="T188" s="197">
        <v>43132</v>
      </c>
      <c r="U188" s="197">
        <v>43465</v>
      </c>
      <c r="V188" s="285" t="s">
        <v>3132</v>
      </c>
      <c r="W188" s="280">
        <v>0.33333000000000002</v>
      </c>
      <c r="X188" s="280">
        <v>0</v>
      </c>
      <c r="Y188" s="280"/>
      <c r="AA188" s="352"/>
      <c r="AB188" s="352"/>
      <c r="AC188" s="352"/>
      <c r="AD188" s="348"/>
      <c r="AE188" s="351"/>
      <c r="AF188" s="348"/>
      <c r="AG188" s="281">
        <v>0</v>
      </c>
      <c r="AH188" s="280"/>
      <c r="AI188" s="202" t="s">
        <v>3106</v>
      </c>
      <c r="AJ188" s="352"/>
      <c r="AK188" s="352"/>
      <c r="AL188" s="348"/>
      <c r="AM188" s="348"/>
      <c r="AN188" s="348"/>
      <c r="AO188" s="348"/>
      <c r="AP188" s="287">
        <v>0</v>
      </c>
      <c r="AQ188" s="280">
        <v>0</v>
      </c>
      <c r="AR188" s="202" t="s">
        <v>3106</v>
      </c>
      <c r="AS188" s="352"/>
      <c r="AT188" s="352"/>
      <c r="AU188" s="348"/>
      <c r="AV188" s="348"/>
      <c r="AW188" s="309"/>
      <c r="AX188" s="348"/>
      <c r="AY188" s="348"/>
      <c r="AZ188" s="281">
        <v>0</v>
      </c>
      <c r="BA188" s="280"/>
      <c r="BB188" s="289"/>
      <c r="BC188" s="352"/>
      <c r="BD188" s="352"/>
      <c r="BE188" s="348"/>
      <c r="BF188" s="348"/>
      <c r="BG188" s="348"/>
      <c r="BH188" s="348"/>
      <c r="BI188" s="281">
        <v>0</v>
      </c>
      <c r="BJ188" s="280"/>
      <c r="BK188" s="280"/>
      <c r="BL188" s="352"/>
      <c r="BM188" s="352"/>
      <c r="BN188" s="365"/>
      <c r="BO188" s="348"/>
      <c r="BP188" s="348"/>
      <c r="BQ188" s="348"/>
      <c r="BR188" s="281">
        <v>0</v>
      </c>
      <c r="BS188" s="280"/>
      <c r="BT188" s="289"/>
      <c r="BU188" s="352"/>
      <c r="BV188" s="352"/>
      <c r="BW188" s="348"/>
      <c r="BX188" s="348"/>
      <c r="BY188" s="356"/>
      <c r="BZ188" s="348"/>
      <c r="CA188" s="348"/>
      <c r="CB188" s="281">
        <v>0</v>
      </c>
      <c r="CC188" s="280"/>
      <c r="CD188" s="280"/>
      <c r="CE188" s="352"/>
      <c r="CF188" s="352"/>
      <c r="CG188" s="348"/>
      <c r="CH188" s="348"/>
      <c r="CI188" s="348"/>
      <c r="CJ188" s="348"/>
      <c r="CK188" s="281">
        <v>0</v>
      </c>
      <c r="CL188" s="280"/>
      <c r="CM188" s="280"/>
      <c r="CN188" s="352"/>
      <c r="CO188" s="352"/>
      <c r="CP188" s="348"/>
      <c r="CQ188" s="348"/>
      <c r="CR188" s="348"/>
      <c r="CS188" s="348"/>
      <c r="CT188" s="281">
        <v>0</v>
      </c>
      <c r="CU188" s="280"/>
      <c r="CV188" s="280"/>
      <c r="CW188" s="352"/>
      <c r="CX188" s="352"/>
      <c r="CY188" s="348"/>
      <c r="CZ188" s="348"/>
      <c r="DA188" s="348"/>
      <c r="DB188" s="348"/>
      <c r="DC188" s="348"/>
      <c r="DD188" s="281">
        <v>0</v>
      </c>
      <c r="DE188" s="280"/>
      <c r="DF188" s="280"/>
      <c r="DG188" s="352"/>
      <c r="DH188" s="352"/>
      <c r="DI188" s="348"/>
      <c r="DJ188" s="348"/>
      <c r="DK188" s="348"/>
      <c r="DL188" s="348"/>
      <c r="DM188" s="281">
        <v>0</v>
      </c>
      <c r="DN188" s="280"/>
      <c r="DO188" s="289"/>
      <c r="DP188" s="352"/>
      <c r="DQ188" s="352"/>
      <c r="DR188" s="348"/>
      <c r="DS188" s="348"/>
      <c r="DT188" s="348"/>
      <c r="DU188" s="348"/>
      <c r="DV188" s="281">
        <v>0.33333000000000002</v>
      </c>
      <c r="DW188" s="280"/>
      <c r="DX188" s="355"/>
      <c r="DY188" s="352"/>
      <c r="DZ188" s="352"/>
      <c r="EA188" s="348"/>
      <c r="EB188" s="348"/>
      <c r="EC188" s="352"/>
      <c r="EF188" s="556"/>
      <c r="EG188" s="280">
        <v>0.33333000000000002</v>
      </c>
      <c r="EH188" s="280">
        <v>0</v>
      </c>
      <c r="EI188" s="277">
        <v>0</v>
      </c>
      <c r="EJ188" s="352"/>
      <c r="EK188" s="352"/>
      <c r="EL188" s="518"/>
      <c r="EM188" s="347"/>
      <c r="EN188" s="520"/>
      <c r="EO188" s="352"/>
      <c r="EP188" s="288"/>
      <c r="EQ188" s="288"/>
      <c r="ER188" s="282"/>
      <c r="ET188" s="311">
        <f t="shared" si="2"/>
        <v>0</v>
      </c>
    </row>
    <row r="189" spans="1:150" s="202" customFormat="1" ht="99.95" customHeight="1" x14ac:dyDescent="0.25">
      <c r="A189" s="285" t="s">
        <v>235</v>
      </c>
      <c r="B189" s="211" t="s">
        <v>118</v>
      </c>
      <c r="C189" s="211" t="s">
        <v>137</v>
      </c>
      <c r="D189" s="205">
        <v>3</v>
      </c>
      <c r="E189" s="211" t="s">
        <v>143</v>
      </c>
      <c r="F189" s="276" t="s">
        <v>70</v>
      </c>
      <c r="G189" s="201">
        <v>1</v>
      </c>
      <c r="H189" s="201">
        <v>1</v>
      </c>
      <c r="I189" s="201">
        <v>0.15</v>
      </c>
      <c r="J189" s="14" t="s">
        <v>3133</v>
      </c>
      <c r="K189" s="201" t="s">
        <v>325</v>
      </c>
      <c r="L189" s="282">
        <v>5</v>
      </c>
      <c r="M189" s="204" t="s">
        <v>144</v>
      </c>
      <c r="N189" s="14" t="s">
        <v>3134</v>
      </c>
      <c r="O189" s="261" t="s">
        <v>3135</v>
      </c>
      <c r="P189" s="206">
        <v>0.05</v>
      </c>
      <c r="Q189" s="198">
        <v>11</v>
      </c>
      <c r="R189" s="279">
        <v>722737000</v>
      </c>
      <c r="S189" s="284"/>
      <c r="T189" s="197">
        <v>43132</v>
      </c>
      <c r="U189" s="197">
        <v>43465</v>
      </c>
      <c r="V189" s="285" t="s">
        <v>3136</v>
      </c>
      <c r="W189" s="280">
        <v>0.25</v>
      </c>
      <c r="X189" s="280">
        <v>0</v>
      </c>
      <c r="Y189" s="280"/>
      <c r="AA189" s="348">
        <v>0</v>
      </c>
      <c r="AB189" s="348">
        <v>0</v>
      </c>
      <c r="AC189" s="352"/>
      <c r="AD189" s="348"/>
      <c r="AE189" s="348"/>
      <c r="AF189" s="348"/>
      <c r="AG189" s="281">
        <v>0.125</v>
      </c>
      <c r="AH189" s="280"/>
      <c r="AI189" s="289" t="s">
        <v>3137</v>
      </c>
      <c r="AJ189" s="348">
        <v>0.125</v>
      </c>
      <c r="AK189" s="348">
        <v>0</v>
      </c>
      <c r="AL189" s="348"/>
      <c r="AM189" s="348"/>
      <c r="AN189" s="348"/>
      <c r="AO189" s="348"/>
      <c r="AP189" s="287">
        <v>0.125</v>
      </c>
      <c r="AQ189" s="280"/>
      <c r="AR189" s="289" t="s">
        <v>3138</v>
      </c>
      <c r="AS189" s="348">
        <v>0.125</v>
      </c>
      <c r="AT189" s="348">
        <v>0</v>
      </c>
      <c r="AU189" s="348"/>
      <c r="AV189" s="348"/>
      <c r="AW189" s="348"/>
      <c r="AX189" s="348"/>
      <c r="AY189" s="348"/>
      <c r="AZ189" s="281">
        <v>0</v>
      </c>
      <c r="BA189" s="280"/>
      <c r="BB189" s="289"/>
      <c r="BC189" s="348">
        <v>5.5399999999999998E-2</v>
      </c>
      <c r="BD189" s="348">
        <v>0</v>
      </c>
      <c r="BE189" s="348"/>
      <c r="BF189" s="348"/>
      <c r="BG189" s="348"/>
      <c r="BH189" s="348"/>
      <c r="BI189" s="281">
        <v>0</v>
      </c>
      <c r="BJ189" s="280"/>
      <c r="BK189" s="289"/>
      <c r="BL189" s="348">
        <v>5.5399999999999998E-2</v>
      </c>
      <c r="BM189" s="348">
        <v>0</v>
      </c>
      <c r="BN189" s="365"/>
      <c r="BO189" s="365"/>
      <c r="BP189" s="365"/>
      <c r="BQ189" s="365"/>
      <c r="BR189" s="281">
        <v>0</v>
      </c>
      <c r="BS189" s="280"/>
      <c r="BT189" s="289"/>
      <c r="BU189" s="348">
        <v>0.18059999999999998</v>
      </c>
      <c r="BV189" s="348">
        <v>0</v>
      </c>
      <c r="BW189" s="348"/>
      <c r="BX189" s="348"/>
      <c r="BY189" s="356"/>
      <c r="BZ189" s="348"/>
      <c r="CA189" s="348"/>
      <c r="CB189" s="281">
        <v>0</v>
      </c>
      <c r="CC189" s="280"/>
      <c r="CD189" s="289"/>
      <c r="CE189" s="348">
        <v>5.5599999999999997E-2</v>
      </c>
      <c r="CF189" s="348">
        <v>0</v>
      </c>
      <c r="CG189" s="348"/>
      <c r="CH189" s="348"/>
      <c r="CI189" s="348"/>
      <c r="CJ189" s="348"/>
      <c r="CK189" s="281">
        <v>0</v>
      </c>
      <c r="CL189" s="280"/>
      <c r="CM189" s="289"/>
      <c r="CN189" s="348">
        <v>5.5599999999999997E-2</v>
      </c>
      <c r="CO189" s="348">
        <v>0</v>
      </c>
      <c r="CP189" s="348"/>
      <c r="CQ189" s="348"/>
      <c r="CR189" s="348"/>
      <c r="CS189" s="348"/>
      <c r="CT189" s="281">
        <v>0</v>
      </c>
      <c r="CU189" s="280"/>
      <c r="CV189" s="289"/>
      <c r="CW189" s="348">
        <v>5.5599999999999997E-2</v>
      </c>
      <c r="CX189" s="348">
        <v>0</v>
      </c>
      <c r="CY189" s="348"/>
      <c r="CZ189" s="348"/>
      <c r="DA189" s="348" t="s">
        <v>3139</v>
      </c>
      <c r="DB189" s="348"/>
      <c r="DC189" s="348"/>
      <c r="DD189" s="281">
        <v>0</v>
      </c>
      <c r="DE189" s="280"/>
      <c r="DF189" s="289"/>
      <c r="DG189" s="348">
        <v>5.5599999999999997E-2</v>
      </c>
      <c r="DH189" s="348">
        <v>0</v>
      </c>
      <c r="DI189" s="348"/>
      <c r="DJ189" s="348"/>
      <c r="DK189" s="348"/>
      <c r="DL189" s="348"/>
      <c r="DM189" s="281">
        <v>0</v>
      </c>
      <c r="DN189" s="280"/>
      <c r="DO189" s="289"/>
      <c r="DP189" s="348">
        <v>5.5599999999999997E-2</v>
      </c>
      <c r="DQ189" s="348">
        <v>0</v>
      </c>
      <c r="DR189" s="348"/>
      <c r="DS189" s="348"/>
      <c r="DT189" s="348"/>
      <c r="DU189" s="348"/>
      <c r="DV189" s="281">
        <v>0</v>
      </c>
      <c r="DW189" s="280"/>
      <c r="DX189" s="289"/>
      <c r="DY189" s="348">
        <v>0.18059999999999998</v>
      </c>
      <c r="DZ189" s="348">
        <v>0</v>
      </c>
      <c r="EA189" s="348"/>
      <c r="EB189" s="348"/>
      <c r="EC189" s="352" t="s">
        <v>3140</v>
      </c>
      <c r="EF189" s="556"/>
      <c r="EG189" s="280">
        <v>0.25</v>
      </c>
      <c r="EH189" s="280">
        <v>0</v>
      </c>
      <c r="EI189" s="277">
        <v>0</v>
      </c>
      <c r="EJ189" s="348">
        <v>0.99999999999999989</v>
      </c>
      <c r="EK189" s="348">
        <v>0</v>
      </c>
      <c r="EL189" s="518">
        <v>0</v>
      </c>
      <c r="EM189" s="346">
        <f>+H189</f>
        <v>1</v>
      </c>
      <c r="EN189" s="520"/>
      <c r="EO189" s="352"/>
      <c r="EP189" s="288"/>
      <c r="EQ189" s="288"/>
      <c r="ER189" s="282"/>
      <c r="ET189" s="311">
        <f t="shared" si="2"/>
        <v>0</v>
      </c>
    </row>
    <row r="190" spans="1:150" s="202" customFormat="1" ht="99.95" customHeight="1" x14ac:dyDescent="0.25">
      <c r="A190" s="285" t="s">
        <v>235</v>
      </c>
      <c r="B190" s="211" t="s">
        <v>118</v>
      </c>
      <c r="C190" s="211" t="s">
        <v>137</v>
      </c>
      <c r="D190" s="205">
        <v>3</v>
      </c>
      <c r="E190" s="211" t="s">
        <v>143</v>
      </c>
      <c r="F190" s="276" t="s">
        <v>70</v>
      </c>
      <c r="G190" s="201">
        <v>1</v>
      </c>
      <c r="H190" s="201">
        <v>1</v>
      </c>
      <c r="I190" s="201">
        <v>0.15</v>
      </c>
      <c r="J190" s="14" t="s">
        <v>3133</v>
      </c>
      <c r="K190" s="201" t="s">
        <v>325</v>
      </c>
      <c r="L190" s="282">
        <v>5</v>
      </c>
      <c r="M190" s="204" t="s">
        <v>144</v>
      </c>
      <c r="N190" s="14" t="s">
        <v>3134</v>
      </c>
      <c r="O190" s="261" t="s">
        <v>3135</v>
      </c>
      <c r="P190" s="206">
        <v>0.05</v>
      </c>
      <c r="Q190" s="198">
        <v>11</v>
      </c>
      <c r="R190" s="279">
        <v>722737000</v>
      </c>
      <c r="S190" s="284"/>
      <c r="T190" s="197">
        <v>43132</v>
      </c>
      <c r="U190" s="197">
        <v>43465</v>
      </c>
      <c r="V190" s="285" t="s">
        <v>3141</v>
      </c>
      <c r="W190" s="280">
        <v>0.25</v>
      </c>
      <c r="X190" s="280">
        <v>0</v>
      </c>
      <c r="Y190" s="280"/>
      <c r="AA190" s="348"/>
      <c r="AB190" s="348"/>
      <c r="AC190" s="352"/>
      <c r="AD190" s="348"/>
      <c r="AE190" s="348"/>
      <c r="AF190" s="348"/>
      <c r="AG190" s="281">
        <v>0</v>
      </c>
      <c r="AH190" s="280"/>
      <c r="AJ190" s="348"/>
      <c r="AK190" s="348"/>
      <c r="AL190" s="348"/>
      <c r="AM190" s="348"/>
      <c r="AN190" s="348"/>
      <c r="AO190" s="348"/>
      <c r="AP190" s="287">
        <v>0</v>
      </c>
      <c r="AQ190" s="280"/>
      <c r="AS190" s="348"/>
      <c r="AT190" s="348"/>
      <c r="AU190" s="348"/>
      <c r="AV190" s="348"/>
      <c r="AW190" s="348"/>
      <c r="AX190" s="348"/>
      <c r="AY190" s="348"/>
      <c r="AZ190" s="281">
        <v>2.7699999999999999E-2</v>
      </c>
      <c r="BA190" s="280"/>
      <c r="BB190" s="202" t="s">
        <v>3142</v>
      </c>
      <c r="BC190" s="348"/>
      <c r="BD190" s="348"/>
      <c r="BE190" s="348"/>
      <c r="BF190" s="348"/>
      <c r="BG190" s="348"/>
      <c r="BH190" s="348"/>
      <c r="BI190" s="281">
        <v>2.7699999999999999E-2</v>
      </c>
      <c r="BJ190" s="280"/>
      <c r="BK190" s="285" t="s">
        <v>3142</v>
      </c>
      <c r="BL190" s="348"/>
      <c r="BM190" s="348"/>
      <c r="BN190" s="365"/>
      <c r="BO190" s="365"/>
      <c r="BP190" s="365"/>
      <c r="BQ190" s="365"/>
      <c r="BR190" s="281">
        <v>2.7799999999999998E-2</v>
      </c>
      <c r="BS190" s="280"/>
      <c r="BT190" s="202" t="s">
        <v>3143</v>
      </c>
      <c r="BU190" s="348"/>
      <c r="BV190" s="348"/>
      <c r="BW190" s="348"/>
      <c r="BX190" s="348"/>
      <c r="BY190" s="356"/>
      <c r="BZ190" s="348"/>
      <c r="CA190" s="348"/>
      <c r="CB190" s="281">
        <v>2.7799999999999998E-2</v>
      </c>
      <c r="CC190" s="280"/>
      <c r="CD190" s="202" t="s">
        <v>3142</v>
      </c>
      <c r="CE190" s="348"/>
      <c r="CF190" s="348"/>
      <c r="CG190" s="348"/>
      <c r="CH190" s="348"/>
      <c r="CI190" s="348"/>
      <c r="CJ190" s="348"/>
      <c r="CK190" s="281">
        <v>2.7799999999999998E-2</v>
      </c>
      <c r="CL190" s="280"/>
      <c r="CM190" s="202" t="s">
        <v>3142</v>
      </c>
      <c r="CN190" s="348"/>
      <c r="CO190" s="348"/>
      <c r="CP190" s="348"/>
      <c r="CQ190" s="348"/>
      <c r="CR190" s="348"/>
      <c r="CS190" s="348"/>
      <c r="CT190" s="281">
        <v>2.7799999999999998E-2</v>
      </c>
      <c r="CU190" s="280"/>
      <c r="CV190" s="202" t="s">
        <v>3143</v>
      </c>
      <c r="CW190" s="348"/>
      <c r="CX190" s="348"/>
      <c r="CY190" s="348"/>
      <c r="CZ190" s="348"/>
      <c r="DA190" s="348"/>
      <c r="DB190" s="348"/>
      <c r="DC190" s="348"/>
      <c r="DD190" s="281">
        <v>2.7799999999999998E-2</v>
      </c>
      <c r="DE190" s="280"/>
      <c r="DF190" s="202" t="s">
        <v>3142</v>
      </c>
      <c r="DG190" s="348"/>
      <c r="DH190" s="348"/>
      <c r="DI190" s="348"/>
      <c r="DJ190" s="348"/>
      <c r="DK190" s="348"/>
      <c r="DL190" s="348"/>
      <c r="DM190" s="281">
        <v>2.7799999999999998E-2</v>
      </c>
      <c r="DN190" s="280"/>
      <c r="DO190" s="202" t="s">
        <v>3142</v>
      </c>
      <c r="DP190" s="348"/>
      <c r="DQ190" s="348"/>
      <c r="DR190" s="348"/>
      <c r="DS190" s="348"/>
      <c r="DT190" s="348"/>
      <c r="DU190" s="348"/>
      <c r="DV190" s="281">
        <v>2.7799999999999998E-2</v>
      </c>
      <c r="DW190" s="280"/>
      <c r="DX190" s="202" t="s">
        <v>3142</v>
      </c>
      <c r="DY190" s="348"/>
      <c r="DZ190" s="348"/>
      <c r="EA190" s="348"/>
      <c r="EB190" s="348"/>
      <c r="EC190" s="352"/>
      <c r="EF190" s="556"/>
      <c r="EG190" s="280">
        <v>0.24999999999999994</v>
      </c>
      <c r="EH190" s="280">
        <v>0</v>
      </c>
      <c r="EI190" s="277">
        <v>0</v>
      </c>
      <c r="EJ190" s="348"/>
      <c r="EK190" s="352"/>
      <c r="EL190" s="518"/>
      <c r="EM190" s="346"/>
      <c r="EN190" s="520"/>
      <c r="EO190" s="352"/>
      <c r="EP190" s="288"/>
      <c r="EQ190" s="288"/>
      <c r="ER190" s="282"/>
      <c r="ET190" s="311">
        <f t="shared" si="2"/>
        <v>0</v>
      </c>
    </row>
    <row r="191" spans="1:150" s="202" customFormat="1" ht="99.95" customHeight="1" x14ac:dyDescent="0.25">
      <c r="A191" s="285" t="s">
        <v>235</v>
      </c>
      <c r="B191" s="211" t="s">
        <v>118</v>
      </c>
      <c r="C191" s="211" t="s">
        <v>137</v>
      </c>
      <c r="D191" s="205">
        <v>3</v>
      </c>
      <c r="E191" s="211" t="s">
        <v>143</v>
      </c>
      <c r="F191" s="276" t="s">
        <v>70</v>
      </c>
      <c r="G191" s="201">
        <v>1</v>
      </c>
      <c r="H191" s="201">
        <v>1</v>
      </c>
      <c r="I191" s="201">
        <v>0.15</v>
      </c>
      <c r="J191" s="14" t="s">
        <v>3133</v>
      </c>
      <c r="K191" s="201" t="s">
        <v>325</v>
      </c>
      <c r="L191" s="282">
        <v>5</v>
      </c>
      <c r="M191" s="204" t="s">
        <v>144</v>
      </c>
      <c r="N191" s="14" t="s">
        <v>3134</v>
      </c>
      <c r="O191" s="261" t="s">
        <v>3135</v>
      </c>
      <c r="P191" s="206">
        <v>0.05</v>
      </c>
      <c r="Q191" s="198">
        <v>11</v>
      </c>
      <c r="R191" s="279">
        <v>722737000</v>
      </c>
      <c r="S191" s="284"/>
      <c r="T191" s="197">
        <v>43132</v>
      </c>
      <c r="U191" s="197">
        <v>43465</v>
      </c>
      <c r="V191" s="285" t="s">
        <v>3144</v>
      </c>
      <c r="W191" s="280">
        <v>0.25</v>
      </c>
      <c r="X191" s="280">
        <v>0</v>
      </c>
      <c r="Y191" s="280"/>
      <c r="AA191" s="348"/>
      <c r="AB191" s="348"/>
      <c r="AC191" s="352"/>
      <c r="AD191" s="348"/>
      <c r="AE191" s="348"/>
      <c r="AF191" s="348"/>
      <c r="AG191" s="281">
        <v>0</v>
      </c>
      <c r="AH191" s="280"/>
      <c r="AI191" s="280"/>
      <c r="AJ191" s="348"/>
      <c r="AK191" s="348"/>
      <c r="AL191" s="348"/>
      <c r="AM191" s="348"/>
      <c r="AN191" s="348"/>
      <c r="AO191" s="348"/>
      <c r="AP191" s="287">
        <v>0</v>
      </c>
      <c r="AQ191" s="280"/>
      <c r="AR191" s="280"/>
      <c r="AS191" s="348"/>
      <c r="AT191" s="348"/>
      <c r="AU191" s="348"/>
      <c r="AV191" s="348"/>
      <c r="AW191" s="348"/>
      <c r="AX191" s="348"/>
      <c r="AY191" s="348"/>
      <c r="AZ191" s="281">
        <v>2.7699999999999999E-2</v>
      </c>
      <c r="BA191" s="280"/>
      <c r="BB191" s="202" t="s">
        <v>3145</v>
      </c>
      <c r="BC191" s="348"/>
      <c r="BD191" s="348"/>
      <c r="BE191" s="348"/>
      <c r="BF191" s="348"/>
      <c r="BG191" s="348"/>
      <c r="BH191" s="348"/>
      <c r="BI191" s="281">
        <v>2.7699999999999999E-2</v>
      </c>
      <c r="BJ191" s="280">
        <v>0</v>
      </c>
      <c r="BK191" s="289" t="s">
        <v>3145</v>
      </c>
      <c r="BL191" s="348"/>
      <c r="BM191" s="348"/>
      <c r="BN191" s="365"/>
      <c r="BO191" s="365"/>
      <c r="BP191" s="365"/>
      <c r="BQ191" s="365"/>
      <c r="BR191" s="281">
        <v>2.7799999999999998E-2</v>
      </c>
      <c r="BS191" s="280"/>
      <c r="BT191" s="202" t="s">
        <v>3146</v>
      </c>
      <c r="BU191" s="348"/>
      <c r="BV191" s="348"/>
      <c r="BW191" s="348"/>
      <c r="BX191" s="348"/>
      <c r="BY191" s="356"/>
      <c r="BZ191" s="348"/>
      <c r="CA191" s="348"/>
      <c r="CB191" s="281">
        <v>2.7799999999999998E-2</v>
      </c>
      <c r="CC191" s="280"/>
      <c r="CD191" s="289" t="s">
        <v>3145</v>
      </c>
      <c r="CE191" s="348"/>
      <c r="CF191" s="348"/>
      <c r="CG191" s="348"/>
      <c r="CH191" s="348"/>
      <c r="CI191" s="348"/>
      <c r="CJ191" s="348"/>
      <c r="CK191" s="281">
        <v>2.7799999999999998E-2</v>
      </c>
      <c r="CL191" s="280"/>
      <c r="CM191" s="289" t="s">
        <v>3145</v>
      </c>
      <c r="CN191" s="348"/>
      <c r="CO191" s="348"/>
      <c r="CP191" s="348"/>
      <c r="CQ191" s="348"/>
      <c r="CR191" s="348"/>
      <c r="CS191" s="348"/>
      <c r="CT191" s="281">
        <v>2.7799999999999998E-2</v>
      </c>
      <c r="CU191" s="280"/>
      <c r="CV191" s="202" t="s">
        <v>3146</v>
      </c>
      <c r="CW191" s="348"/>
      <c r="CX191" s="348"/>
      <c r="CY191" s="348"/>
      <c r="CZ191" s="348"/>
      <c r="DA191" s="348"/>
      <c r="DB191" s="348"/>
      <c r="DC191" s="348"/>
      <c r="DD191" s="281">
        <v>2.7799999999999998E-2</v>
      </c>
      <c r="DE191" s="280"/>
      <c r="DF191" s="289" t="s">
        <v>3145</v>
      </c>
      <c r="DG191" s="348"/>
      <c r="DH191" s="348"/>
      <c r="DI191" s="348"/>
      <c r="DJ191" s="348"/>
      <c r="DK191" s="348"/>
      <c r="DL191" s="348"/>
      <c r="DM191" s="281">
        <v>2.7799999999999998E-2</v>
      </c>
      <c r="DN191" s="280"/>
      <c r="DO191" s="289" t="s">
        <v>3145</v>
      </c>
      <c r="DP191" s="348"/>
      <c r="DQ191" s="348"/>
      <c r="DR191" s="348"/>
      <c r="DS191" s="348"/>
      <c r="DT191" s="348"/>
      <c r="DU191" s="348"/>
      <c r="DV191" s="281">
        <v>2.7799999999999998E-2</v>
      </c>
      <c r="DW191" s="280"/>
      <c r="DX191" s="289" t="s">
        <v>3145</v>
      </c>
      <c r="DY191" s="348"/>
      <c r="DZ191" s="348"/>
      <c r="EA191" s="348"/>
      <c r="EB191" s="348"/>
      <c r="EC191" s="352"/>
      <c r="EF191" s="556"/>
      <c r="EG191" s="280">
        <v>0.24999999999999994</v>
      </c>
      <c r="EH191" s="280">
        <v>0</v>
      </c>
      <c r="EI191" s="277">
        <v>0</v>
      </c>
      <c r="EJ191" s="348"/>
      <c r="EK191" s="352"/>
      <c r="EL191" s="518"/>
      <c r="EM191" s="346"/>
      <c r="EN191" s="520"/>
      <c r="EO191" s="352"/>
      <c r="EP191" s="288"/>
      <c r="EQ191" s="288"/>
      <c r="ER191" s="282"/>
      <c r="ET191" s="311">
        <f t="shared" si="2"/>
        <v>0</v>
      </c>
    </row>
    <row r="192" spans="1:150" s="202" customFormat="1" ht="99.95" customHeight="1" x14ac:dyDescent="0.25">
      <c r="A192" s="285" t="s">
        <v>235</v>
      </c>
      <c r="B192" s="211" t="s">
        <v>118</v>
      </c>
      <c r="C192" s="211" t="s">
        <v>137</v>
      </c>
      <c r="D192" s="205">
        <v>3</v>
      </c>
      <c r="E192" s="211" t="s">
        <v>143</v>
      </c>
      <c r="F192" s="276" t="s">
        <v>70</v>
      </c>
      <c r="G192" s="201">
        <v>1</v>
      </c>
      <c r="H192" s="201">
        <v>1</v>
      </c>
      <c r="I192" s="201">
        <v>0.15</v>
      </c>
      <c r="J192" s="14" t="s">
        <v>3133</v>
      </c>
      <c r="K192" s="201" t="s">
        <v>314</v>
      </c>
      <c r="L192" s="282">
        <v>6</v>
      </c>
      <c r="M192" s="204" t="s">
        <v>144</v>
      </c>
      <c r="N192" s="14" t="s">
        <v>3134</v>
      </c>
      <c r="O192" s="261" t="s">
        <v>3135</v>
      </c>
      <c r="P192" s="206">
        <v>0.05</v>
      </c>
      <c r="Q192" s="198">
        <v>11</v>
      </c>
      <c r="R192" s="279">
        <v>722737000</v>
      </c>
      <c r="S192" s="284"/>
      <c r="T192" s="197">
        <v>43132</v>
      </c>
      <c r="U192" s="197">
        <v>43465</v>
      </c>
      <c r="V192" s="285" t="s">
        <v>3147</v>
      </c>
      <c r="W192" s="280">
        <v>0.25</v>
      </c>
      <c r="X192" s="280">
        <v>0</v>
      </c>
      <c r="Y192" s="280"/>
      <c r="AA192" s="348"/>
      <c r="AB192" s="348"/>
      <c r="AC192" s="352"/>
      <c r="AD192" s="348"/>
      <c r="AE192" s="348"/>
      <c r="AF192" s="348"/>
      <c r="AG192" s="281">
        <v>0</v>
      </c>
      <c r="AH192" s="280"/>
      <c r="AI192" s="280"/>
      <c r="AJ192" s="348"/>
      <c r="AK192" s="348"/>
      <c r="AL192" s="348"/>
      <c r="AM192" s="348"/>
      <c r="AN192" s="348"/>
      <c r="AO192" s="348"/>
      <c r="AP192" s="287">
        <v>0</v>
      </c>
      <c r="AQ192" s="280"/>
      <c r="AR192" s="280"/>
      <c r="AS192" s="348"/>
      <c r="AT192" s="348"/>
      <c r="AU192" s="348"/>
      <c r="AV192" s="348"/>
      <c r="AW192" s="348"/>
      <c r="AX192" s="348"/>
      <c r="AY192" s="348"/>
      <c r="AZ192" s="281">
        <v>0</v>
      </c>
      <c r="BA192" s="280"/>
      <c r="BB192" s="289"/>
      <c r="BC192" s="348"/>
      <c r="BD192" s="348"/>
      <c r="BE192" s="280"/>
      <c r="BF192" s="280"/>
      <c r="BG192" s="280"/>
      <c r="BH192" s="280"/>
      <c r="BI192" s="281">
        <v>0</v>
      </c>
      <c r="BJ192" s="280"/>
      <c r="BK192" s="289"/>
      <c r="BL192" s="348"/>
      <c r="BM192" s="348"/>
      <c r="BN192" s="365"/>
      <c r="BO192" s="365"/>
      <c r="BP192" s="365"/>
      <c r="BQ192" s="365"/>
      <c r="BR192" s="281">
        <v>0.125</v>
      </c>
      <c r="BS192" s="280"/>
      <c r="BT192" s="289" t="s">
        <v>3148</v>
      </c>
      <c r="BU192" s="348"/>
      <c r="BV192" s="348"/>
      <c r="BW192" s="280"/>
      <c r="BX192" s="280"/>
      <c r="BY192" s="289"/>
      <c r="BZ192" s="280"/>
      <c r="CA192" s="280"/>
      <c r="CB192" s="281"/>
      <c r="CC192" s="280"/>
      <c r="CD192" s="289"/>
      <c r="CE192" s="348"/>
      <c r="CF192" s="348"/>
      <c r="CG192" s="348"/>
      <c r="CH192" s="348"/>
      <c r="CI192" s="348"/>
      <c r="CJ192" s="348"/>
      <c r="CK192" s="281"/>
      <c r="CL192" s="280"/>
      <c r="CM192" s="289"/>
      <c r="CN192" s="348"/>
      <c r="CO192" s="348"/>
      <c r="CP192" s="348"/>
      <c r="CQ192" s="348"/>
      <c r="CR192" s="348"/>
      <c r="CS192" s="348"/>
      <c r="CT192" s="281">
        <v>0</v>
      </c>
      <c r="CU192" s="280"/>
      <c r="CV192" s="289"/>
      <c r="CW192" s="348"/>
      <c r="CX192" s="348"/>
      <c r="CY192" s="280"/>
      <c r="CZ192" s="280"/>
      <c r="DA192" s="280"/>
      <c r="DB192" s="280"/>
      <c r="DC192" s="280"/>
      <c r="DD192" s="281">
        <v>0</v>
      </c>
      <c r="DE192" s="280"/>
      <c r="DF192" s="289"/>
      <c r="DG192" s="348"/>
      <c r="DH192" s="348"/>
      <c r="DI192" s="280"/>
      <c r="DJ192" s="280"/>
      <c r="DK192" s="280"/>
      <c r="DL192" s="280"/>
      <c r="DM192" s="281">
        <v>0</v>
      </c>
      <c r="DN192" s="280"/>
      <c r="DO192" s="289"/>
      <c r="DP192" s="348"/>
      <c r="DQ192" s="348"/>
      <c r="DR192" s="280"/>
      <c r="DS192" s="280"/>
      <c r="DT192" s="280"/>
      <c r="DU192" s="280"/>
      <c r="DV192" s="281">
        <v>0.125</v>
      </c>
      <c r="DW192" s="280"/>
      <c r="DX192" s="289" t="s">
        <v>3148</v>
      </c>
      <c r="DY192" s="348"/>
      <c r="DZ192" s="348"/>
      <c r="EA192" s="348"/>
      <c r="EB192" s="348"/>
      <c r="EC192" s="282"/>
      <c r="EF192" s="556"/>
      <c r="EG192" s="280">
        <v>0.25</v>
      </c>
      <c r="EH192" s="280">
        <v>0</v>
      </c>
      <c r="EI192" s="277">
        <v>0</v>
      </c>
      <c r="EJ192" s="348"/>
      <c r="EK192" s="282"/>
      <c r="EL192" s="519"/>
      <c r="EM192" s="346"/>
      <c r="EN192" s="441"/>
      <c r="EO192" s="282"/>
      <c r="EP192" s="288"/>
      <c r="EQ192" s="288"/>
      <c r="ER192" s="282"/>
      <c r="ET192" s="311">
        <f t="shared" si="2"/>
        <v>0</v>
      </c>
    </row>
    <row r="193" spans="1:150" s="202" customFormat="1" ht="99.95" customHeight="1" x14ac:dyDescent="0.25">
      <c r="A193" s="285" t="s">
        <v>235</v>
      </c>
      <c r="B193" s="211" t="s">
        <v>118</v>
      </c>
      <c r="C193" s="211" t="s">
        <v>137</v>
      </c>
      <c r="D193" s="205">
        <v>3</v>
      </c>
      <c r="E193" s="211" t="s">
        <v>143</v>
      </c>
      <c r="F193" s="276" t="s">
        <v>70</v>
      </c>
      <c r="G193" s="201">
        <v>1</v>
      </c>
      <c r="H193" s="201">
        <v>1</v>
      </c>
      <c r="I193" s="201">
        <v>0.15</v>
      </c>
      <c r="J193" s="14" t="s">
        <v>3133</v>
      </c>
      <c r="K193" s="201" t="s">
        <v>325</v>
      </c>
      <c r="L193" s="282">
        <v>6</v>
      </c>
      <c r="M193" s="204" t="s">
        <v>145</v>
      </c>
      <c r="N193" s="14" t="s">
        <v>3149</v>
      </c>
      <c r="O193" s="261" t="s">
        <v>3135</v>
      </c>
      <c r="P193" s="206">
        <v>0.05</v>
      </c>
      <c r="Q193" s="198">
        <v>11</v>
      </c>
      <c r="R193" s="279">
        <v>1862317000</v>
      </c>
      <c r="S193" s="284"/>
      <c r="T193" s="197">
        <v>43132</v>
      </c>
      <c r="U193" s="197">
        <v>43465</v>
      </c>
      <c r="V193" s="285" t="s">
        <v>3150</v>
      </c>
      <c r="W193" s="280">
        <v>0.33329999999999999</v>
      </c>
      <c r="X193" s="280">
        <v>0</v>
      </c>
      <c r="Y193" s="280"/>
      <c r="AA193" s="348">
        <v>0</v>
      </c>
      <c r="AB193" s="348">
        <v>0</v>
      </c>
      <c r="AC193" s="352"/>
      <c r="AD193" s="348"/>
      <c r="AE193" s="351"/>
      <c r="AF193" s="348"/>
      <c r="AG193" s="281">
        <v>3.7033333333333335E-2</v>
      </c>
      <c r="AH193" s="280"/>
      <c r="AI193" s="309" t="s">
        <v>3151</v>
      </c>
      <c r="AJ193" s="348">
        <v>7.4069999999999997E-2</v>
      </c>
      <c r="AK193" s="348">
        <v>0</v>
      </c>
      <c r="AL193" s="348"/>
      <c r="AM193" s="348"/>
      <c r="AN193" s="348"/>
      <c r="AO193" s="348"/>
      <c r="AP193" s="287">
        <v>3.7033333333333335E-2</v>
      </c>
      <c r="AQ193" s="280"/>
      <c r="AR193" s="309" t="s">
        <v>3151</v>
      </c>
      <c r="AS193" s="348">
        <v>7.4069999999999997E-2</v>
      </c>
      <c r="AT193" s="348">
        <v>0</v>
      </c>
      <c r="AU193" s="348"/>
      <c r="AV193" s="348"/>
      <c r="AW193" s="348"/>
      <c r="AX193" s="348"/>
      <c r="AY193" s="348"/>
      <c r="AZ193" s="281">
        <v>3.7033333333333335E-2</v>
      </c>
      <c r="BA193" s="280"/>
      <c r="BB193" s="309" t="s">
        <v>3151</v>
      </c>
      <c r="BC193" s="348">
        <v>7.4069999999999997E-2</v>
      </c>
      <c r="BD193" s="348">
        <v>0</v>
      </c>
      <c r="BE193" s="348"/>
      <c r="BF193" s="348"/>
      <c r="BG193" s="348"/>
      <c r="BH193" s="348"/>
      <c r="BI193" s="281">
        <v>3.7033333333333335E-2</v>
      </c>
      <c r="BJ193" s="280"/>
      <c r="BK193" s="309" t="s">
        <v>3151</v>
      </c>
      <c r="BL193" s="348">
        <v>7.4069999999999997E-2</v>
      </c>
      <c r="BM193" s="348">
        <v>0</v>
      </c>
      <c r="BN193" s="365"/>
      <c r="BO193" s="348"/>
      <c r="BP193" s="348"/>
      <c r="BQ193" s="348"/>
      <c r="BR193" s="281">
        <v>3.7033333333333335E-2</v>
      </c>
      <c r="BS193" s="280"/>
      <c r="BT193" s="309" t="s">
        <v>3151</v>
      </c>
      <c r="BU193" s="348">
        <v>7.4069999999999997E-2</v>
      </c>
      <c r="BV193" s="348">
        <v>0</v>
      </c>
      <c r="BW193" s="348"/>
      <c r="BX193" s="348"/>
      <c r="BY193" s="356"/>
      <c r="BZ193" s="348"/>
      <c r="CA193" s="348"/>
      <c r="CB193" s="281">
        <v>3.7033333333333335E-2</v>
      </c>
      <c r="CC193" s="280"/>
      <c r="CD193" s="309" t="s">
        <v>3151</v>
      </c>
      <c r="CE193" s="348">
        <v>7.4069999999999997E-2</v>
      </c>
      <c r="CF193" s="348">
        <v>0</v>
      </c>
      <c r="CG193" s="348"/>
      <c r="CH193" s="348"/>
      <c r="CI193" s="348"/>
      <c r="CJ193" s="348"/>
      <c r="CK193" s="281">
        <v>3.7033333333333335E-2</v>
      </c>
      <c r="CL193" s="280"/>
      <c r="CM193" s="309" t="s">
        <v>3151</v>
      </c>
      <c r="CN193" s="348">
        <v>7.4069999999999997E-2</v>
      </c>
      <c r="CO193" s="348">
        <v>0</v>
      </c>
      <c r="CP193" s="348"/>
      <c r="CQ193" s="348"/>
      <c r="CR193" s="348"/>
      <c r="CS193" s="348"/>
      <c r="CT193" s="281">
        <v>3.7033333333333335E-2</v>
      </c>
      <c r="CU193" s="280"/>
      <c r="CV193" s="309" t="s">
        <v>3151</v>
      </c>
      <c r="CW193" s="348">
        <v>7.4069999999999997E-2</v>
      </c>
      <c r="CX193" s="348">
        <v>0</v>
      </c>
      <c r="CY193" s="348"/>
      <c r="CZ193" s="348"/>
      <c r="DA193" s="348"/>
      <c r="DB193" s="348"/>
      <c r="DC193" s="348"/>
      <c r="DD193" s="281">
        <v>3.7033333333333335E-2</v>
      </c>
      <c r="DE193" s="280"/>
      <c r="DF193" s="309" t="s">
        <v>3151</v>
      </c>
      <c r="DG193" s="348">
        <v>7.4069999999999997E-2</v>
      </c>
      <c r="DH193" s="348">
        <v>0</v>
      </c>
      <c r="DI193" s="348"/>
      <c r="DJ193" s="348"/>
      <c r="DK193" s="348"/>
      <c r="DL193" s="348"/>
      <c r="DM193" s="281">
        <v>0</v>
      </c>
      <c r="DN193" s="280"/>
      <c r="DO193" s="289"/>
      <c r="DP193" s="348">
        <v>0.16666500000000001</v>
      </c>
      <c r="DQ193" s="348">
        <v>0</v>
      </c>
      <c r="DR193" s="348"/>
      <c r="DS193" s="348"/>
      <c r="DT193" s="348"/>
      <c r="DU193" s="348"/>
      <c r="DV193" s="281">
        <v>0</v>
      </c>
      <c r="DW193" s="280"/>
      <c r="DX193" s="289"/>
      <c r="DY193" s="348">
        <v>0.16666500000000001</v>
      </c>
      <c r="DZ193" s="348">
        <v>0</v>
      </c>
      <c r="EA193" s="348"/>
      <c r="EB193" s="348"/>
      <c r="EC193" s="352" t="s">
        <v>3152</v>
      </c>
      <c r="EF193" s="556"/>
      <c r="EG193" s="280">
        <v>0.33330000000000004</v>
      </c>
      <c r="EH193" s="280">
        <v>0</v>
      </c>
      <c r="EI193" s="277">
        <v>0</v>
      </c>
      <c r="EJ193" s="348">
        <v>0.99995999999999996</v>
      </c>
      <c r="EK193" s="348">
        <v>0</v>
      </c>
      <c r="EL193" s="518">
        <v>0</v>
      </c>
      <c r="EM193" s="346"/>
      <c r="EN193" s="520"/>
      <c r="EO193" s="352"/>
      <c r="EP193" s="288"/>
      <c r="EQ193" s="288"/>
      <c r="ER193" s="282"/>
      <c r="ET193" s="311">
        <f t="shared" si="2"/>
        <v>0</v>
      </c>
    </row>
    <row r="194" spans="1:150" s="202" customFormat="1" ht="99.95" customHeight="1" x14ac:dyDescent="0.25">
      <c r="A194" s="285" t="s">
        <v>235</v>
      </c>
      <c r="B194" s="211" t="s">
        <v>118</v>
      </c>
      <c r="C194" s="211" t="s">
        <v>137</v>
      </c>
      <c r="D194" s="205">
        <v>3</v>
      </c>
      <c r="E194" s="211" t="s">
        <v>143</v>
      </c>
      <c r="F194" s="276" t="s">
        <v>70</v>
      </c>
      <c r="G194" s="201">
        <v>1</v>
      </c>
      <c r="H194" s="201">
        <v>1</v>
      </c>
      <c r="I194" s="201">
        <v>0.15</v>
      </c>
      <c r="J194" s="14" t="s">
        <v>3133</v>
      </c>
      <c r="K194" s="201" t="s">
        <v>325</v>
      </c>
      <c r="L194" s="282">
        <v>6</v>
      </c>
      <c r="M194" s="204" t="s">
        <v>145</v>
      </c>
      <c r="N194" s="14" t="s">
        <v>3149</v>
      </c>
      <c r="O194" s="261" t="s">
        <v>3135</v>
      </c>
      <c r="P194" s="206">
        <v>0.05</v>
      </c>
      <c r="Q194" s="198">
        <v>11</v>
      </c>
      <c r="R194" s="279">
        <v>1862317000</v>
      </c>
      <c r="S194" s="284"/>
      <c r="T194" s="197">
        <v>43132</v>
      </c>
      <c r="U194" s="197">
        <v>43465</v>
      </c>
      <c r="V194" s="285" t="s">
        <v>3153</v>
      </c>
      <c r="W194" s="280">
        <v>0.33333000000000002</v>
      </c>
      <c r="X194" s="280">
        <v>0</v>
      </c>
      <c r="Y194" s="280"/>
      <c r="AA194" s="352"/>
      <c r="AB194" s="352"/>
      <c r="AC194" s="352"/>
      <c r="AD194" s="348"/>
      <c r="AE194" s="351"/>
      <c r="AF194" s="348"/>
      <c r="AG194" s="281">
        <v>3.7036666666666669E-2</v>
      </c>
      <c r="AH194" s="280"/>
      <c r="AI194" s="309" t="s">
        <v>3154</v>
      </c>
      <c r="AJ194" s="352"/>
      <c r="AK194" s="352"/>
      <c r="AL194" s="348"/>
      <c r="AM194" s="348"/>
      <c r="AN194" s="348"/>
      <c r="AO194" s="348"/>
      <c r="AP194" s="287">
        <v>3.7036666666666669E-2</v>
      </c>
      <c r="AQ194" s="280"/>
      <c r="AR194" s="309" t="s">
        <v>3155</v>
      </c>
      <c r="AS194" s="352"/>
      <c r="AT194" s="352"/>
      <c r="AU194" s="348"/>
      <c r="AV194" s="348"/>
      <c r="AW194" s="348"/>
      <c r="AX194" s="348"/>
      <c r="AY194" s="348"/>
      <c r="AZ194" s="281">
        <v>3.7036666666666669E-2</v>
      </c>
      <c r="BA194" s="280"/>
      <c r="BB194" s="309" t="s">
        <v>3154</v>
      </c>
      <c r="BC194" s="352"/>
      <c r="BD194" s="352"/>
      <c r="BE194" s="348"/>
      <c r="BF194" s="348"/>
      <c r="BG194" s="348"/>
      <c r="BH194" s="348"/>
      <c r="BI194" s="281">
        <v>3.7036666666666669E-2</v>
      </c>
      <c r="BJ194" s="280"/>
      <c r="BK194" s="309" t="s">
        <v>3154</v>
      </c>
      <c r="BL194" s="352"/>
      <c r="BM194" s="352"/>
      <c r="BN194" s="365"/>
      <c r="BO194" s="348"/>
      <c r="BP194" s="348"/>
      <c r="BQ194" s="348"/>
      <c r="BR194" s="281">
        <v>3.7036666666666669E-2</v>
      </c>
      <c r="BS194" s="280"/>
      <c r="BT194" s="309" t="s">
        <v>3155</v>
      </c>
      <c r="BU194" s="352"/>
      <c r="BV194" s="352"/>
      <c r="BW194" s="348"/>
      <c r="BX194" s="348"/>
      <c r="BY194" s="356"/>
      <c r="BZ194" s="348"/>
      <c r="CA194" s="348"/>
      <c r="CB194" s="281">
        <v>3.7036666666666669E-2</v>
      </c>
      <c r="CC194" s="280"/>
      <c r="CD194" s="309" t="s">
        <v>3154</v>
      </c>
      <c r="CE194" s="352"/>
      <c r="CF194" s="352"/>
      <c r="CG194" s="348"/>
      <c r="CH194" s="348"/>
      <c r="CI194" s="348"/>
      <c r="CJ194" s="348"/>
      <c r="CK194" s="281">
        <v>3.7036666666666669E-2</v>
      </c>
      <c r="CL194" s="280"/>
      <c r="CM194" s="309" t="s">
        <v>3154</v>
      </c>
      <c r="CN194" s="352"/>
      <c r="CO194" s="352"/>
      <c r="CP194" s="348"/>
      <c r="CQ194" s="348"/>
      <c r="CR194" s="348"/>
      <c r="CS194" s="348"/>
      <c r="CT194" s="281">
        <v>3.7036666666666669E-2</v>
      </c>
      <c r="CU194" s="280"/>
      <c r="CV194" s="309" t="s">
        <v>3155</v>
      </c>
      <c r="CW194" s="352"/>
      <c r="CX194" s="352"/>
      <c r="CY194" s="348"/>
      <c r="CZ194" s="348"/>
      <c r="DA194" s="348"/>
      <c r="DB194" s="348"/>
      <c r="DC194" s="348"/>
      <c r="DD194" s="281">
        <v>3.7036666666666669E-2</v>
      </c>
      <c r="DE194" s="280"/>
      <c r="DF194" s="309" t="s">
        <v>3154</v>
      </c>
      <c r="DG194" s="352"/>
      <c r="DH194" s="352"/>
      <c r="DI194" s="348"/>
      <c r="DJ194" s="348"/>
      <c r="DK194" s="348"/>
      <c r="DL194" s="348"/>
      <c r="DM194" s="281">
        <v>0</v>
      </c>
      <c r="DN194" s="280"/>
      <c r="DP194" s="352"/>
      <c r="DQ194" s="352"/>
      <c r="DR194" s="348"/>
      <c r="DS194" s="348"/>
      <c r="DT194" s="348"/>
      <c r="DU194" s="348"/>
      <c r="DV194" s="281">
        <v>0</v>
      </c>
      <c r="DW194" s="280"/>
      <c r="DX194" s="285"/>
      <c r="DY194" s="352"/>
      <c r="DZ194" s="352"/>
      <c r="EA194" s="348"/>
      <c r="EB194" s="348"/>
      <c r="EC194" s="352"/>
      <c r="EF194" s="556"/>
      <c r="EG194" s="280">
        <v>0.33333000000000002</v>
      </c>
      <c r="EH194" s="280">
        <v>0</v>
      </c>
      <c r="EI194" s="277">
        <v>0</v>
      </c>
      <c r="EJ194" s="352"/>
      <c r="EK194" s="352"/>
      <c r="EL194" s="518"/>
      <c r="EM194" s="346"/>
      <c r="EN194" s="520"/>
      <c r="EO194" s="352"/>
      <c r="EP194" s="288"/>
      <c r="EQ194" s="288"/>
      <c r="ER194" s="282"/>
      <c r="ET194" s="311">
        <f t="shared" si="2"/>
        <v>0</v>
      </c>
    </row>
    <row r="195" spans="1:150" s="202" customFormat="1" ht="99.95" customHeight="1" x14ac:dyDescent="0.25">
      <c r="A195" s="285" t="s">
        <v>235</v>
      </c>
      <c r="B195" s="211" t="s">
        <v>118</v>
      </c>
      <c r="C195" s="211" t="s">
        <v>137</v>
      </c>
      <c r="D195" s="205">
        <v>3</v>
      </c>
      <c r="E195" s="211" t="s">
        <v>143</v>
      </c>
      <c r="F195" s="276" t="s">
        <v>70</v>
      </c>
      <c r="G195" s="201">
        <v>1</v>
      </c>
      <c r="H195" s="201">
        <v>1</v>
      </c>
      <c r="I195" s="201">
        <v>0.15</v>
      </c>
      <c r="J195" s="14" t="s">
        <v>3133</v>
      </c>
      <c r="K195" s="201" t="s">
        <v>325</v>
      </c>
      <c r="L195" s="282">
        <v>6</v>
      </c>
      <c r="M195" s="204" t="s">
        <v>145</v>
      </c>
      <c r="N195" s="14" t="s">
        <v>3149</v>
      </c>
      <c r="O195" s="261" t="s">
        <v>3135</v>
      </c>
      <c r="P195" s="206">
        <v>0.05</v>
      </c>
      <c r="Q195" s="198">
        <v>11</v>
      </c>
      <c r="R195" s="279">
        <v>1862317000</v>
      </c>
      <c r="S195" s="284"/>
      <c r="T195" s="197">
        <v>43132</v>
      </c>
      <c r="U195" s="197">
        <v>43465</v>
      </c>
      <c r="V195" s="285" t="s">
        <v>3156</v>
      </c>
      <c r="W195" s="280">
        <v>0.33333000000000002</v>
      </c>
      <c r="X195" s="280">
        <v>0</v>
      </c>
      <c r="Y195" s="280"/>
      <c r="AA195" s="352"/>
      <c r="AB195" s="352"/>
      <c r="AC195" s="352"/>
      <c r="AD195" s="348"/>
      <c r="AE195" s="351"/>
      <c r="AF195" s="348"/>
      <c r="AG195" s="281">
        <v>0</v>
      </c>
      <c r="AH195" s="280"/>
      <c r="AI195" s="289"/>
      <c r="AJ195" s="352"/>
      <c r="AK195" s="352"/>
      <c r="AL195" s="348"/>
      <c r="AM195" s="348"/>
      <c r="AN195" s="348"/>
      <c r="AO195" s="348"/>
      <c r="AP195" s="287">
        <v>0</v>
      </c>
      <c r="AQ195" s="280"/>
      <c r="AR195" s="280"/>
      <c r="AS195" s="352"/>
      <c r="AT195" s="352"/>
      <c r="AU195" s="348"/>
      <c r="AV195" s="348"/>
      <c r="AW195" s="348"/>
      <c r="AX195" s="348"/>
      <c r="AY195" s="348"/>
      <c r="AZ195" s="281">
        <v>0</v>
      </c>
      <c r="BA195" s="280"/>
      <c r="BB195" s="289"/>
      <c r="BC195" s="352"/>
      <c r="BD195" s="352"/>
      <c r="BE195" s="348"/>
      <c r="BF195" s="348"/>
      <c r="BG195" s="348"/>
      <c r="BH195" s="348"/>
      <c r="BI195" s="281">
        <v>0</v>
      </c>
      <c r="BJ195" s="280"/>
      <c r="BK195" s="289"/>
      <c r="BL195" s="352"/>
      <c r="BM195" s="352"/>
      <c r="BN195" s="365"/>
      <c r="BO195" s="348"/>
      <c r="BP195" s="348"/>
      <c r="BQ195" s="348"/>
      <c r="BR195" s="281">
        <v>0</v>
      </c>
      <c r="BS195" s="280"/>
      <c r="BT195" s="289"/>
      <c r="BU195" s="352"/>
      <c r="BV195" s="352"/>
      <c r="BW195" s="348"/>
      <c r="BX195" s="348"/>
      <c r="BY195" s="356"/>
      <c r="BZ195" s="348"/>
      <c r="CA195" s="348"/>
      <c r="CB195" s="281">
        <v>0</v>
      </c>
      <c r="CC195" s="280"/>
      <c r="CD195" s="280"/>
      <c r="CE195" s="352"/>
      <c r="CF195" s="352"/>
      <c r="CG195" s="348"/>
      <c r="CH195" s="348"/>
      <c r="CI195" s="348"/>
      <c r="CJ195" s="348"/>
      <c r="CK195" s="281">
        <v>0</v>
      </c>
      <c r="CL195" s="280"/>
      <c r="CM195" s="280"/>
      <c r="CN195" s="352"/>
      <c r="CO195" s="352"/>
      <c r="CP195" s="348"/>
      <c r="CQ195" s="348"/>
      <c r="CR195" s="348"/>
      <c r="CS195" s="348"/>
      <c r="CT195" s="281">
        <v>0</v>
      </c>
      <c r="CU195" s="280"/>
      <c r="CV195" s="280"/>
      <c r="CW195" s="352"/>
      <c r="CX195" s="352"/>
      <c r="CY195" s="348"/>
      <c r="CZ195" s="348"/>
      <c r="DA195" s="348"/>
      <c r="DB195" s="348"/>
      <c r="DC195" s="348"/>
      <c r="DD195" s="281">
        <v>0</v>
      </c>
      <c r="DE195" s="280"/>
      <c r="DF195" s="280"/>
      <c r="DG195" s="352"/>
      <c r="DH195" s="352"/>
      <c r="DI195" s="348"/>
      <c r="DJ195" s="348"/>
      <c r="DK195" s="348"/>
      <c r="DL195" s="348"/>
      <c r="DM195" s="281">
        <v>0.16666500000000001</v>
      </c>
      <c r="DN195" s="280"/>
      <c r="DO195" s="285" t="s">
        <v>3157</v>
      </c>
      <c r="DP195" s="352"/>
      <c r="DQ195" s="352"/>
      <c r="DR195" s="348"/>
      <c r="DS195" s="348"/>
      <c r="DT195" s="348"/>
      <c r="DU195" s="348"/>
      <c r="DV195" s="281">
        <v>0.16666500000000001</v>
      </c>
      <c r="DW195" s="280"/>
      <c r="DX195" s="285" t="s">
        <v>3158</v>
      </c>
      <c r="DY195" s="352"/>
      <c r="DZ195" s="352"/>
      <c r="EA195" s="348"/>
      <c r="EB195" s="348"/>
      <c r="EC195" s="352"/>
      <c r="EF195" s="556"/>
      <c r="EG195" s="280">
        <v>0.33333000000000002</v>
      </c>
      <c r="EH195" s="280">
        <v>0</v>
      </c>
      <c r="EI195" s="277">
        <v>0</v>
      </c>
      <c r="EJ195" s="352"/>
      <c r="EK195" s="352"/>
      <c r="EL195" s="518"/>
      <c r="EM195" s="346"/>
      <c r="EN195" s="520"/>
      <c r="EO195" s="352"/>
      <c r="EP195" s="288"/>
      <c r="EQ195" s="288"/>
      <c r="ER195" s="282"/>
      <c r="ET195" s="311">
        <f t="shared" si="2"/>
        <v>0</v>
      </c>
    </row>
    <row r="196" spans="1:150" s="202" customFormat="1" ht="99.95" customHeight="1" x14ac:dyDescent="0.25">
      <c r="A196" s="285" t="s">
        <v>235</v>
      </c>
      <c r="B196" s="211" t="s">
        <v>118</v>
      </c>
      <c r="C196" s="211" t="s">
        <v>137</v>
      </c>
      <c r="D196" s="205">
        <v>3</v>
      </c>
      <c r="E196" s="211" t="s">
        <v>143</v>
      </c>
      <c r="F196" s="276" t="s">
        <v>70</v>
      </c>
      <c r="G196" s="201">
        <v>1</v>
      </c>
      <c r="H196" s="201">
        <v>1</v>
      </c>
      <c r="I196" s="201">
        <v>0.15</v>
      </c>
      <c r="J196" s="14" t="s">
        <v>3133</v>
      </c>
      <c r="K196" s="201" t="s">
        <v>325</v>
      </c>
      <c r="L196" s="282">
        <v>7</v>
      </c>
      <c r="M196" s="204" t="s">
        <v>146</v>
      </c>
      <c r="N196" s="14" t="s">
        <v>3159</v>
      </c>
      <c r="O196" s="261" t="s">
        <v>3160</v>
      </c>
      <c r="P196" s="206">
        <v>0.05</v>
      </c>
      <c r="Q196" s="198">
        <v>11</v>
      </c>
      <c r="R196" s="279">
        <v>629330000</v>
      </c>
      <c r="T196" s="197">
        <v>43132</v>
      </c>
      <c r="U196" s="197">
        <v>43465</v>
      </c>
      <c r="V196" s="285" t="s">
        <v>3161</v>
      </c>
      <c r="W196" s="280">
        <v>0.33329999999999999</v>
      </c>
      <c r="X196" s="280">
        <v>0</v>
      </c>
      <c r="Y196" s="280"/>
      <c r="AA196" s="348">
        <v>0</v>
      </c>
      <c r="AB196" s="348">
        <v>0</v>
      </c>
      <c r="AC196" s="352"/>
      <c r="AD196" s="348"/>
      <c r="AE196" s="351"/>
      <c r="AF196" s="348"/>
      <c r="AG196" s="281">
        <v>6.6659999999999997E-2</v>
      </c>
      <c r="AH196" s="280"/>
      <c r="AI196" s="285" t="s">
        <v>3162</v>
      </c>
      <c r="AJ196" s="348">
        <v>6.6659999999999997E-2</v>
      </c>
      <c r="AK196" s="348">
        <v>0</v>
      </c>
      <c r="AL196" s="348"/>
      <c r="AM196" s="348"/>
      <c r="AN196" s="348"/>
      <c r="AO196" s="348"/>
      <c r="AP196" s="287">
        <v>6.6659999999999997E-2</v>
      </c>
      <c r="AQ196" s="280"/>
      <c r="AR196" s="289" t="s">
        <v>3163</v>
      </c>
      <c r="AS196" s="348">
        <v>6.6659999999999997E-2</v>
      </c>
      <c r="AT196" s="348">
        <v>0</v>
      </c>
      <c r="AU196" s="348"/>
      <c r="AV196" s="348"/>
      <c r="AW196" s="348"/>
      <c r="AX196" s="348"/>
      <c r="AY196" s="348"/>
      <c r="AZ196" s="281">
        <v>6.6659999999999997E-2</v>
      </c>
      <c r="BA196" s="280"/>
      <c r="BB196" s="289" t="s">
        <v>3162</v>
      </c>
      <c r="BC196" s="348">
        <v>6.6659999999999997E-2</v>
      </c>
      <c r="BD196" s="348">
        <v>0</v>
      </c>
      <c r="BE196" s="348"/>
      <c r="BF196" s="348"/>
      <c r="BG196" s="348"/>
      <c r="BH196" s="348"/>
      <c r="BI196" s="281">
        <v>6.6659999999999997E-2</v>
      </c>
      <c r="BJ196" s="280"/>
      <c r="BK196" s="289" t="s">
        <v>3162</v>
      </c>
      <c r="BL196" s="348">
        <v>6.6659999999999997E-2</v>
      </c>
      <c r="BM196" s="348">
        <v>0</v>
      </c>
      <c r="BN196" s="365"/>
      <c r="BO196" s="348"/>
      <c r="BP196" s="348"/>
      <c r="BQ196" s="348"/>
      <c r="BR196" s="281">
        <v>6.6659999999999997E-2</v>
      </c>
      <c r="BS196" s="280"/>
      <c r="BT196" s="289" t="s">
        <v>3163</v>
      </c>
      <c r="BU196" s="348">
        <v>6.6659999999999997E-2</v>
      </c>
      <c r="BV196" s="348">
        <v>0</v>
      </c>
      <c r="BW196" s="348"/>
      <c r="BX196" s="348"/>
      <c r="BY196" s="356"/>
      <c r="BZ196" s="348"/>
      <c r="CA196" s="348"/>
      <c r="CB196" s="281">
        <v>0</v>
      </c>
      <c r="CC196" s="280"/>
      <c r="CD196" s="289"/>
      <c r="CE196" s="348">
        <v>0.11111</v>
      </c>
      <c r="CF196" s="348">
        <v>0</v>
      </c>
      <c r="CG196" s="348"/>
      <c r="CH196" s="348"/>
      <c r="CI196" s="348"/>
      <c r="CJ196" s="348"/>
      <c r="CK196" s="281">
        <v>0</v>
      </c>
      <c r="CL196" s="280"/>
      <c r="CM196" s="289"/>
      <c r="CN196" s="348">
        <v>0.11111</v>
      </c>
      <c r="CO196" s="348">
        <v>0</v>
      </c>
      <c r="CP196" s="348"/>
      <c r="CQ196" s="348"/>
      <c r="CR196" s="348"/>
      <c r="CS196" s="348"/>
      <c r="CT196" s="281">
        <v>0</v>
      </c>
      <c r="CU196" s="280"/>
      <c r="CV196" s="289"/>
      <c r="CW196" s="348">
        <v>0.11111</v>
      </c>
      <c r="CX196" s="348">
        <v>0</v>
      </c>
      <c r="CY196" s="348"/>
      <c r="CZ196" s="348"/>
      <c r="DA196" s="348"/>
      <c r="DB196" s="348"/>
      <c r="DC196" s="348"/>
      <c r="DD196" s="281">
        <v>0</v>
      </c>
      <c r="DE196" s="280"/>
      <c r="DF196" s="289"/>
      <c r="DG196" s="348">
        <v>0.11111</v>
      </c>
      <c r="DH196" s="348">
        <v>0</v>
      </c>
      <c r="DI196" s="348"/>
      <c r="DJ196" s="348"/>
      <c r="DK196" s="348"/>
      <c r="DL196" s="348"/>
      <c r="DM196" s="281">
        <v>0</v>
      </c>
      <c r="DN196" s="280"/>
      <c r="DO196" s="289"/>
      <c r="DP196" s="348">
        <v>0.11111</v>
      </c>
      <c r="DQ196" s="348">
        <v>0</v>
      </c>
      <c r="DR196" s="348"/>
      <c r="DS196" s="348"/>
      <c r="DT196" s="348"/>
      <c r="DU196" s="348"/>
      <c r="DV196" s="281">
        <v>0</v>
      </c>
      <c r="DW196" s="280"/>
      <c r="DX196" s="289"/>
      <c r="DY196" s="348">
        <v>0.11111</v>
      </c>
      <c r="DZ196" s="348">
        <v>0</v>
      </c>
      <c r="EA196" s="348"/>
      <c r="EB196" s="348"/>
      <c r="EC196" s="352" t="s">
        <v>3164</v>
      </c>
      <c r="EF196" s="556"/>
      <c r="EG196" s="280">
        <v>0.33329999999999999</v>
      </c>
      <c r="EH196" s="280">
        <v>0</v>
      </c>
      <c r="EI196" s="277">
        <v>0</v>
      </c>
      <c r="EJ196" s="348">
        <v>0.99996000000000018</v>
      </c>
      <c r="EK196" s="348">
        <v>0</v>
      </c>
      <c r="EL196" s="518">
        <v>0</v>
      </c>
      <c r="EM196" s="346"/>
      <c r="EN196" s="520"/>
      <c r="EO196" s="352"/>
      <c r="EP196" s="288"/>
      <c r="EQ196" s="288"/>
      <c r="ER196" s="282"/>
      <c r="ET196" s="311">
        <f t="shared" si="2"/>
        <v>0</v>
      </c>
    </row>
    <row r="197" spans="1:150" s="202" customFormat="1" ht="99.95" customHeight="1" x14ac:dyDescent="0.25">
      <c r="A197" s="285" t="s">
        <v>235</v>
      </c>
      <c r="B197" s="211" t="s">
        <v>118</v>
      </c>
      <c r="C197" s="211" t="s">
        <v>137</v>
      </c>
      <c r="D197" s="205">
        <v>3</v>
      </c>
      <c r="E197" s="211" t="s">
        <v>143</v>
      </c>
      <c r="F197" s="276" t="s">
        <v>70</v>
      </c>
      <c r="G197" s="201">
        <v>1</v>
      </c>
      <c r="H197" s="201">
        <v>1</v>
      </c>
      <c r="I197" s="201">
        <v>0.15</v>
      </c>
      <c r="J197" s="14" t="s">
        <v>3133</v>
      </c>
      <c r="K197" s="201" t="s">
        <v>325</v>
      </c>
      <c r="L197" s="282">
        <v>7</v>
      </c>
      <c r="M197" s="204" t="s">
        <v>146</v>
      </c>
      <c r="N197" s="14" t="s">
        <v>3159</v>
      </c>
      <c r="O197" s="261" t="s">
        <v>3160</v>
      </c>
      <c r="P197" s="206">
        <v>0.05</v>
      </c>
      <c r="Q197" s="198">
        <v>11</v>
      </c>
      <c r="R197" s="279">
        <v>629330000</v>
      </c>
      <c r="T197" s="197">
        <v>43132</v>
      </c>
      <c r="U197" s="197">
        <v>43465</v>
      </c>
      <c r="V197" s="285" t="s">
        <v>3165</v>
      </c>
      <c r="W197" s="280">
        <v>0.33333000000000002</v>
      </c>
      <c r="X197" s="280">
        <v>0</v>
      </c>
      <c r="Y197" s="280"/>
      <c r="AA197" s="352"/>
      <c r="AB197" s="352"/>
      <c r="AC197" s="352"/>
      <c r="AD197" s="348"/>
      <c r="AE197" s="351"/>
      <c r="AF197" s="348"/>
      <c r="AG197" s="281">
        <v>0</v>
      </c>
      <c r="AH197" s="280"/>
      <c r="AJ197" s="352"/>
      <c r="AK197" s="352"/>
      <c r="AL197" s="348"/>
      <c r="AM197" s="348"/>
      <c r="AN197" s="348"/>
      <c r="AO197" s="348"/>
      <c r="AP197" s="287">
        <v>0</v>
      </c>
      <c r="AQ197" s="280"/>
      <c r="AS197" s="352"/>
      <c r="AT197" s="352"/>
      <c r="AU197" s="348"/>
      <c r="AV197" s="348"/>
      <c r="AW197" s="348"/>
      <c r="AX197" s="348"/>
      <c r="AY197" s="348"/>
      <c r="AZ197" s="281">
        <v>0</v>
      </c>
      <c r="BA197" s="280"/>
      <c r="BC197" s="352"/>
      <c r="BD197" s="352"/>
      <c r="BE197" s="348"/>
      <c r="BF197" s="348"/>
      <c r="BG197" s="348"/>
      <c r="BH197" s="348"/>
      <c r="BI197" s="281">
        <v>0</v>
      </c>
      <c r="BJ197" s="280"/>
      <c r="BL197" s="352"/>
      <c r="BM197" s="352"/>
      <c r="BN197" s="365"/>
      <c r="BO197" s="348"/>
      <c r="BP197" s="348"/>
      <c r="BQ197" s="348"/>
      <c r="BR197" s="281">
        <v>0</v>
      </c>
      <c r="BS197" s="280"/>
      <c r="BU197" s="352"/>
      <c r="BV197" s="352"/>
      <c r="BW197" s="348"/>
      <c r="BX197" s="348"/>
      <c r="BY197" s="356"/>
      <c r="BZ197" s="348"/>
      <c r="CA197" s="348"/>
      <c r="CB197" s="281">
        <v>5.5555E-2</v>
      </c>
      <c r="CC197" s="280"/>
      <c r="CD197" s="202" t="s">
        <v>3166</v>
      </c>
      <c r="CE197" s="352"/>
      <c r="CF197" s="352"/>
      <c r="CG197" s="348"/>
      <c r="CH197" s="348"/>
      <c r="CI197" s="348"/>
      <c r="CJ197" s="348"/>
      <c r="CK197" s="281">
        <v>5.5555E-2</v>
      </c>
      <c r="CL197" s="280"/>
      <c r="CM197" s="202" t="s">
        <v>3166</v>
      </c>
      <c r="CN197" s="352"/>
      <c r="CO197" s="352"/>
      <c r="CP197" s="348"/>
      <c r="CQ197" s="348"/>
      <c r="CR197" s="348"/>
      <c r="CS197" s="348"/>
      <c r="CT197" s="281">
        <v>5.5555E-2</v>
      </c>
      <c r="CU197" s="280"/>
      <c r="CV197" s="355" t="s">
        <v>3167</v>
      </c>
      <c r="CW197" s="352"/>
      <c r="CX197" s="352"/>
      <c r="CY197" s="348"/>
      <c r="CZ197" s="348"/>
      <c r="DA197" s="348"/>
      <c r="DB197" s="348"/>
      <c r="DC197" s="348"/>
      <c r="DD197" s="281">
        <v>5.5555E-2</v>
      </c>
      <c r="DE197" s="280"/>
      <c r="DF197" s="202" t="s">
        <v>3166</v>
      </c>
      <c r="DG197" s="352"/>
      <c r="DH197" s="352"/>
      <c r="DI197" s="348"/>
      <c r="DJ197" s="348"/>
      <c r="DK197" s="348"/>
      <c r="DL197" s="348"/>
      <c r="DM197" s="281">
        <v>5.5555E-2</v>
      </c>
      <c r="DN197" s="280"/>
      <c r="DO197" s="202" t="s">
        <v>3166</v>
      </c>
      <c r="DP197" s="352"/>
      <c r="DQ197" s="352"/>
      <c r="DR197" s="348"/>
      <c r="DS197" s="348"/>
      <c r="DT197" s="348"/>
      <c r="DU197" s="348"/>
      <c r="DV197" s="281">
        <v>5.5555E-2</v>
      </c>
      <c r="DW197" s="280"/>
      <c r="DX197" s="355" t="s">
        <v>3163</v>
      </c>
      <c r="DY197" s="352"/>
      <c r="DZ197" s="352"/>
      <c r="EA197" s="348"/>
      <c r="EB197" s="348"/>
      <c r="EC197" s="352"/>
      <c r="EF197" s="556"/>
      <c r="EG197" s="280">
        <v>0.33333000000000002</v>
      </c>
      <c r="EH197" s="280">
        <v>0</v>
      </c>
      <c r="EI197" s="277">
        <v>0</v>
      </c>
      <c r="EJ197" s="348"/>
      <c r="EK197" s="352"/>
      <c r="EL197" s="518"/>
      <c r="EM197" s="346"/>
      <c r="EN197" s="520"/>
      <c r="EO197" s="352"/>
      <c r="EP197" s="288"/>
      <c r="EQ197" s="288"/>
      <c r="ER197" s="282"/>
      <c r="ET197" s="311">
        <f t="shared" si="2"/>
        <v>0</v>
      </c>
    </row>
    <row r="198" spans="1:150" s="202" customFormat="1" ht="99.95" customHeight="1" x14ac:dyDescent="0.25">
      <c r="A198" s="285" t="s">
        <v>235</v>
      </c>
      <c r="B198" s="211" t="s">
        <v>118</v>
      </c>
      <c r="C198" s="211" t="s">
        <v>137</v>
      </c>
      <c r="D198" s="205">
        <v>3</v>
      </c>
      <c r="E198" s="211" t="s">
        <v>143</v>
      </c>
      <c r="F198" s="276" t="s">
        <v>70</v>
      </c>
      <c r="G198" s="201">
        <v>1</v>
      </c>
      <c r="H198" s="201">
        <v>1</v>
      </c>
      <c r="I198" s="201">
        <v>0.15</v>
      </c>
      <c r="J198" s="14" t="s">
        <v>3133</v>
      </c>
      <c r="K198" s="201" t="s">
        <v>325</v>
      </c>
      <c r="L198" s="282">
        <v>7</v>
      </c>
      <c r="M198" s="204" t="s">
        <v>146</v>
      </c>
      <c r="N198" s="14" t="s">
        <v>3159</v>
      </c>
      <c r="O198" s="261" t="s">
        <v>3160</v>
      </c>
      <c r="P198" s="206">
        <v>0.05</v>
      </c>
      <c r="Q198" s="198">
        <v>11</v>
      </c>
      <c r="R198" s="279">
        <v>629330000</v>
      </c>
      <c r="T198" s="197">
        <v>43132</v>
      </c>
      <c r="U198" s="197">
        <v>43465</v>
      </c>
      <c r="V198" s="285" t="s">
        <v>3168</v>
      </c>
      <c r="W198" s="280">
        <v>0.33333000000000002</v>
      </c>
      <c r="X198" s="280">
        <v>0</v>
      </c>
      <c r="Y198" s="280"/>
      <c r="AA198" s="352"/>
      <c r="AB198" s="352"/>
      <c r="AC198" s="352"/>
      <c r="AD198" s="348"/>
      <c r="AE198" s="351"/>
      <c r="AF198" s="348"/>
      <c r="AG198" s="281">
        <v>0</v>
      </c>
      <c r="AH198" s="280"/>
      <c r="AI198" s="280"/>
      <c r="AJ198" s="352"/>
      <c r="AK198" s="352"/>
      <c r="AL198" s="348"/>
      <c r="AM198" s="348"/>
      <c r="AN198" s="348"/>
      <c r="AO198" s="348"/>
      <c r="AP198" s="287">
        <v>0</v>
      </c>
      <c r="AQ198" s="280"/>
      <c r="AR198" s="280"/>
      <c r="AS198" s="352"/>
      <c r="AT198" s="352"/>
      <c r="AU198" s="348"/>
      <c r="AV198" s="348"/>
      <c r="AW198" s="348"/>
      <c r="AX198" s="348"/>
      <c r="AY198" s="348"/>
      <c r="AZ198" s="281">
        <v>0</v>
      </c>
      <c r="BA198" s="280"/>
      <c r="BB198" s="289"/>
      <c r="BC198" s="352"/>
      <c r="BD198" s="352"/>
      <c r="BE198" s="348"/>
      <c r="BF198" s="348"/>
      <c r="BG198" s="348"/>
      <c r="BH198" s="348"/>
      <c r="BI198" s="281">
        <v>0</v>
      </c>
      <c r="BJ198" s="280"/>
      <c r="BK198" s="280"/>
      <c r="BL198" s="352"/>
      <c r="BM198" s="352"/>
      <c r="BN198" s="365"/>
      <c r="BO198" s="348"/>
      <c r="BP198" s="348"/>
      <c r="BQ198" s="348"/>
      <c r="BR198" s="281">
        <v>0</v>
      </c>
      <c r="BS198" s="280"/>
      <c r="BT198" s="289"/>
      <c r="BU198" s="352"/>
      <c r="BV198" s="352"/>
      <c r="BW198" s="348"/>
      <c r="BX198" s="348"/>
      <c r="BY198" s="356"/>
      <c r="BZ198" s="348"/>
      <c r="CA198" s="348"/>
      <c r="CB198" s="281">
        <v>5.5555E-2</v>
      </c>
      <c r="CC198" s="280"/>
      <c r="CD198" s="289" t="s">
        <v>3169</v>
      </c>
      <c r="CE198" s="352"/>
      <c r="CF198" s="352"/>
      <c r="CG198" s="348"/>
      <c r="CH198" s="348"/>
      <c r="CI198" s="348"/>
      <c r="CJ198" s="348"/>
      <c r="CK198" s="281">
        <v>5.5555E-2</v>
      </c>
      <c r="CL198" s="280"/>
      <c r="CM198" s="289" t="s">
        <v>3169</v>
      </c>
      <c r="CN198" s="352"/>
      <c r="CO198" s="352"/>
      <c r="CP198" s="348"/>
      <c r="CQ198" s="348"/>
      <c r="CR198" s="348"/>
      <c r="CS198" s="348"/>
      <c r="CT198" s="281">
        <v>5.5555E-2</v>
      </c>
      <c r="CU198" s="280"/>
      <c r="CV198" s="355"/>
      <c r="CW198" s="352"/>
      <c r="CX198" s="352"/>
      <c r="CY198" s="348"/>
      <c r="CZ198" s="348"/>
      <c r="DA198" s="348"/>
      <c r="DB198" s="348"/>
      <c r="DC198" s="348"/>
      <c r="DD198" s="281">
        <v>5.5555E-2</v>
      </c>
      <c r="DE198" s="280"/>
      <c r="DF198" s="289" t="s">
        <v>3169</v>
      </c>
      <c r="DG198" s="352"/>
      <c r="DH198" s="352"/>
      <c r="DI198" s="348"/>
      <c r="DJ198" s="348"/>
      <c r="DK198" s="348"/>
      <c r="DL198" s="348"/>
      <c r="DM198" s="281">
        <v>5.5555E-2</v>
      </c>
      <c r="DN198" s="280"/>
      <c r="DO198" s="289" t="s">
        <v>3169</v>
      </c>
      <c r="DP198" s="352"/>
      <c r="DQ198" s="352"/>
      <c r="DR198" s="348"/>
      <c r="DS198" s="348"/>
      <c r="DT198" s="348"/>
      <c r="DU198" s="348"/>
      <c r="DV198" s="281">
        <v>5.5555E-2</v>
      </c>
      <c r="DW198" s="280"/>
      <c r="DX198" s="355"/>
      <c r="DY198" s="352"/>
      <c r="DZ198" s="352"/>
      <c r="EA198" s="348"/>
      <c r="EB198" s="348"/>
      <c r="EC198" s="352"/>
      <c r="EF198" s="556"/>
      <c r="EG198" s="280">
        <v>0.33333000000000002</v>
      </c>
      <c r="EH198" s="280">
        <v>0</v>
      </c>
      <c r="EI198" s="277">
        <v>0</v>
      </c>
      <c r="EJ198" s="348"/>
      <c r="EK198" s="352"/>
      <c r="EL198" s="518"/>
      <c r="EM198" s="346"/>
      <c r="EN198" s="520"/>
      <c r="EO198" s="352"/>
      <c r="EP198" s="288"/>
      <c r="EQ198" s="288"/>
      <c r="ER198" s="282"/>
      <c r="ET198" s="311">
        <f t="shared" si="2"/>
        <v>0</v>
      </c>
    </row>
    <row r="199" spans="1:150" s="202" customFormat="1" ht="99.95" customHeight="1" x14ac:dyDescent="0.25">
      <c r="A199" s="285" t="s">
        <v>235</v>
      </c>
      <c r="B199" s="211" t="s">
        <v>147</v>
      </c>
      <c r="C199" s="211" t="s">
        <v>148</v>
      </c>
      <c r="D199" s="205">
        <v>4</v>
      </c>
      <c r="E199" s="211" t="s">
        <v>149</v>
      </c>
      <c r="F199" s="276" t="s">
        <v>70</v>
      </c>
      <c r="G199" s="303">
        <v>3289</v>
      </c>
      <c r="H199" s="201">
        <v>1</v>
      </c>
      <c r="I199" s="201">
        <v>0.37</v>
      </c>
      <c r="J199" s="14" t="s">
        <v>3170</v>
      </c>
      <c r="K199" s="201" t="s">
        <v>325</v>
      </c>
      <c r="L199" s="282">
        <v>8</v>
      </c>
      <c r="M199" s="204" t="s">
        <v>150</v>
      </c>
      <c r="N199" s="14" t="s">
        <v>3171</v>
      </c>
      <c r="O199" s="211" t="s">
        <v>3172</v>
      </c>
      <c r="P199" s="206">
        <v>0.05</v>
      </c>
      <c r="Q199" s="198">
        <v>11</v>
      </c>
      <c r="R199" s="279">
        <v>21079933000</v>
      </c>
      <c r="T199" s="197">
        <v>43132</v>
      </c>
      <c r="U199" s="197">
        <v>43465</v>
      </c>
      <c r="V199" s="285" t="s">
        <v>3173</v>
      </c>
      <c r="W199" s="280">
        <v>0.33329999999999999</v>
      </c>
      <c r="X199" s="280">
        <v>0</v>
      </c>
      <c r="Y199" s="280"/>
      <c r="AA199" s="348">
        <v>0</v>
      </c>
      <c r="AB199" s="348">
        <v>0</v>
      </c>
      <c r="AC199" s="352"/>
      <c r="AD199" s="348"/>
      <c r="AE199" s="351"/>
      <c r="AF199" s="348"/>
      <c r="AG199" s="281">
        <v>0.11109999999999999</v>
      </c>
      <c r="AH199" s="280"/>
      <c r="AI199" s="289" t="s">
        <v>3174</v>
      </c>
      <c r="AJ199" s="348">
        <v>0.11109999999999999</v>
      </c>
      <c r="AK199" s="348">
        <v>0</v>
      </c>
      <c r="AL199" s="348"/>
      <c r="AM199" s="348"/>
      <c r="AN199" s="348"/>
      <c r="AO199" s="348"/>
      <c r="AP199" s="287">
        <v>0.11109999999999999</v>
      </c>
      <c r="AQ199" s="280"/>
      <c r="AR199" s="289" t="s">
        <v>3175</v>
      </c>
      <c r="AS199" s="348">
        <v>0.11109999999999999</v>
      </c>
      <c r="AT199" s="348">
        <v>0</v>
      </c>
      <c r="AU199" s="348"/>
      <c r="AV199" s="348"/>
      <c r="AW199" s="348"/>
      <c r="AX199" s="348"/>
      <c r="AY199" s="348"/>
      <c r="AZ199" s="281">
        <v>0.11109999999999999</v>
      </c>
      <c r="BA199" s="280"/>
      <c r="BB199" s="289" t="s">
        <v>3176</v>
      </c>
      <c r="BC199" s="348">
        <v>0.11109999999999999</v>
      </c>
      <c r="BD199" s="348">
        <v>0</v>
      </c>
      <c r="BE199" s="348"/>
      <c r="BF199" s="348"/>
      <c r="BG199" s="348"/>
      <c r="BH199" s="348"/>
      <c r="BI199" s="281">
        <v>0</v>
      </c>
      <c r="BJ199" s="280"/>
      <c r="BK199" s="289"/>
      <c r="BL199" s="348">
        <v>8.3332500000000004E-2</v>
      </c>
      <c r="BM199" s="348">
        <v>0</v>
      </c>
      <c r="BN199" s="365"/>
      <c r="BO199" s="348"/>
      <c r="BP199" s="348"/>
      <c r="BQ199" s="348"/>
      <c r="BR199" s="281">
        <v>0</v>
      </c>
      <c r="BS199" s="280"/>
      <c r="BT199" s="289"/>
      <c r="BU199" s="348">
        <v>8.3332500000000004E-2</v>
      </c>
      <c r="BV199" s="348">
        <v>0</v>
      </c>
      <c r="BW199" s="348"/>
      <c r="BX199" s="348"/>
      <c r="BY199" s="356"/>
      <c r="BZ199" s="348"/>
      <c r="CA199" s="348"/>
      <c r="CB199" s="281">
        <v>0</v>
      </c>
      <c r="CC199" s="280"/>
      <c r="CD199" s="289"/>
      <c r="CE199" s="348">
        <v>8.3332500000000004E-2</v>
      </c>
      <c r="CF199" s="348">
        <v>0</v>
      </c>
      <c r="CG199" s="348"/>
      <c r="CH199" s="348"/>
      <c r="CI199" s="348"/>
      <c r="CJ199" s="348"/>
      <c r="CK199" s="281">
        <v>0</v>
      </c>
      <c r="CL199" s="280"/>
      <c r="CM199" s="289"/>
      <c r="CN199" s="348">
        <v>8.3332500000000004E-2</v>
      </c>
      <c r="CO199" s="348">
        <v>0</v>
      </c>
      <c r="CP199" s="348"/>
      <c r="CQ199" s="348"/>
      <c r="CR199" s="348"/>
      <c r="CS199" s="348"/>
      <c r="CT199" s="281">
        <v>0</v>
      </c>
      <c r="CU199" s="280"/>
      <c r="CV199" s="289"/>
      <c r="CW199" s="348">
        <v>8.3332500000000004E-2</v>
      </c>
      <c r="CX199" s="348">
        <v>0</v>
      </c>
      <c r="CY199" s="348"/>
      <c r="CZ199" s="348"/>
      <c r="DA199" s="348"/>
      <c r="DB199" s="348"/>
      <c r="DC199" s="348"/>
      <c r="DD199" s="281">
        <v>0</v>
      </c>
      <c r="DE199" s="280"/>
      <c r="DF199" s="289"/>
      <c r="DG199" s="348">
        <v>8.3332500000000004E-2</v>
      </c>
      <c r="DH199" s="348">
        <v>0</v>
      </c>
      <c r="DI199" s="348"/>
      <c r="DJ199" s="348"/>
      <c r="DK199" s="348"/>
      <c r="DL199" s="348"/>
      <c r="DM199" s="281">
        <v>0</v>
      </c>
      <c r="DN199" s="280"/>
      <c r="DO199" s="289"/>
      <c r="DP199" s="348">
        <v>8.3332500000000004E-2</v>
      </c>
      <c r="DQ199" s="348">
        <v>0</v>
      </c>
      <c r="DR199" s="348"/>
      <c r="DS199" s="348"/>
      <c r="DT199" s="348"/>
      <c r="DU199" s="348"/>
      <c r="DV199" s="281">
        <v>0</v>
      </c>
      <c r="DW199" s="280"/>
      <c r="DX199" s="289"/>
      <c r="DY199" s="348">
        <v>8.3332500000000004E-2</v>
      </c>
      <c r="DZ199" s="348">
        <v>0</v>
      </c>
      <c r="EA199" s="348"/>
      <c r="EB199" s="348"/>
      <c r="EC199" s="352" t="s">
        <v>3177</v>
      </c>
      <c r="EF199" s="556"/>
      <c r="EG199" s="280">
        <v>0.33329999999999999</v>
      </c>
      <c r="EH199" s="280">
        <v>0</v>
      </c>
      <c r="EI199" s="277">
        <v>0</v>
      </c>
      <c r="EJ199" s="348">
        <v>0.99996000000000018</v>
      </c>
      <c r="EK199" s="348">
        <v>0</v>
      </c>
      <c r="EL199" s="518">
        <v>0</v>
      </c>
      <c r="EM199" s="346">
        <f>+H199</f>
        <v>1</v>
      </c>
      <c r="EN199" s="520"/>
      <c r="EO199" s="352"/>
      <c r="EP199" s="288"/>
      <c r="EQ199" s="288"/>
      <c r="ER199" s="282"/>
      <c r="ET199" s="311">
        <f t="shared" si="2"/>
        <v>0</v>
      </c>
    </row>
    <row r="200" spans="1:150" s="202" customFormat="1" ht="99.95" customHeight="1" x14ac:dyDescent="0.25">
      <c r="A200" s="285" t="s">
        <v>235</v>
      </c>
      <c r="B200" s="211" t="s">
        <v>147</v>
      </c>
      <c r="C200" s="211" t="s">
        <v>148</v>
      </c>
      <c r="D200" s="205">
        <v>4</v>
      </c>
      <c r="E200" s="211" t="s">
        <v>149</v>
      </c>
      <c r="F200" s="276" t="s">
        <v>70</v>
      </c>
      <c r="G200" s="303">
        <v>3289</v>
      </c>
      <c r="H200" s="201">
        <v>1</v>
      </c>
      <c r="I200" s="201">
        <v>0.37</v>
      </c>
      <c r="J200" s="14" t="s">
        <v>3170</v>
      </c>
      <c r="K200" s="201" t="s">
        <v>325</v>
      </c>
      <c r="L200" s="282">
        <v>8</v>
      </c>
      <c r="M200" s="204" t="s">
        <v>150</v>
      </c>
      <c r="N200" s="14" t="s">
        <v>3171</v>
      </c>
      <c r="O200" s="211" t="s">
        <v>3172</v>
      </c>
      <c r="P200" s="206">
        <v>0.05</v>
      </c>
      <c r="Q200" s="198">
        <v>11</v>
      </c>
      <c r="R200" s="279">
        <v>21079933000</v>
      </c>
      <c r="T200" s="197">
        <v>43132</v>
      </c>
      <c r="U200" s="197">
        <v>43465</v>
      </c>
      <c r="V200" s="285" t="s">
        <v>3178</v>
      </c>
      <c r="W200" s="280">
        <v>0.33333000000000002</v>
      </c>
      <c r="X200" s="280">
        <v>0</v>
      </c>
      <c r="Y200" s="280"/>
      <c r="AA200" s="352"/>
      <c r="AB200" s="352"/>
      <c r="AC200" s="352"/>
      <c r="AD200" s="348"/>
      <c r="AE200" s="351"/>
      <c r="AF200" s="348"/>
      <c r="AG200" s="281">
        <v>0</v>
      </c>
      <c r="AH200" s="280"/>
      <c r="AJ200" s="352"/>
      <c r="AK200" s="352"/>
      <c r="AL200" s="348"/>
      <c r="AM200" s="348"/>
      <c r="AN200" s="348"/>
      <c r="AO200" s="348"/>
      <c r="AP200" s="287">
        <v>0</v>
      </c>
      <c r="AQ200" s="280"/>
      <c r="AS200" s="352"/>
      <c r="AT200" s="352"/>
      <c r="AU200" s="348"/>
      <c r="AV200" s="348"/>
      <c r="AW200" s="348"/>
      <c r="AX200" s="348"/>
      <c r="AY200" s="348"/>
      <c r="AZ200" s="281">
        <v>0</v>
      </c>
      <c r="BA200" s="280"/>
      <c r="BC200" s="352"/>
      <c r="BD200" s="352"/>
      <c r="BE200" s="348"/>
      <c r="BF200" s="348"/>
      <c r="BG200" s="348"/>
      <c r="BH200" s="348"/>
      <c r="BI200" s="281">
        <v>4.1666250000000002E-2</v>
      </c>
      <c r="BJ200" s="280"/>
      <c r="BK200" s="355" t="s">
        <v>3179</v>
      </c>
      <c r="BL200" s="352"/>
      <c r="BM200" s="352"/>
      <c r="BN200" s="365"/>
      <c r="BO200" s="348"/>
      <c r="BP200" s="348"/>
      <c r="BQ200" s="348"/>
      <c r="BR200" s="281">
        <v>4.1666250000000002E-2</v>
      </c>
      <c r="BS200" s="280"/>
      <c r="BT200" s="355" t="s">
        <v>3180</v>
      </c>
      <c r="BU200" s="352"/>
      <c r="BV200" s="352"/>
      <c r="BW200" s="348"/>
      <c r="BX200" s="348"/>
      <c r="BY200" s="356"/>
      <c r="BZ200" s="348"/>
      <c r="CA200" s="348"/>
      <c r="CB200" s="281">
        <v>4.1666250000000002E-2</v>
      </c>
      <c r="CC200" s="280"/>
      <c r="CD200" s="355" t="s">
        <v>3181</v>
      </c>
      <c r="CE200" s="352"/>
      <c r="CF200" s="352"/>
      <c r="CG200" s="348"/>
      <c r="CH200" s="348"/>
      <c r="CI200" s="348"/>
      <c r="CJ200" s="348"/>
      <c r="CK200" s="281">
        <v>4.1666250000000002E-2</v>
      </c>
      <c r="CL200" s="280"/>
      <c r="CM200" s="355" t="s">
        <v>3182</v>
      </c>
      <c r="CN200" s="352"/>
      <c r="CO200" s="352"/>
      <c r="CP200" s="348"/>
      <c r="CQ200" s="348"/>
      <c r="CR200" s="348"/>
      <c r="CS200" s="348"/>
      <c r="CT200" s="281">
        <v>4.1666250000000002E-2</v>
      </c>
      <c r="CU200" s="280"/>
      <c r="CV200" s="355" t="s">
        <v>3180</v>
      </c>
      <c r="CW200" s="352"/>
      <c r="CX200" s="352"/>
      <c r="CY200" s="348"/>
      <c r="CZ200" s="348"/>
      <c r="DA200" s="348"/>
      <c r="DB200" s="348"/>
      <c r="DC200" s="348"/>
      <c r="DD200" s="281">
        <v>4.1666250000000002E-2</v>
      </c>
      <c r="DE200" s="280"/>
      <c r="DF200" s="355" t="s">
        <v>3182</v>
      </c>
      <c r="DG200" s="352"/>
      <c r="DH200" s="352"/>
      <c r="DI200" s="348"/>
      <c r="DJ200" s="348"/>
      <c r="DK200" s="348"/>
      <c r="DL200" s="348"/>
      <c r="DM200" s="281">
        <v>4.1666250000000002E-2</v>
      </c>
      <c r="DN200" s="280"/>
      <c r="DO200" s="355" t="s">
        <v>3182</v>
      </c>
      <c r="DP200" s="352"/>
      <c r="DQ200" s="352"/>
      <c r="DR200" s="348"/>
      <c r="DS200" s="348"/>
      <c r="DT200" s="348"/>
      <c r="DU200" s="348"/>
      <c r="DV200" s="281">
        <v>4.1666250000000002E-2</v>
      </c>
      <c r="DW200" s="280"/>
      <c r="DX200" s="355" t="s">
        <v>3180</v>
      </c>
      <c r="DY200" s="352"/>
      <c r="DZ200" s="352"/>
      <c r="EA200" s="348"/>
      <c r="EB200" s="348"/>
      <c r="EC200" s="352"/>
      <c r="EF200" s="556"/>
      <c r="EG200" s="280">
        <v>0.33333000000000007</v>
      </c>
      <c r="EH200" s="280">
        <v>0</v>
      </c>
      <c r="EI200" s="277">
        <v>0</v>
      </c>
      <c r="EJ200" s="348"/>
      <c r="EK200" s="352"/>
      <c r="EL200" s="518"/>
      <c r="EM200" s="347"/>
      <c r="EN200" s="520"/>
      <c r="EO200" s="352"/>
      <c r="EP200" s="288"/>
      <c r="EQ200" s="288"/>
      <c r="ER200" s="282"/>
      <c r="ET200" s="311">
        <f t="shared" si="2"/>
        <v>0</v>
      </c>
    </row>
    <row r="201" spans="1:150" s="202" customFormat="1" ht="99.95" customHeight="1" x14ac:dyDescent="0.25">
      <c r="A201" s="285" t="s">
        <v>235</v>
      </c>
      <c r="B201" s="211" t="s">
        <v>147</v>
      </c>
      <c r="C201" s="211" t="s">
        <v>148</v>
      </c>
      <c r="D201" s="205">
        <v>4</v>
      </c>
      <c r="E201" s="211" t="s">
        <v>149</v>
      </c>
      <c r="F201" s="276" t="s">
        <v>70</v>
      </c>
      <c r="G201" s="303">
        <v>3289</v>
      </c>
      <c r="H201" s="201">
        <v>1</v>
      </c>
      <c r="I201" s="201">
        <v>0.37</v>
      </c>
      <c r="J201" s="14" t="s">
        <v>3170</v>
      </c>
      <c r="K201" s="201" t="s">
        <v>325</v>
      </c>
      <c r="L201" s="282">
        <v>8</v>
      </c>
      <c r="M201" s="204" t="s">
        <v>150</v>
      </c>
      <c r="N201" s="14" t="s">
        <v>3171</v>
      </c>
      <c r="O201" s="211" t="s">
        <v>3172</v>
      </c>
      <c r="P201" s="206">
        <v>0.05</v>
      </c>
      <c r="Q201" s="198">
        <v>11</v>
      </c>
      <c r="R201" s="279">
        <v>21079933000</v>
      </c>
      <c r="T201" s="197">
        <v>43132</v>
      </c>
      <c r="U201" s="197">
        <v>43465</v>
      </c>
      <c r="V201" s="285" t="s">
        <v>3183</v>
      </c>
      <c r="W201" s="280">
        <v>0.33333000000000002</v>
      </c>
      <c r="X201" s="280">
        <v>0</v>
      </c>
      <c r="Y201" s="280"/>
      <c r="AA201" s="352"/>
      <c r="AB201" s="352"/>
      <c r="AC201" s="352"/>
      <c r="AD201" s="348"/>
      <c r="AE201" s="351"/>
      <c r="AF201" s="348"/>
      <c r="AG201" s="281">
        <v>0</v>
      </c>
      <c r="AH201" s="280"/>
      <c r="AI201" s="280"/>
      <c r="AJ201" s="352"/>
      <c r="AK201" s="352"/>
      <c r="AL201" s="348"/>
      <c r="AM201" s="348"/>
      <c r="AN201" s="348"/>
      <c r="AO201" s="348"/>
      <c r="AP201" s="287">
        <v>0</v>
      </c>
      <c r="AQ201" s="280"/>
      <c r="AR201" s="280"/>
      <c r="AS201" s="352"/>
      <c r="AT201" s="352"/>
      <c r="AU201" s="348"/>
      <c r="AV201" s="348"/>
      <c r="AW201" s="348"/>
      <c r="AX201" s="348"/>
      <c r="AY201" s="348"/>
      <c r="AZ201" s="281">
        <v>0</v>
      </c>
      <c r="BA201" s="280"/>
      <c r="BB201" s="289"/>
      <c r="BC201" s="352"/>
      <c r="BD201" s="352"/>
      <c r="BE201" s="348"/>
      <c r="BF201" s="348"/>
      <c r="BG201" s="348"/>
      <c r="BH201" s="348"/>
      <c r="BI201" s="281">
        <v>4.1666250000000002E-2</v>
      </c>
      <c r="BJ201" s="280"/>
      <c r="BK201" s="355"/>
      <c r="BL201" s="352"/>
      <c r="BM201" s="352"/>
      <c r="BN201" s="365"/>
      <c r="BO201" s="348"/>
      <c r="BP201" s="348"/>
      <c r="BQ201" s="348"/>
      <c r="BR201" s="281">
        <v>4.1666250000000002E-2</v>
      </c>
      <c r="BS201" s="280"/>
      <c r="BT201" s="355"/>
      <c r="BU201" s="352"/>
      <c r="BV201" s="352"/>
      <c r="BW201" s="348"/>
      <c r="BX201" s="348"/>
      <c r="BY201" s="356"/>
      <c r="BZ201" s="348"/>
      <c r="CA201" s="348"/>
      <c r="CB201" s="281">
        <v>4.1666250000000002E-2</v>
      </c>
      <c r="CC201" s="280"/>
      <c r="CD201" s="355"/>
      <c r="CE201" s="352"/>
      <c r="CF201" s="352"/>
      <c r="CG201" s="348"/>
      <c r="CH201" s="348"/>
      <c r="CI201" s="348"/>
      <c r="CJ201" s="348"/>
      <c r="CK201" s="281">
        <v>4.1666250000000002E-2</v>
      </c>
      <c r="CL201" s="280"/>
      <c r="CM201" s="355"/>
      <c r="CN201" s="352"/>
      <c r="CO201" s="352"/>
      <c r="CP201" s="348"/>
      <c r="CQ201" s="348"/>
      <c r="CR201" s="348"/>
      <c r="CS201" s="348"/>
      <c r="CT201" s="281">
        <v>4.1666250000000002E-2</v>
      </c>
      <c r="CU201" s="280"/>
      <c r="CV201" s="355"/>
      <c r="CW201" s="352"/>
      <c r="CX201" s="352"/>
      <c r="CY201" s="348"/>
      <c r="CZ201" s="348"/>
      <c r="DA201" s="348"/>
      <c r="DB201" s="348"/>
      <c r="DC201" s="348"/>
      <c r="DD201" s="281">
        <v>4.1666250000000002E-2</v>
      </c>
      <c r="DE201" s="280"/>
      <c r="DF201" s="355"/>
      <c r="DG201" s="352"/>
      <c r="DH201" s="352"/>
      <c r="DI201" s="348"/>
      <c r="DJ201" s="348"/>
      <c r="DK201" s="348"/>
      <c r="DL201" s="348"/>
      <c r="DM201" s="281">
        <v>4.1666250000000002E-2</v>
      </c>
      <c r="DN201" s="280"/>
      <c r="DO201" s="355"/>
      <c r="DP201" s="352"/>
      <c r="DQ201" s="352"/>
      <c r="DR201" s="348"/>
      <c r="DS201" s="348"/>
      <c r="DT201" s="348"/>
      <c r="DU201" s="348"/>
      <c r="DV201" s="281">
        <v>4.1666250000000002E-2</v>
      </c>
      <c r="DW201" s="280"/>
      <c r="DX201" s="355"/>
      <c r="DY201" s="352"/>
      <c r="DZ201" s="352"/>
      <c r="EA201" s="348"/>
      <c r="EB201" s="348"/>
      <c r="EC201" s="352"/>
      <c r="EF201" s="556"/>
      <c r="EG201" s="280">
        <v>0.33333000000000007</v>
      </c>
      <c r="EH201" s="280">
        <v>0</v>
      </c>
      <c r="EI201" s="277">
        <v>0</v>
      </c>
      <c r="EJ201" s="348"/>
      <c r="EK201" s="352"/>
      <c r="EL201" s="518"/>
      <c r="EM201" s="347"/>
      <c r="EN201" s="520"/>
      <c r="EO201" s="352"/>
      <c r="EP201" s="288"/>
      <c r="EQ201" s="288"/>
      <c r="ER201" s="282"/>
      <c r="ET201" s="311">
        <f t="shared" si="2"/>
        <v>0</v>
      </c>
    </row>
    <row r="202" spans="1:150" s="202" customFormat="1" ht="99.95" customHeight="1" x14ac:dyDescent="0.25">
      <c r="A202" s="285" t="s">
        <v>235</v>
      </c>
      <c r="B202" s="211" t="s">
        <v>147</v>
      </c>
      <c r="C202" s="211" t="s">
        <v>148</v>
      </c>
      <c r="D202" s="205">
        <v>4</v>
      </c>
      <c r="E202" s="211" t="s">
        <v>151</v>
      </c>
      <c r="F202" s="276" t="s">
        <v>70</v>
      </c>
      <c r="G202" s="303">
        <v>3289</v>
      </c>
      <c r="H202" s="201">
        <v>1</v>
      </c>
      <c r="I202" s="201">
        <v>0.37</v>
      </c>
      <c r="J202" s="14" t="s">
        <v>3170</v>
      </c>
      <c r="K202" s="201" t="s">
        <v>325</v>
      </c>
      <c r="L202" s="282">
        <v>9</v>
      </c>
      <c r="M202" s="204" t="s">
        <v>152</v>
      </c>
      <c r="N202" s="14" t="s">
        <v>3171</v>
      </c>
      <c r="O202" s="211" t="s">
        <v>3172</v>
      </c>
      <c r="P202" s="206">
        <v>0.15</v>
      </c>
      <c r="Q202" s="198">
        <v>12</v>
      </c>
      <c r="R202" s="279">
        <v>53183000</v>
      </c>
      <c r="T202" s="197">
        <v>43101</v>
      </c>
      <c r="U202" s="197">
        <v>43465</v>
      </c>
      <c r="V202" s="285" t="s">
        <v>3184</v>
      </c>
      <c r="W202" s="280">
        <v>0.33329999999999999</v>
      </c>
      <c r="X202" s="280">
        <v>2.7774999999999998E-2</v>
      </c>
      <c r="Y202" s="280"/>
      <c r="Z202" s="352" t="s">
        <v>3185</v>
      </c>
      <c r="AA202" s="348">
        <v>8.3330000000000001E-2</v>
      </c>
      <c r="AB202" s="348">
        <v>0</v>
      </c>
      <c r="AC202" s="352"/>
      <c r="AD202" s="348"/>
      <c r="AE202" s="351"/>
      <c r="AF202" s="348"/>
      <c r="AG202" s="281">
        <v>2.7774999999999998E-2</v>
      </c>
      <c r="AH202" s="280"/>
      <c r="AI202" s="356" t="s">
        <v>3185</v>
      </c>
      <c r="AJ202" s="348">
        <v>8.3330000000000001E-2</v>
      </c>
      <c r="AK202" s="348">
        <v>0</v>
      </c>
      <c r="AL202" s="348"/>
      <c r="AM202" s="348"/>
      <c r="AN202" s="348"/>
      <c r="AO202" s="348"/>
      <c r="AP202" s="287">
        <v>2.7774999999999998E-2</v>
      </c>
      <c r="AQ202" s="280"/>
      <c r="AR202" s="356" t="s">
        <v>3185</v>
      </c>
      <c r="AS202" s="348">
        <v>8.3330000000000001E-2</v>
      </c>
      <c r="AT202" s="348">
        <v>0</v>
      </c>
      <c r="AU202" s="348"/>
      <c r="AV202" s="348"/>
      <c r="AW202" s="348"/>
      <c r="AX202" s="348"/>
      <c r="AY202" s="348"/>
      <c r="AZ202" s="281">
        <v>2.7774999999999998E-2</v>
      </c>
      <c r="BA202" s="280"/>
      <c r="BB202" s="356" t="s">
        <v>3185</v>
      </c>
      <c r="BC202" s="348">
        <v>8.3330000000000001E-2</v>
      </c>
      <c r="BD202" s="348">
        <v>0</v>
      </c>
      <c r="BE202" s="348"/>
      <c r="BF202" s="348"/>
      <c r="BG202" s="348"/>
      <c r="BH202" s="348"/>
      <c r="BI202" s="281">
        <v>2.7774999999999998E-2</v>
      </c>
      <c r="BJ202" s="280"/>
      <c r="BK202" s="356" t="s">
        <v>3185</v>
      </c>
      <c r="BL202" s="348">
        <v>8.3330000000000001E-2</v>
      </c>
      <c r="BM202" s="348">
        <v>0</v>
      </c>
      <c r="BN202" s="365"/>
      <c r="BO202" s="348"/>
      <c r="BP202" s="348"/>
      <c r="BQ202" s="348"/>
      <c r="BR202" s="281">
        <v>2.7774999999999998E-2</v>
      </c>
      <c r="BS202" s="280"/>
      <c r="BT202" s="356" t="s">
        <v>3185</v>
      </c>
      <c r="BU202" s="348">
        <v>8.3330000000000001E-2</v>
      </c>
      <c r="BV202" s="348">
        <v>0</v>
      </c>
      <c r="BW202" s="348"/>
      <c r="BX202" s="348"/>
      <c r="BY202" s="356"/>
      <c r="BZ202" s="348"/>
      <c r="CA202" s="348"/>
      <c r="CB202" s="281">
        <v>2.7774999999999998E-2</v>
      </c>
      <c r="CC202" s="280"/>
      <c r="CD202" s="356" t="s">
        <v>3186</v>
      </c>
      <c r="CE202" s="348">
        <v>8.3330000000000001E-2</v>
      </c>
      <c r="CF202" s="348">
        <v>0</v>
      </c>
      <c r="CG202" s="348"/>
      <c r="CH202" s="348"/>
      <c r="CI202" s="348"/>
      <c r="CJ202" s="348"/>
      <c r="CK202" s="281">
        <v>2.7774999999999998E-2</v>
      </c>
      <c r="CL202" s="280"/>
      <c r="CM202" s="356" t="s">
        <v>3185</v>
      </c>
      <c r="CN202" s="348">
        <v>8.3330000000000001E-2</v>
      </c>
      <c r="CO202" s="348">
        <v>0</v>
      </c>
      <c r="CP202" s="348"/>
      <c r="CQ202" s="348"/>
      <c r="CR202" s="348"/>
      <c r="CS202" s="348"/>
      <c r="CT202" s="281">
        <v>2.7774999999999998E-2</v>
      </c>
      <c r="CU202" s="280"/>
      <c r="CV202" s="356" t="s">
        <v>3185</v>
      </c>
      <c r="CW202" s="348">
        <v>8.3330000000000001E-2</v>
      </c>
      <c r="CX202" s="348">
        <v>0</v>
      </c>
      <c r="CY202" s="348"/>
      <c r="CZ202" s="348"/>
      <c r="DA202" s="348"/>
      <c r="DB202" s="348"/>
      <c r="DC202" s="348"/>
      <c r="DD202" s="281">
        <v>2.7774999999999998E-2</v>
      </c>
      <c r="DE202" s="280"/>
      <c r="DF202" s="356" t="s">
        <v>3185</v>
      </c>
      <c r="DG202" s="348">
        <v>8.3330000000000001E-2</v>
      </c>
      <c r="DH202" s="348">
        <v>0</v>
      </c>
      <c r="DI202" s="348"/>
      <c r="DJ202" s="348"/>
      <c r="DK202" s="348"/>
      <c r="DL202" s="348"/>
      <c r="DM202" s="281">
        <v>2.7774999999999998E-2</v>
      </c>
      <c r="DN202" s="280"/>
      <c r="DO202" s="356" t="s">
        <v>3185</v>
      </c>
      <c r="DP202" s="348">
        <v>8.3330000000000001E-2</v>
      </c>
      <c r="DQ202" s="348">
        <v>0</v>
      </c>
      <c r="DR202" s="348"/>
      <c r="DS202" s="348"/>
      <c r="DT202" s="348"/>
      <c r="DU202" s="348"/>
      <c r="DV202" s="281">
        <v>2.7774999999999998E-2</v>
      </c>
      <c r="DW202" s="280"/>
      <c r="DX202" s="356" t="s">
        <v>3185</v>
      </c>
      <c r="DY202" s="348">
        <v>8.3330000000000001E-2</v>
      </c>
      <c r="DZ202" s="348">
        <v>0</v>
      </c>
      <c r="EA202" s="348"/>
      <c r="EB202" s="348"/>
      <c r="EC202" s="352"/>
      <c r="EF202" s="556"/>
      <c r="EG202" s="280">
        <v>0.33329999999999999</v>
      </c>
      <c r="EH202" s="280">
        <v>0</v>
      </c>
      <c r="EI202" s="277">
        <v>0</v>
      </c>
      <c r="EJ202" s="348">
        <v>0.99996000000000007</v>
      </c>
      <c r="EK202" s="348">
        <v>0</v>
      </c>
      <c r="EL202" s="518">
        <v>0</v>
      </c>
      <c r="EM202" s="347"/>
      <c r="EN202" s="520"/>
      <c r="EO202" s="352"/>
      <c r="EP202" s="288"/>
      <c r="EQ202" s="288"/>
      <c r="ER202" s="282"/>
      <c r="ET202" s="311">
        <f t="shared" si="2"/>
        <v>0</v>
      </c>
    </row>
    <row r="203" spans="1:150" s="202" customFormat="1" ht="99.95" customHeight="1" x14ac:dyDescent="0.25">
      <c r="A203" s="285" t="s">
        <v>235</v>
      </c>
      <c r="B203" s="211" t="s">
        <v>147</v>
      </c>
      <c r="C203" s="211" t="s">
        <v>148</v>
      </c>
      <c r="D203" s="205">
        <v>4</v>
      </c>
      <c r="E203" s="211" t="s">
        <v>151</v>
      </c>
      <c r="F203" s="276" t="s">
        <v>70</v>
      </c>
      <c r="G203" s="303">
        <v>3289</v>
      </c>
      <c r="H203" s="201">
        <v>1</v>
      </c>
      <c r="I203" s="201">
        <v>0.37</v>
      </c>
      <c r="J203" s="14" t="s">
        <v>3170</v>
      </c>
      <c r="K203" s="201" t="s">
        <v>325</v>
      </c>
      <c r="L203" s="282">
        <v>9</v>
      </c>
      <c r="M203" s="204" t="s">
        <v>152</v>
      </c>
      <c r="N203" s="14" t="s">
        <v>3171</v>
      </c>
      <c r="O203" s="211" t="s">
        <v>3172</v>
      </c>
      <c r="P203" s="206">
        <v>0.15</v>
      </c>
      <c r="Q203" s="198">
        <v>12</v>
      </c>
      <c r="R203" s="279">
        <v>53183000</v>
      </c>
      <c r="T203" s="197">
        <v>43101</v>
      </c>
      <c r="U203" s="197">
        <v>43465</v>
      </c>
      <c r="V203" s="285" t="s">
        <v>3187</v>
      </c>
      <c r="W203" s="280">
        <v>0.33333000000000002</v>
      </c>
      <c r="X203" s="280">
        <v>2.77775E-2</v>
      </c>
      <c r="Y203" s="280"/>
      <c r="Z203" s="352"/>
      <c r="AA203" s="352"/>
      <c r="AB203" s="352"/>
      <c r="AC203" s="352"/>
      <c r="AD203" s="348"/>
      <c r="AE203" s="351"/>
      <c r="AF203" s="348"/>
      <c r="AG203" s="281">
        <v>2.77775E-2</v>
      </c>
      <c r="AH203" s="280"/>
      <c r="AI203" s="356"/>
      <c r="AJ203" s="352"/>
      <c r="AK203" s="352"/>
      <c r="AL203" s="348"/>
      <c r="AM203" s="348"/>
      <c r="AN203" s="348"/>
      <c r="AO203" s="348"/>
      <c r="AP203" s="287">
        <v>2.77775E-2</v>
      </c>
      <c r="AQ203" s="280"/>
      <c r="AR203" s="356"/>
      <c r="AS203" s="352"/>
      <c r="AT203" s="352"/>
      <c r="AU203" s="348"/>
      <c r="AV203" s="348"/>
      <c r="AW203" s="348"/>
      <c r="AX203" s="348"/>
      <c r="AY203" s="348"/>
      <c r="AZ203" s="281">
        <v>2.77775E-2</v>
      </c>
      <c r="BA203" s="280"/>
      <c r="BB203" s="356"/>
      <c r="BC203" s="352"/>
      <c r="BD203" s="352"/>
      <c r="BE203" s="348"/>
      <c r="BF203" s="348"/>
      <c r="BG203" s="348"/>
      <c r="BH203" s="348"/>
      <c r="BI203" s="281">
        <v>2.77775E-2</v>
      </c>
      <c r="BJ203" s="280"/>
      <c r="BK203" s="356"/>
      <c r="BL203" s="352"/>
      <c r="BM203" s="352"/>
      <c r="BN203" s="365"/>
      <c r="BO203" s="348"/>
      <c r="BP203" s="348"/>
      <c r="BQ203" s="348"/>
      <c r="BR203" s="281">
        <v>2.77775E-2</v>
      </c>
      <c r="BS203" s="280"/>
      <c r="BT203" s="356"/>
      <c r="BU203" s="352"/>
      <c r="BV203" s="352"/>
      <c r="BW203" s="348"/>
      <c r="BX203" s="348"/>
      <c r="BY203" s="356"/>
      <c r="BZ203" s="348"/>
      <c r="CA203" s="348"/>
      <c r="CB203" s="281">
        <v>2.77775E-2</v>
      </c>
      <c r="CC203" s="280"/>
      <c r="CD203" s="356"/>
      <c r="CE203" s="352"/>
      <c r="CF203" s="352"/>
      <c r="CG203" s="348"/>
      <c r="CH203" s="348"/>
      <c r="CI203" s="348"/>
      <c r="CJ203" s="348"/>
      <c r="CK203" s="281">
        <v>2.77775E-2</v>
      </c>
      <c r="CL203" s="280"/>
      <c r="CM203" s="356"/>
      <c r="CN203" s="352"/>
      <c r="CO203" s="352"/>
      <c r="CP203" s="348"/>
      <c r="CQ203" s="348"/>
      <c r="CR203" s="348"/>
      <c r="CS203" s="348"/>
      <c r="CT203" s="281">
        <v>2.77775E-2</v>
      </c>
      <c r="CU203" s="280"/>
      <c r="CV203" s="356"/>
      <c r="CW203" s="352"/>
      <c r="CX203" s="352"/>
      <c r="CY203" s="348"/>
      <c r="CZ203" s="348"/>
      <c r="DA203" s="348"/>
      <c r="DB203" s="348"/>
      <c r="DC203" s="348"/>
      <c r="DD203" s="281">
        <v>2.77775E-2</v>
      </c>
      <c r="DE203" s="280"/>
      <c r="DF203" s="356"/>
      <c r="DG203" s="352"/>
      <c r="DH203" s="352"/>
      <c r="DI203" s="348"/>
      <c r="DJ203" s="348"/>
      <c r="DK203" s="348"/>
      <c r="DL203" s="348"/>
      <c r="DM203" s="281">
        <v>2.77775E-2</v>
      </c>
      <c r="DN203" s="280"/>
      <c r="DO203" s="356"/>
      <c r="DP203" s="352"/>
      <c r="DQ203" s="352"/>
      <c r="DR203" s="348"/>
      <c r="DS203" s="348"/>
      <c r="DT203" s="348"/>
      <c r="DU203" s="348"/>
      <c r="DV203" s="281">
        <v>2.77775E-2</v>
      </c>
      <c r="DW203" s="280"/>
      <c r="DX203" s="356"/>
      <c r="DY203" s="352"/>
      <c r="DZ203" s="352"/>
      <c r="EA203" s="348"/>
      <c r="EB203" s="348"/>
      <c r="EC203" s="352"/>
      <c r="EF203" s="556"/>
      <c r="EG203" s="280">
        <v>0.33333000000000007</v>
      </c>
      <c r="EH203" s="280">
        <v>0</v>
      </c>
      <c r="EI203" s="277">
        <v>0</v>
      </c>
      <c r="EJ203" s="348"/>
      <c r="EK203" s="352"/>
      <c r="EL203" s="518"/>
      <c r="EM203" s="347"/>
      <c r="EN203" s="520"/>
      <c r="EO203" s="352"/>
      <c r="EP203" s="288"/>
      <c r="EQ203" s="288"/>
      <c r="ER203" s="282"/>
      <c r="ET203" s="311">
        <f t="shared" si="2"/>
        <v>0</v>
      </c>
    </row>
    <row r="204" spans="1:150" s="202" customFormat="1" ht="99.95" customHeight="1" x14ac:dyDescent="0.25">
      <c r="A204" s="285" t="s">
        <v>235</v>
      </c>
      <c r="B204" s="211" t="s">
        <v>147</v>
      </c>
      <c r="C204" s="211" t="s">
        <v>148</v>
      </c>
      <c r="D204" s="205">
        <v>4</v>
      </c>
      <c r="E204" s="211" t="s">
        <v>151</v>
      </c>
      <c r="F204" s="276" t="s">
        <v>70</v>
      </c>
      <c r="G204" s="303">
        <v>3289</v>
      </c>
      <c r="H204" s="201">
        <v>1</v>
      </c>
      <c r="I204" s="201">
        <v>0.37</v>
      </c>
      <c r="J204" s="14" t="s">
        <v>3170</v>
      </c>
      <c r="K204" s="201" t="s">
        <v>325</v>
      </c>
      <c r="L204" s="282">
        <v>9</v>
      </c>
      <c r="M204" s="204" t="s">
        <v>152</v>
      </c>
      <c r="N204" s="14" t="s">
        <v>3171</v>
      </c>
      <c r="O204" s="211" t="s">
        <v>3172</v>
      </c>
      <c r="P204" s="206">
        <v>0.15</v>
      </c>
      <c r="Q204" s="198">
        <v>12</v>
      </c>
      <c r="R204" s="279">
        <v>53183000</v>
      </c>
      <c r="T204" s="197">
        <v>43101</v>
      </c>
      <c r="U204" s="197">
        <v>43465</v>
      </c>
      <c r="V204" s="285" t="s">
        <v>3188</v>
      </c>
      <c r="W204" s="280">
        <v>0.33333000000000002</v>
      </c>
      <c r="X204" s="280">
        <v>2.77775E-2</v>
      </c>
      <c r="Y204" s="280"/>
      <c r="Z204" s="352"/>
      <c r="AA204" s="352"/>
      <c r="AB204" s="352"/>
      <c r="AC204" s="352"/>
      <c r="AD204" s="348"/>
      <c r="AE204" s="351"/>
      <c r="AF204" s="348"/>
      <c r="AG204" s="281">
        <v>2.77775E-2</v>
      </c>
      <c r="AH204" s="280"/>
      <c r="AI204" s="356"/>
      <c r="AJ204" s="352"/>
      <c r="AK204" s="352"/>
      <c r="AL204" s="348"/>
      <c r="AM204" s="348"/>
      <c r="AN204" s="348"/>
      <c r="AO204" s="348"/>
      <c r="AP204" s="287">
        <v>2.77775E-2</v>
      </c>
      <c r="AQ204" s="280"/>
      <c r="AR204" s="356"/>
      <c r="AS204" s="352"/>
      <c r="AT204" s="352"/>
      <c r="AU204" s="348"/>
      <c r="AV204" s="348"/>
      <c r="AW204" s="348"/>
      <c r="AX204" s="348"/>
      <c r="AY204" s="348"/>
      <c r="AZ204" s="281">
        <v>2.77775E-2</v>
      </c>
      <c r="BA204" s="280"/>
      <c r="BB204" s="356"/>
      <c r="BC204" s="352"/>
      <c r="BD204" s="352"/>
      <c r="BE204" s="348"/>
      <c r="BF204" s="348"/>
      <c r="BG204" s="348"/>
      <c r="BH204" s="348"/>
      <c r="BI204" s="281">
        <v>2.77775E-2</v>
      </c>
      <c r="BJ204" s="280"/>
      <c r="BK204" s="356"/>
      <c r="BL204" s="352"/>
      <c r="BM204" s="352"/>
      <c r="BN204" s="365"/>
      <c r="BO204" s="348"/>
      <c r="BP204" s="348"/>
      <c r="BQ204" s="348"/>
      <c r="BR204" s="281">
        <v>2.77775E-2</v>
      </c>
      <c r="BS204" s="280"/>
      <c r="BT204" s="356"/>
      <c r="BU204" s="352"/>
      <c r="BV204" s="352"/>
      <c r="BW204" s="348"/>
      <c r="BX204" s="348"/>
      <c r="BY204" s="356"/>
      <c r="BZ204" s="348"/>
      <c r="CA204" s="348"/>
      <c r="CB204" s="281">
        <v>2.77775E-2</v>
      </c>
      <c r="CC204" s="280"/>
      <c r="CD204" s="356"/>
      <c r="CE204" s="352"/>
      <c r="CF204" s="352"/>
      <c r="CG204" s="348"/>
      <c r="CH204" s="348"/>
      <c r="CI204" s="348"/>
      <c r="CJ204" s="348"/>
      <c r="CK204" s="281">
        <v>2.77775E-2</v>
      </c>
      <c r="CL204" s="280"/>
      <c r="CM204" s="356"/>
      <c r="CN204" s="352"/>
      <c r="CO204" s="352"/>
      <c r="CP204" s="348"/>
      <c r="CQ204" s="348"/>
      <c r="CR204" s="348"/>
      <c r="CS204" s="348"/>
      <c r="CT204" s="281">
        <v>2.77775E-2</v>
      </c>
      <c r="CU204" s="280"/>
      <c r="CV204" s="356"/>
      <c r="CW204" s="352"/>
      <c r="CX204" s="352"/>
      <c r="CY204" s="348"/>
      <c r="CZ204" s="348"/>
      <c r="DA204" s="348"/>
      <c r="DB204" s="348"/>
      <c r="DC204" s="348"/>
      <c r="DD204" s="281">
        <v>2.77775E-2</v>
      </c>
      <c r="DE204" s="280"/>
      <c r="DF204" s="356"/>
      <c r="DG204" s="352"/>
      <c r="DH204" s="352"/>
      <c r="DI204" s="348"/>
      <c r="DJ204" s="348"/>
      <c r="DK204" s="348"/>
      <c r="DL204" s="348"/>
      <c r="DM204" s="281">
        <v>2.77775E-2</v>
      </c>
      <c r="DN204" s="280"/>
      <c r="DO204" s="356"/>
      <c r="DP204" s="352"/>
      <c r="DQ204" s="352"/>
      <c r="DR204" s="348"/>
      <c r="DS204" s="348"/>
      <c r="DT204" s="348"/>
      <c r="DU204" s="348"/>
      <c r="DV204" s="281">
        <v>2.77775E-2</v>
      </c>
      <c r="DW204" s="280"/>
      <c r="DX204" s="356"/>
      <c r="DY204" s="352"/>
      <c r="DZ204" s="352"/>
      <c r="EA204" s="348"/>
      <c r="EB204" s="348"/>
      <c r="EC204" s="352"/>
      <c r="EF204" s="556"/>
      <c r="EG204" s="280">
        <v>0.33333000000000007</v>
      </c>
      <c r="EH204" s="280">
        <v>0</v>
      </c>
      <c r="EI204" s="277">
        <v>0</v>
      </c>
      <c r="EJ204" s="348"/>
      <c r="EK204" s="352"/>
      <c r="EL204" s="518"/>
      <c r="EM204" s="347"/>
      <c r="EN204" s="520"/>
      <c r="EO204" s="352"/>
      <c r="EP204" s="288"/>
      <c r="EQ204" s="288"/>
      <c r="ER204" s="282"/>
      <c r="ET204" s="311">
        <f t="shared" si="2"/>
        <v>0</v>
      </c>
    </row>
    <row r="205" spans="1:150" s="202" customFormat="1" ht="99.95" customHeight="1" x14ac:dyDescent="0.25">
      <c r="A205" s="285" t="s">
        <v>235</v>
      </c>
      <c r="B205" s="211" t="s">
        <v>147</v>
      </c>
      <c r="C205" s="211" t="s">
        <v>148</v>
      </c>
      <c r="D205" s="205">
        <v>4</v>
      </c>
      <c r="E205" s="211" t="s">
        <v>151</v>
      </c>
      <c r="F205" s="276" t="s">
        <v>70</v>
      </c>
      <c r="G205" s="303">
        <v>3289</v>
      </c>
      <c r="H205" s="201">
        <v>1</v>
      </c>
      <c r="I205" s="201">
        <v>0.37</v>
      </c>
      <c r="J205" s="14" t="s">
        <v>3170</v>
      </c>
      <c r="K205" s="201" t="s">
        <v>325</v>
      </c>
      <c r="L205" s="282">
        <v>10</v>
      </c>
      <c r="M205" s="204" t="s">
        <v>153</v>
      </c>
      <c r="N205" s="14" t="s">
        <v>3171</v>
      </c>
      <c r="O205" s="211" t="s">
        <v>3189</v>
      </c>
      <c r="P205" s="206">
        <v>0.15</v>
      </c>
      <c r="Q205" s="198">
        <v>12</v>
      </c>
      <c r="R205" s="279">
        <v>30287417000</v>
      </c>
      <c r="T205" s="197">
        <v>43101</v>
      </c>
      <c r="U205" s="197">
        <v>43465</v>
      </c>
      <c r="V205" s="285" t="s">
        <v>3190</v>
      </c>
      <c r="W205" s="280">
        <v>0.33329999999999999</v>
      </c>
      <c r="X205" s="280">
        <v>2.7774999999999998E-2</v>
      </c>
      <c r="Y205" s="280"/>
      <c r="Z205" s="352" t="s">
        <v>3185</v>
      </c>
      <c r="AA205" s="348">
        <v>8.3330000000000001E-2</v>
      </c>
      <c r="AB205" s="348">
        <v>0</v>
      </c>
      <c r="AC205" s="352"/>
      <c r="AD205" s="348"/>
      <c r="AE205" s="351"/>
      <c r="AF205" s="348"/>
      <c r="AG205" s="281">
        <v>2.7774999999999998E-2</v>
      </c>
      <c r="AH205" s="280"/>
      <c r="AI205" s="356" t="s">
        <v>3185</v>
      </c>
      <c r="AJ205" s="348">
        <v>8.3330000000000001E-2</v>
      </c>
      <c r="AK205" s="348">
        <v>0</v>
      </c>
      <c r="AL205" s="348"/>
      <c r="AM205" s="348"/>
      <c r="AN205" s="348"/>
      <c r="AO205" s="348"/>
      <c r="AP205" s="287">
        <v>2.7774999999999998E-2</v>
      </c>
      <c r="AQ205" s="280"/>
      <c r="AR205" s="356" t="s">
        <v>3185</v>
      </c>
      <c r="AS205" s="348">
        <v>8.3330000000000001E-2</v>
      </c>
      <c r="AT205" s="348">
        <v>0</v>
      </c>
      <c r="AU205" s="348"/>
      <c r="AV205" s="348"/>
      <c r="AW205" s="348"/>
      <c r="AX205" s="348"/>
      <c r="AY205" s="348"/>
      <c r="AZ205" s="281">
        <v>2.7774999999999998E-2</v>
      </c>
      <c r="BA205" s="280"/>
      <c r="BB205" s="356" t="s">
        <v>3185</v>
      </c>
      <c r="BC205" s="348">
        <v>8.3330000000000001E-2</v>
      </c>
      <c r="BD205" s="348">
        <v>0</v>
      </c>
      <c r="BE205" s="348"/>
      <c r="BF205" s="348"/>
      <c r="BG205" s="348"/>
      <c r="BH205" s="348"/>
      <c r="BI205" s="281">
        <v>2.7774999999999998E-2</v>
      </c>
      <c r="BJ205" s="280"/>
      <c r="BK205" s="356" t="s">
        <v>3185</v>
      </c>
      <c r="BL205" s="348">
        <v>8.3330000000000001E-2</v>
      </c>
      <c r="BM205" s="348">
        <v>0</v>
      </c>
      <c r="BN205" s="365"/>
      <c r="BO205" s="348"/>
      <c r="BP205" s="348"/>
      <c r="BQ205" s="348"/>
      <c r="BR205" s="281">
        <v>2.7774999999999998E-2</v>
      </c>
      <c r="BS205" s="280"/>
      <c r="BT205" s="356" t="s">
        <v>3185</v>
      </c>
      <c r="BU205" s="348">
        <v>8.3330000000000001E-2</v>
      </c>
      <c r="BV205" s="348">
        <v>0</v>
      </c>
      <c r="BW205" s="348"/>
      <c r="BX205" s="348"/>
      <c r="BY205" s="356"/>
      <c r="BZ205" s="348"/>
      <c r="CA205" s="348"/>
      <c r="CB205" s="281">
        <v>2.7774999999999998E-2</v>
      </c>
      <c r="CC205" s="280"/>
      <c r="CD205" s="356" t="s">
        <v>3185</v>
      </c>
      <c r="CE205" s="348">
        <v>8.3330000000000001E-2</v>
      </c>
      <c r="CF205" s="348">
        <v>0</v>
      </c>
      <c r="CG205" s="348"/>
      <c r="CH205" s="348"/>
      <c r="CI205" s="348"/>
      <c r="CJ205" s="348"/>
      <c r="CK205" s="281">
        <v>2.7774999999999998E-2</v>
      </c>
      <c r="CL205" s="280"/>
      <c r="CM205" s="356" t="s">
        <v>3185</v>
      </c>
      <c r="CN205" s="348">
        <v>8.3330000000000001E-2</v>
      </c>
      <c r="CO205" s="348">
        <v>0</v>
      </c>
      <c r="CP205" s="348"/>
      <c r="CQ205" s="348"/>
      <c r="CR205" s="348"/>
      <c r="CS205" s="348"/>
      <c r="CT205" s="281">
        <v>2.7774999999999998E-2</v>
      </c>
      <c r="CU205" s="280"/>
      <c r="CV205" s="356" t="s">
        <v>3185</v>
      </c>
      <c r="CW205" s="348">
        <v>8.3330000000000001E-2</v>
      </c>
      <c r="CX205" s="348">
        <v>0</v>
      </c>
      <c r="CY205" s="348"/>
      <c r="CZ205" s="348"/>
      <c r="DA205" s="348"/>
      <c r="DB205" s="348"/>
      <c r="DC205" s="348"/>
      <c r="DD205" s="281">
        <v>2.7774999999999998E-2</v>
      </c>
      <c r="DE205" s="280"/>
      <c r="DF205" s="356" t="s">
        <v>3185</v>
      </c>
      <c r="DG205" s="348">
        <v>8.3330000000000001E-2</v>
      </c>
      <c r="DH205" s="348">
        <v>0</v>
      </c>
      <c r="DI205" s="348"/>
      <c r="DJ205" s="348"/>
      <c r="DK205" s="348"/>
      <c r="DL205" s="348"/>
      <c r="DM205" s="281">
        <v>2.7774999999999998E-2</v>
      </c>
      <c r="DN205" s="280"/>
      <c r="DO205" s="356" t="s">
        <v>3185</v>
      </c>
      <c r="DP205" s="348">
        <v>8.3330000000000001E-2</v>
      </c>
      <c r="DQ205" s="348">
        <v>0</v>
      </c>
      <c r="DR205" s="348"/>
      <c r="DS205" s="348"/>
      <c r="DT205" s="348"/>
      <c r="DU205" s="348"/>
      <c r="DV205" s="281">
        <v>2.7774999999999998E-2</v>
      </c>
      <c r="DW205" s="280"/>
      <c r="DX205" s="356" t="s">
        <v>3185</v>
      </c>
      <c r="DY205" s="348">
        <v>8.3330000000000001E-2</v>
      </c>
      <c r="DZ205" s="348">
        <v>0</v>
      </c>
      <c r="EA205" s="348"/>
      <c r="EB205" s="348"/>
      <c r="EC205" s="352"/>
      <c r="EF205" s="556"/>
      <c r="EG205" s="280">
        <v>0.33329999999999999</v>
      </c>
      <c r="EH205" s="280">
        <v>0</v>
      </c>
      <c r="EI205" s="277">
        <v>0</v>
      </c>
      <c r="EJ205" s="348">
        <v>0.99996000000000007</v>
      </c>
      <c r="EK205" s="348">
        <v>0</v>
      </c>
      <c r="EL205" s="518">
        <v>0</v>
      </c>
      <c r="EM205" s="347"/>
      <c r="EN205" s="520"/>
      <c r="EO205" s="352"/>
      <c r="EP205" s="288"/>
      <c r="EQ205" s="288"/>
      <c r="ER205" s="282"/>
      <c r="ET205" s="311">
        <f t="shared" ref="ET205:ET268" si="3">+EG205-W205</f>
        <v>0</v>
      </c>
    </row>
    <row r="206" spans="1:150" s="202" customFormat="1" ht="99.95" customHeight="1" x14ac:dyDescent="0.25">
      <c r="A206" s="285" t="s">
        <v>235</v>
      </c>
      <c r="B206" s="211" t="s">
        <v>147</v>
      </c>
      <c r="C206" s="211" t="s">
        <v>148</v>
      </c>
      <c r="D206" s="205">
        <v>4</v>
      </c>
      <c r="E206" s="211" t="s">
        <v>151</v>
      </c>
      <c r="F206" s="276" t="s">
        <v>70</v>
      </c>
      <c r="G206" s="303">
        <v>3289</v>
      </c>
      <c r="H206" s="201">
        <v>1</v>
      </c>
      <c r="I206" s="201">
        <v>0.37</v>
      </c>
      <c r="J206" s="14" t="s">
        <v>3170</v>
      </c>
      <c r="K206" s="201" t="s">
        <v>325</v>
      </c>
      <c r="L206" s="282">
        <v>10</v>
      </c>
      <c r="M206" s="204" t="s">
        <v>153</v>
      </c>
      <c r="N206" s="14" t="s">
        <v>3171</v>
      </c>
      <c r="O206" s="211" t="s">
        <v>3189</v>
      </c>
      <c r="P206" s="206">
        <v>0.15</v>
      </c>
      <c r="Q206" s="198">
        <v>12</v>
      </c>
      <c r="R206" s="279">
        <v>30287417000</v>
      </c>
      <c r="T206" s="197">
        <v>43101</v>
      </c>
      <c r="U206" s="197">
        <v>43465</v>
      </c>
      <c r="V206" s="285" t="s">
        <v>3187</v>
      </c>
      <c r="W206" s="280">
        <v>0.33333000000000002</v>
      </c>
      <c r="X206" s="280">
        <v>2.77775E-2</v>
      </c>
      <c r="Y206" s="280"/>
      <c r="Z206" s="352"/>
      <c r="AA206" s="352"/>
      <c r="AB206" s="352"/>
      <c r="AC206" s="352"/>
      <c r="AD206" s="348"/>
      <c r="AE206" s="351"/>
      <c r="AF206" s="348"/>
      <c r="AG206" s="281">
        <v>2.77775E-2</v>
      </c>
      <c r="AH206" s="280"/>
      <c r="AI206" s="356"/>
      <c r="AJ206" s="352"/>
      <c r="AK206" s="352"/>
      <c r="AL206" s="348"/>
      <c r="AM206" s="348"/>
      <c r="AN206" s="348"/>
      <c r="AO206" s="348"/>
      <c r="AP206" s="287">
        <v>2.77775E-2</v>
      </c>
      <c r="AQ206" s="280"/>
      <c r="AR206" s="356"/>
      <c r="AS206" s="352"/>
      <c r="AT206" s="352"/>
      <c r="AU206" s="348"/>
      <c r="AV206" s="348"/>
      <c r="AW206" s="348"/>
      <c r="AX206" s="348"/>
      <c r="AY206" s="348"/>
      <c r="AZ206" s="281">
        <v>2.77775E-2</v>
      </c>
      <c r="BA206" s="280"/>
      <c r="BB206" s="356"/>
      <c r="BC206" s="352"/>
      <c r="BD206" s="352"/>
      <c r="BE206" s="348"/>
      <c r="BF206" s="348"/>
      <c r="BG206" s="348"/>
      <c r="BH206" s="348"/>
      <c r="BI206" s="281">
        <v>2.77775E-2</v>
      </c>
      <c r="BJ206" s="280"/>
      <c r="BK206" s="356"/>
      <c r="BL206" s="352"/>
      <c r="BM206" s="352"/>
      <c r="BN206" s="365"/>
      <c r="BO206" s="348"/>
      <c r="BP206" s="348"/>
      <c r="BQ206" s="348"/>
      <c r="BR206" s="281">
        <v>2.77775E-2</v>
      </c>
      <c r="BS206" s="280"/>
      <c r="BT206" s="356"/>
      <c r="BU206" s="352"/>
      <c r="BV206" s="352"/>
      <c r="BW206" s="348"/>
      <c r="BX206" s="348"/>
      <c r="BY206" s="356"/>
      <c r="BZ206" s="348"/>
      <c r="CA206" s="348"/>
      <c r="CB206" s="281">
        <v>2.77775E-2</v>
      </c>
      <c r="CC206" s="280"/>
      <c r="CD206" s="356"/>
      <c r="CE206" s="352"/>
      <c r="CF206" s="352"/>
      <c r="CG206" s="348"/>
      <c r="CH206" s="348"/>
      <c r="CI206" s="348"/>
      <c r="CJ206" s="348"/>
      <c r="CK206" s="281">
        <v>2.77775E-2</v>
      </c>
      <c r="CL206" s="280"/>
      <c r="CM206" s="356"/>
      <c r="CN206" s="352"/>
      <c r="CO206" s="352"/>
      <c r="CP206" s="348"/>
      <c r="CQ206" s="348"/>
      <c r="CR206" s="348"/>
      <c r="CS206" s="348"/>
      <c r="CT206" s="281">
        <v>2.77775E-2</v>
      </c>
      <c r="CU206" s="280"/>
      <c r="CV206" s="356"/>
      <c r="CW206" s="352"/>
      <c r="CX206" s="352"/>
      <c r="CY206" s="348"/>
      <c r="CZ206" s="348"/>
      <c r="DA206" s="348"/>
      <c r="DB206" s="348"/>
      <c r="DC206" s="348"/>
      <c r="DD206" s="281">
        <v>2.77775E-2</v>
      </c>
      <c r="DE206" s="280"/>
      <c r="DF206" s="356"/>
      <c r="DG206" s="352"/>
      <c r="DH206" s="352"/>
      <c r="DI206" s="348"/>
      <c r="DJ206" s="348"/>
      <c r="DK206" s="348"/>
      <c r="DL206" s="348"/>
      <c r="DM206" s="281">
        <v>2.77775E-2</v>
      </c>
      <c r="DN206" s="280"/>
      <c r="DO206" s="356"/>
      <c r="DP206" s="352"/>
      <c r="DQ206" s="352"/>
      <c r="DR206" s="348"/>
      <c r="DS206" s="348"/>
      <c r="DT206" s="348"/>
      <c r="DU206" s="348"/>
      <c r="DV206" s="281">
        <v>2.77775E-2</v>
      </c>
      <c r="DW206" s="280"/>
      <c r="DX206" s="356"/>
      <c r="DY206" s="352"/>
      <c r="DZ206" s="352"/>
      <c r="EA206" s="348"/>
      <c r="EB206" s="348"/>
      <c r="EC206" s="352"/>
      <c r="EF206" s="556"/>
      <c r="EG206" s="280">
        <v>0.33333000000000007</v>
      </c>
      <c r="EH206" s="280">
        <v>0</v>
      </c>
      <c r="EI206" s="277">
        <v>0</v>
      </c>
      <c r="EJ206" s="348"/>
      <c r="EK206" s="352"/>
      <c r="EL206" s="518"/>
      <c r="EM206" s="347"/>
      <c r="EN206" s="520"/>
      <c r="EO206" s="352"/>
      <c r="EP206" s="288"/>
      <c r="EQ206" s="288"/>
      <c r="ER206" s="282"/>
      <c r="ET206" s="311">
        <f t="shared" si="3"/>
        <v>0</v>
      </c>
    </row>
    <row r="207" spans="1:150" s="202" customFormat="1" ht="99.95" customHeight="1" x14ac:dyDescent="0.25">
      <c r="A207" s="285" t="s">
        <v>235</v>
      </c>
      <c r="B207" s="211" t="s">
        <v>147</v>
      </c>
      <c r="C207" s="211" t="s">
        <v>148</v>
      </c>
      <c r="D207" s="205">
        <v>4</v>
      </c>
      <c r="E207" s="211" t="s">
        <v>151</v>
      </c>
      <c r="F207" s="276" t="s">
        <v>70</v>
      </c>
      <c r="G207" s="303">
        <v>3289</v>
      </c>
      <c r="H207" s="201">
        <v>1</v>
      </c>
      <c r="I207" s="201">
        <v>0.37</v>
      </c>
      <c r="J207" s="14" t="s">
        <v>3170</v>
      </c>
      <c r="K207" s="201" t="s">
        <v>325</v>
      </c>
      <c r="L207" s="282">
        <v>10</v>
      </c>
      <c r="M207" s="204" t="s">
        <v>153</v>
      </c>
      <c r="N207" s="14" t="s">
        <v>3171</v>
      </c>
      <c r="O207" s="211" t="s">
        <v>3189</v>
      </c>
      <c r="P207" s="206">
        <v>0.15</v>
      </c>
      <c r="Q207" s="198">
        <v>12</v>
      </c>
      <c r="R207" s="279">
        <v>30287417000</v>
      </c>
      <c r="T207" s="197">
        <v>43101</v>
      </c>
      <c r="U207" s="197">
        <v>43465</v>
      </c>
      <c r="V207" s="285" t="s">
        <v>3188</v>
      </c>
      <c r="W207" s="280">
        <v>0.33333000000000002</v>
      </c>
      <c r="X207" s="280">
        <v>2.77775E-2</v>
      </c>
      <c r="Y207" s="280"/>
      <c r="Z207" s="352"/>
      <c r="AA207" s="352"/>
      <c r="AB207" s="352"/>
      <c r="AC207" s="352"/>
      <c r="AD207" s="348"/>
      <c r="AE207" s="351"/>
      <c r="AF207" s="348"/>
      <c r="AG207" s="281">
        <v>2.77775E-2</v>
      </c>
      <c r="AH207" s="280"/>
      <c r="AI207" s="356"/>
      <c r="AJ207" s="352"/>
      <c r="AK207" s="352"/>
      <c r="AL207" s="348"/>
      <c r="AM207" s="348"/>
      <c r="AN207" s="348"/>
      <c r="AO207" s="348"/>
      <c r="AP207" s="287">
        <v>2.77775E-2</v>
      </c>
      <c r="AQ207" s="280"/>
      <c r="AR207" s="356"/>
      <c r="AS207" s="352"/>
      <c r="AT207" s="352"/>
      <c r="AU207" s="348"/>
      <c r="AV207" s="348"/>
      <c r="AW207" s="348"/>
      <c r="AX207" s="348"/>
      <c r="AY207" s="348"/>
      <c r="AZ207" s="281">
        <v>2.77775E-2</v>
      </c>
      <c r="BA207" s="280"/>
      <c r="BB207" s="356"/>
      <c r="BC207" s="352"/>
      <c r="BD207" s="352"/>
      <c r="BE207" s="348"/>
      <c r="BF207" s="348"/>
      <c r="BG207" s="348"/>
      <c r="BH207" s="348"/>
      <c r="BI207" s="281">
        <v>2.77775E-2</v>
      </c>
      <c r="BJ207" s="280"/>
      <c r="BK207" s="356"/>
      <c r="BL207" s="352"/>
      <c r="BM207" s="352"/>
      <c r="BN207" s="365"/>
      <c r="BO207" s="348"/>
      <c r="BP207" s="348"/>
      <c r="BQ207" s="348"/>
      <c r="BR207" s="281">
        <v>2.77775E-2</v>
      </c>
      <c r="BS207" s="280"/>
      <c r="BT207" s="356"/>
      <c r="BU207" s="352"/>
      <c r="BV207" s="352"/>
      <c r="BW207" s="348"/>
      <c r="BX207" s="348"/>
      <c r="BY207" s="356"/>
      <c r="BZ207" s="348"/>
      <c r="CA207" s="348"/>
      <c r="CB207" s="281">
        <v>2.77775E-2</v>
      </c>
      <c r="CC207" s="280"/>
      <c r="CD207" s="356"/>
      <c r="CE207" s="352"/>
      <c r="CF207" s="352"/>
      <c r="CG207" s="348"/>
      <c r="CH207" s="348"/>
      <c r="CI207" s="348"/>
      <c r="CJ207" s="348"/>
      <c r="CK207" s="281">
        <v>2.77775E-2</v>
      </c>
      <c r="CL207" s="280"/>
      <c r="CM207" s="356"/>
      <c r="CN207" s="352"/>
      <c r="CO207" s="352"/>
      <c r="CP207" s="348"/>
      <c r="CQ207" s="348"/>
      <c r="CR207" s="348"/>
      <c r="CS207" s="348"/>
      <c r="CT207" s="281">
        <v>2.77775E-2</v>
      </c>
      <c r="CU207" s="280"/>
      <c r="CV207" s="356"/>
      <c r="CW207" s="352"/>
      <c r="CX207" s="352"/>
      <c r="CY207" s="348"/>
      <c r="CZ207" s="348"/>
      <c r="DA207" s="348"/>
      <c r="DB207" s="348"/>
      <c r="DC207" s="348"/>
      <c r="DD207" s="281">
        <v>2.77775E-2</v>
      </c>
      <c r="DE207" s="280"/>
      <c r="DF207" s="356"/>
      <c r="DG207" s="352"/>
      <c r="DH207" s="352"/>
      <c r="DI207" s="348"/>
      <c r="DJ207" s="348"/>
      <c r="DK207" s="348"/>
      <c r="DL207" s="348"/>
      <c r="DM207" s="281">
        <v>2.77775E-2</v>
      </c>
      <c r="DN207" s="280"/>
      <c r="DO207" s="356"/>
      <c r="DP207" s="352"/>
      <c r="DQ207" s="352"/>
      <c r="DR207" s="348"/>
      <c r="DS207" s="348"/>
      <c r="DT207" s="348"/>
      <c r="DU207" s="348"/>
      <c r="DV207" s="281">
        <v>2.77775E-2</v>
      </c>
      <c r="DW207" s="280"/>
      <c r="DX207" s="356"/>
      <c r="DY207" s="352"/>
      <c r="DZ207" s="352"/>
      <c r="EA207" s="348"/>
      <c r="EB207" s="348"/>
      <c r="EC207" s="352"/>
      <c r="EF207" s="556"/>
      <c r="EG207" s="280">
        <v>0.33333000000000007</v>
      </c>
      <c r="EH207" s="280">
        <v>0</v>
      </c>
      <c r="EI207" s="277">
        <v>0</v>
      </c>
      <c r="EJ207" s="348"/>
      <c r="EK207" s="352"/>
      <c r="EL207" s="518"/>
      <c r="EM207" s="347"/>
      <c r="EN207" s="520"/>
      <c r="EO207" s="352"/>
      <c r="EP207" s="288"/>
      <c r="EQ207" s="288"/>
      <c r="ER207" s="282"/>
      <c r="ET207" s="311">
        <f t="shared" si="3"/>
        <v>0</v>
      </c>
    </row>
    <row r="208" spans="1:150" s="202" customFormat="1" ht="99.95" customHeight="1" x14ac:dyDescent="0.25">
      <c r="A208" s="285" t="s">
        <v>235</v>
      </c>
      <c r="B208" s="211" t="s">
        <v>147</v>
      </c>
      <c r="C208" s="211" t="s">
        <v>148</v>
      </c>
      <c r="D208" s="205">
        <v>4</v>
      </c>
      <c r="E208" s="211" t="s">
        <v>151</v>
      </c>
      <c r="F208" s="276" t="s">
        <v>70</v>
      </c>
      <c r="G208" s="303">
        <v>3289</v>
      </c>
      <c r="H208" s="201">
        <v>1</v>
      </c>
      <c r="I208" s="201">
        <v>0.37</v>
      </c>
      <c r="J208" s="204" t="s">
        <v>3191</v>
      </c>
      <c r="K208" s="205" t="s">
        <v>325</v>
      </c>
      <c r="L208" s="282">
        <v>11</v>
      </c>
      <c r="M208" s="204" t="s">
        <v>154</v>
      </c>
      <c r="N208" s="204" t="s">
        <v>3191</v>
      </c>
      <c r="O208" s="211" t="s">
        <v>3189</v>
      </c>
      <c r="P208" s="206">
        <v>0.02</v>
      </c>
      <c r="Q208" s="198">
        <v>11</v>
      </c>
      <c r="R208" s="279">
        <v>1104584000</v>
      </c>
      <c r="T208" s="197">
        <v>43132</v>
      </c>
      <c r="U208" s="197">
        <v>43465</v>
      </c>
      <c r="V208" s="285" t="s">
        <v>3192</v>
      </c>
      <c r="W208" s="280">
        <v>0.33329999999999999</v>
      </c>
      <c r="X208" s="280">
        <v>0</v>
      </c>
      <c r="Y208" s="280"/>
      <c r="AA208" s="348">
        <v>0</v>
      </c>
      <c r="AB208" s="348">
        <v>0</v>
      </c>
      <c r="AC208" s="352"/>
      <c r="AD208" s="348"/>
      <c r="AE208" s="351"/>
      <c r="AF208" s="348"/>
      <c r="AG208" s="281">
        <v>6.6659999999999997E-2</v>
      </c>
      <c r="AH208" s="280"/>
      <c r="AI208" s="289" t="s">
        <v>266</v>
      </c>
      <c r="AJ208" s="348">
        <v>0.12726545454545454</v>
      </c>
      <c r="AK208" s="348">
        <v>0</v>
      </c>
      <c r="AL208" s="348"/>
      <c r="AM208" s="348"/>
      <c r="AN208" s="348"/>
      <c r="AO208" s="348"/>
      <c r="AP208" s="287">
        <v>6.6659999999999997E-2</v>
      </c>
      <c r="AQ208" s="280"/>
      <c r="AR208" s="356" t="s">
        <v>3193</v>
      </c>
      <c r="AS208" s="348">
        <v>0.12726545454545454</v>
      </c>
      <c r="AT208" s="348">
        <v>0</v>
      </c>
      <c r="AU208" s="348"/>
      <c r="AV208" s="348"/>
      <c r="AW208" s="348"/>
      <c r="AX208" s="348"/>
      <c r="AY208" s="348"/>
      <c r="AZ208" s="281">
        <v>6.6659999999999997E-2</v>
      </c>
      <c r="BA208" s="280"/>
      <c r="BB208" s="289" t="s">
        <v>266</v>
      </c>
      <c r="BC208" s="348">
        <v>0.12726545454545454</v>
      </c>
      <c r="BD208" s="348">
        <v>0</v>
      </c>
      <c r="BE208" s="348"/>
      <c r="BF208" s="348"/>
      <c r="BG208" s="348"/>
      <c r="BH208" s="348"/>
      <c r="BI208" s="281">
        <v>6.6659999999999997E-2</v>
      </c>
      <c r="BJ208" s="280"/>
      <c r="BK208" s="289" t="s">
        <v>266</v>
      </c>
      <c r="BL208" s="348">
        <v>0.12726545454545454</v>
      </c>
      <c r="BM208" s="348">
        <v>0</v>
      </c>
      <c r="BN208" s="365"/>
      <c r="BO208" s="348"/>
      <c r="BP208" s="348"/>
      <c r="BQ208" s="348"/>
      <c r="BR208" s="281">
        <v>6.6659999999999997E-2</v>
      </c>
      <c r="BS208" s="280"/>
      <c r="BT208" s="356" t="s">
        <v>3193</v>
      </c>
      <c r="BU208" s="348">
        <v>0.12726545454545454</v>
      </c>
      <c r="BV208" s="348">
        <v>0</v>
      </c>
      <c r="BW208" s="348"/>
      <c r="BX208" s="348"/>
      <c r="BY208" s="356"/>
      <c r="BZ208" s="348"/>
      <c r="CA208" s="348"/>
      <c r="CB208" s="281">
        <v>0</v>
      </c>
      <c r="CC208" s="280"/>
      <c r="CD208" s="289"/>
      <c r="CE208" s="348">
        <v>6.0605454545454546E-2</v>
      </c>
      <c r="CF208" s="348">
        <v>0</v>
      </c>
      <c r="CG208" s="348"/>
      <c r="CH208" s="348"/>
      <c r="CI208" s="348"/>
      <c r="CJ208" s="348"/>
      <c r="CK208" s="281">
        <v>0</v>
      </c>
      <c r="CL208" s="280"/>
      <c r="CM208" s="289"/>
      <c r="CN208" s="348">
        <v>6.0605454545454546E-2</v>
      </c>
      <c r="CO208" s="348">
        <v>0</v>
      </c>
      <c r="CP208" s="348"/>
      <c r="CQ208" s="348"/>
      <c r="CR208" s="348"/>
      <c r="CS208" s="348"/>
      <c r="CT208" s="281">
        <v>0</v>
      </c>
      <c r="CU208" s="280"/>
      <c r="CV208" s="289"/>
      <c r="CW208" s="348">
        <v>6.0605454545454546E-2</v>
      </c>
      <c r="CX208" s="348">
        <v>0</v>
      </c>
      <c r="CY208" s="348"/>
      <c r="CZ208" s="348"/>
      <c r="DA208" s="348"/>
      <c r="DB208" s="348"/>
      <c r="DC208" s="348"/>
      <c r="DD208" s="281">
        <v>0</v>
      </c>
      <c r="DE208" s="280"/>
      <c r="DF208" s="289"/>
      <c r="DG208" s="348">
        <v>6.0605454545454546E-2</v>
      </c>
      <c r="DH208" s="348">
        <v>0</v>
      </c>
      <c r="DI208" s="348"/>
      <c r="DJ208" s="348"/>
      <c r="DK208" s="348"/>
      <c r="DL208" s="348"/>
      <c r="DM208" s="281">
        <v>0</v>
      </c>
      <c r="DN208" s="280"/>
      <c r="DO208" s="289"/>
      <c r="DP208" s="348">
        <v>6.0605454545454546E-2</v>
      </c>
      <c r="DQ208" s="348">
        <v>0</v>
      </c>
      <c r="DR208" s="348"/>
      <c r="DS208" s="348"/>
      <c r="DT208" s="348"/>
      <c r="DU208" s="348"/>
      <c r="DV208" s="281">
        <v>0</v>
      </c>
      <c r="DW208" s="280"/>
      <c r="DX208" s="289"/>
      <c r="DY208" s="348">
        <v>6.0605454545454546E-2</v>
      </c>
      <c r="DZ208" s="348">
        <v>0</v>
      </c>
      <c r="EA208" s="348"/>
      <c r="EB208" s="348"/>
      <c r="EC208" s="352" t="s">
        <v>3194</v>
      </c>
      <c r="EF208" s="556"/>
      <c r="EG208" s="280">
        <v>0.33329999999999999</v>
      </c>
      <c r="EH208" s="280">
        <v>0</v>
      </c>
      <c r="EI208" s="277">
        <v>0</v>
      </c>
      <c r="EJ208" s="348">
        <v>0.99995999999999985</v>
      </c>
      <c r="EK208" s="348">
        <v>0</v>
      </c>
      <c r="EL208" s="518">
        <v>0</v>
      </c>
      <c r="EM208" s="347"/>
      <c r="EN208" s="520"/>
      <c r="EO208" s="352"/>
      <c r="EP208" s="288"/>
      <c r="EQ208" s="288"/>
      <c r="ER208" s="282"/>
      <c r="ET208" s="311">
        <f t="shared" si="3"/>
        <v>0</v>
      </c>
    </row>
    <row r="209" spans="1:150" s="202" customFormat="1" ht="99.95" customHeight="1" x14ac:dyDescent="0.25">
      <c r="A209" s="285" t="s">
        <v>235</v>
      </c>
      <c r="B209" s="211" t="s">
        <v>147</v>
      </c>
      <c r="C209" s="211" t="s">
        <v>148</v>
      </c>
      <c r="D209" s="205">
        <v>4</v>
      </c>
      <c r="E209" s="211" t="s">
        <v>151</v>
      </c>
      <c r="F209" s="276" t="s">
        <v>70</v>
      </c>
      <c r="G209" s="303">
        <v>3289</v>
      </c>
      <c r="H209" s="201">
        <v>1</v>
      </c>
      <c r="I209" s="201">
        <v>0.37</v>
      </c>
      <c r="J209" s="204" t="s">
        <v>3191</v>
      </c>
      <c r="K209" s="205" t="s">
        <v>325</v>
      </c>
      <c r="L209" s="282">
        <v>11</v>
      </c>
      <c r="M209" s="204" t="s">
        <v>154</v>
      </c>
      <c r="N209" s="204" t="s">
        <v>3191</v>
      </c>
      <c r="O209" s="211" t="s">
        <v>3189</v>
      </c>
      <c r="P209" s="206">
        <v>0.02</v>
      </c>
      <c r="Q209" s="198">
        <v>11</v>
      </c>
      <c r="R209" s="279">
        <v>1104584000</v>
      </c>
      <c r="T209" s="197">
        <v>43132</v>
      </c>
      <c r="U209" s="197">
        <v>43465</v>
      </c>
      <c r="V209" s="285" t="s">
        <v>3195</v>
      </c>
      <c r="W209" s="280">
        <v>0.33333000000000002</v>
      </c>
      <c r="X209" s="280">
        <v>0</v>
      </c>
      <c r="Y209" s="280"/>
      <c r="AA209" s="352"/>
      <c r="AB209" s="352"/>
      <c r="AC209" s="352"/>
      <c r="AD209" s="348"/>
      <c r="AE209" s="351"/>
      <c r="AF209" s="348"/>
      <c r="AG209" s="281">
        <v>3.0302727272727273E-2</v>
      </c>
      <c r="AH209" s="280"/>
      <c r="AI209" s="285" t="s">
        <v>3196</v>
      </c>
      <c r="AJ209" s="352"/>
      <c r="AK209" s="352"/>
      <c r="AL209" s="348"/>
      <c r="AM209" s="348"/>
      <c r="AN209" s="348"/>
      <c r="AO209" s="348"/>
      <c r="AP209" s="287">
        <v>3.0302727272727273E-2</v>
      </c>
      <c r="AQ209" s="280"/>
      <c r="AR209" s="356"/>
      <c r="AS209" s="352"/>
      <c r="AT209" s="352"/>
      <c r="AU209" s="348"/>
      <c r="AV209" s="348"/>
      <c r="AW209" s="348"/>
      <c r="AX209" s="348"/>
      <c r="AY209" s="348"/>
      <c r="AZ209" s="281">
        <v>3.0302727272727273E-2</v>
      </c>
      <c r="BA209" s="280"/>
      <c r="BB209" s="202" t="s">
        <v>3196</v>
      </c>
      <c r="BC209" s="352"/>
      <c r="BD209" s="352"/>
      <c r="BE209" s="348"/>
      <c r="BF209" s="348"/>
      <c r="BG209" s="348"/>
      <c r="BH209" s="348"/>
      <c r="BI209" s="281">
        <v>3.0302727272727273E-2</v>
      </c>
      <c r="BJ209" s="280"/>
      <c r="BK209" s="202" t="s">
        <v>3196</v>
      </c>
      <c r="BL209" s="352"/>
      <c r="BM209" s="352"/>
      <c r="BN209" s="365"/>
      <c r="BO209" s="348"/>
      <c r="BP209" s="348"/>
      <c r="BQ209" s="348"/>
      <c r="BR209" s="281">
        <v>3.0302727272727273E-2</v>
      </c>
      <c r="BS209" s="280"/>
      <c r="BT209" s="356"/>
      <c r="BU209" s="352"/>
      <c r="BV209" s="352"/>
      <c r="BW209" s="348"/>
      <c r="BX209" s="348"/>
      <c r="BY209" s="356"/>
      <c r="BZ209" s="348"/>
      <c r="CA209" s="348"/>
      <c r="CB209" s="281">
        <v>3.0302727272727273E-2</v>
      </c>
      <c r="CC209" s="280"/>
      <c r="CD209" s="202" t="s">
        <v>3196</v>
      </c>
      <c r="CE209" s="352"/>
      <c r="CF209" s="352"/>
      <c r="CG209" s="348"/>
      <c r="CH209" s="348"/>
      <c r="CI209" s="348"/>
      <c r="CJ209" s="348"/>
      <c r="CK209" s="281">
        <v>3.0302727272727273E-2</v>
      </c>
      <c r="CL209" s="280"/>
      <c r="CM209" s="285" t="s">
        <v>3196</v>
      </c>
      <c r="CN209" s="352"/>
      <c r="CO209" s="352"/>
      <c r="CP209" s="348"/>
      <c r="CQ209" s="348"/>
      <c r="CR209" s="348"/>
      <c r="CS209" s="348"/>
      <c r="CT209" s="281">
        <v>3.0302727272727273E-2</v>
      </c>
      <c r="CU209" s="280"/>
      <c r="CV209" s="355" t="s">
        <v>3193</v>
      </c>
      <c r="CW209" s="352"/>
      <c r="CX209" s="352"/>
      <c r="CY209" s="348"/>
      <c r="CZ209" s="348"/>
      <c r="DA209" s="348"/>
      <c r="DB209" s="348"/>
      <c r="DC209" s="348"/>
      <c r="DD209" s="281">
        <v>3.0302727272727273E-2</v>
      </c>
      <c r="DE209" s="280"/>
      <c r="DF209" s="202" t="s">
        <v>3196</v>
      </c>
      <c r="DG209" s="352"/>
      <c r="DH209" s="352"/>
      <c r="DI209" s="348"/>
      <c r="DJ209" s="348"/>
      <c r="DK209" s="348"/>
      <c r="DL209" s="348"/>
      <c r="DM209" s="281">
        <v>3.0302727272727273E-2</v>
      </c>
      <c r="DN209" s="280"/>
      <c r="DO209" s="202" t="s">
        <v>3196</v>
      </c>
      <c r="DP209" s="352"/>
      <c r="DQ209" s="352"/>
      <c r="DR209" s="348"/>
      <c r="DS209" s="348"/>
      <c r="DT209" s="348"/>
      <c r="DU209" s="348"/>
      <c r="DV209" s="281">
        <v>3.0302727272727273E-2</v>
      </c>
      <c r="DW209" s="280"/>
      <c r="DX209" s="355" t="s">
        <v>3193</v>
      </c>
      <c r="DY209" s="352"/>
      <c r="DZ209" s="352"/>
      <c r="EA209" s="348"/>
      <c r="EB209" s="348"/>
      <c r="EC209" s="352"/>
      <c r="EF209" s="556"/>
      <c r="EG209" s="280">
        <v>0.3333299999999999</v>
      </c>
      <c r="EH209" s="280">
        <v>0</v>
      </c>
      <c r="EI209" s="277">
        <v>0</v>
      </c>
      <c r="EJ209" s="348"/>
      <c r="EK209" s="352"/>
      <c r="EL209" s="518"/>
      <c r="EM209" s="347"/>
      <c r="EN209" s="520"/>
      <c r="EO209" s="352"/>
      <c r="EP209" s="288"/>
      <c r="EQ209" s="288"/>
      <c r="ER209" s="282"/>
      <c r="ET209" s="311">
        <f t="shared" si="3"/>
        <v>0</v>
      </c>
    </row>
    <row r="210" spans="1:150" s="202" customFormat="1" ht="99.95" customHeight="1" x14ac:dyDescent="0.25">
      <c r="A210" s="285" t="s">
        <v>235</v>
      </c>
      <c r="B210" s="211" t="s">
        <v>147</v>
      </c>
      <c r="C210" s="211" t="s">
        <v>148</v>
      </c>
      <c r="D210" s="205">
        <v>4</v>
      </c>
      <c r="E210" s="211" t="s">
        <v>151</v>
      </c>
      <c r="F210" s="276" t="s">
        <v>70</v>
      </c>
      <c r="G210" s="303">
        <v>3289</v>
      </c>
      <c r="H210" s="201">
        <v>1</v>
      </c>
      <c r="I210" s="201">
        <v>0.37</v>
      </c>
      <c r="J210" s="204" t="s">
        <v>3191</v>
      </c>
      <c r="K210" s="205" t="s">
        <v>325</v>
      </c>
      <c r="L210" s="282">
        <v>11</v>
      </c>
      <c r="M210" s="204" t="s">
        <v>154</v>
      </c>
      <c r="N210" s="204" t="s">
        <v>3191</v>
      </c>
      <c r="O210" s="211" t="s">
        <v>3189</v>
      </c>
      <c r="P210" s="206">
        <v>0.02</v>
      </c>
      <c r="Q210" s="198">
        <v>11</v>
      </c>
      <c r="R210" s="279">
        <v>1104584000</v>
      </c>
      <c r="T210" s="197">
        <v>43132</v>
      </c>
      <c r="U210" s="197">
        <v>43465</v>
      </c>
      <c r="V210" s="285" t="s">
        <v>3197</v>
      </c>
      <c r="W210" s="280">
        <v>0.33333000000000002</v>
      </c>
      <c r="X210" s="280">
        <v>0</v>
      </c>
      <c r="Y210" s="280"/>
      <c r="AA210" s="352"/>
      <c r="AB210" s="352"/>
      <c r="AC210" s="352"/>
      <c r="AD210" s="348"/>
      <c r="AE210" s="351"/>
      <c r="AF210" s="348"/>
      <c r="AG210" s="281">
        <v>3.0302727272727273E-2</v>
      </c>
      <c r="AH210" s="280"/>
      <c r="AI210" s="289" t="s">
        <v>3198</v>
      </c>
      <c r="AJ210" s="352"/>
      <c r="AK210" s="352"/>
      <c r="AL210" s="348"/>
      <c r="AM210" s="348"/>
      <c r="AN210" s="348"/>
      <c r="AO210" s="348"/>
      <c r="AP210" s="287">
        <v>3.0302727272727273E-2</v>
      </c>
      <c r="AQ210" s="280"/>
      <c r="AR210" s="356"/>
      <c r="AS210" s="352"/>
      <c r="AT210" s="352"/>
      <c r="AU210" s="348"/>
      <c r="AV210" s="348"/>
      <c r="AW210" s="348"/>
      <c r="AX210" s="348"/>
      <c r="AY210" s="348"/>
      <c r="AZ210" s="281">
        <v>3.0302727272727273E-2</v>
      </c>
      <c r="BA210" s="280"/>
      <c r="BB210" s="289" t="s">
        <v>3198</v>
      </c>
      <c r="BC210" s="352"/>
      <c r="BD210" s="352"/>
      <c r="BE210" s="348"/>
      <c r="BF210" s="348"/>
      <c r="BG210" s="348"/>
      <c r="BH210" s="348"/>
      <c r="BI210" s="281">
        <v>3.0302727272727273E-2</v>
      </c>
      <c r="BJ210" s="280"/>
      <c r="BK210" s="289" t="s">
        <v>3198</v>
      </c>
      <c r="BL210" s="352"/>
      <c r="BM210" s="352"/>
      <c r="BN210" s="365"/>
      <c r="BO210" s="348"/>
      <c r="BP210" s="348"/>
      <c r="BQ210" s="348"/>
      <c r="BR210" s="281">
        <v>3.0302727272727273E-2</v>
      </c>
      <c r="BS210" s="280"/>
      <c r="BT210" s="356"/>
      <c r="BU210" s="352"/>
      <c r="BV210" s="352"/>
      <c r="BW210" s="348"/>
      <c r="BX210" s="348"/>
      <c r="BY210" s="356"/>
      <c r="BZ210" s="348"/>
      <c r="CA210" s="348"/>
      <c r="CB210" s="281">
        <v>3.0302727272727273E-2</v>
      </c>
      <c r="CC210" s="280"/>
      <c r="CD210" s="289" t="s">
        <v>3198</v>
      </c>
      <c r="CE210" s="352"/>
      <c r="CF210" s="352"/>
      <c r="CG210" s="348"/>
      <c r="CH210" s="348"/>
      <c r="CI210" s="348"/>
      <c r="CJ210" s="348"/>
      <c r="CK210" s="281">
        <v>3.0302727272727273E-2</v>
      </c>
      <c r="CL210" s="280"/>
      <c r="CM210" s="289" t="s">
        <v>3198</v>
      </c>
      <c r="CN210" s="352"/>
      <c r="CO210" s="352"/>
      <c r="CP210" s="348"/>
      <c r="CQ210" s="348"/>
      <c r="CR210" s="348"/>
      <c r="CS210" s="348"/>
      <c r="CT210" s="281">
        <v>3.0302727272727273E-2</v>
      </c>
      <c r="CU210" s="280"/>
      <c r="CV210" s="355"/>
      <c r="CW210" s="352"/>
      <c r="CX210" s="352"/>
      <c r="CY210" s="348"/>
      <c r="CZ210" s="348"/>
      <c r="DA210" s="348"/>
      <c r="DB210" s="348"/>
      <c r="DC210" s="348"/>
      <c r="DD210" s="281">
        <v>3.0302727272727273E-2</v>
      </c>
      <c r="DE210" s="280"/>
      <c r="DF210" s="289" t="s">
        <v>3198</v>
      </c>
      <c r="DG210" s="352"/>
      <c r="DH210" s="352"/>
      <c r="DI210" s="348"/>
      <c r="DJ210" s="348"/>
      <c r="DK210" s="348"/>
      <c r="DL210" s="348"/>
      <c r="DM210" s="281">
        <v>3.0302727272727273E-2</v>
      </c>
      <c r="DN210" s="280"/>
      <c r="DO210" s="289" t="s">
        <v>3198</v>
      </c>
      <c r="DP210" s="352"/>
      <c r="DQ210" s="352"/>
      <c r="DR210" s="348"/>
      <c r="DS210" s="348"/>
      <c r="DT210" s="348"/>
      <c r="DU210" s="348"/>
      <c r="DV210" s="281">
        <v>3.0302727272727273E-2</v>
      </c>
      <c r="DW210" s="280"/>
      <c r="DX210" s="355"/>
      <c r="DY210" s="352"/>
      <c r="DZ210" s="352"/>
      <c r="EA210" s="348"/>
      <c r="EB210" s="348"/>
      <c r="EC210" s="352"/>
      <c r="EF210" s="556"/>
      <c r="EG210" s="280">
        <v>0.3333299999999999</v>
      </c>
      <c r="EH210" s="280">
        <v>0</v>
      </c>
      <c r="EI210" s="277">
        <v>0</v>
      </c>
      <c r="EJ210" s="348"/>
      <c r="EK210" s="352"/>
      <c r="EL210" s="518"/>
      <c r="EM210" s="347"/>
      <c r="EN210" s="520"/>
      <c r="EO210" s="352"/>
      <c r="EP210" s="288"/>
      <c r="EQ210" s="288"/>
      <c r="ER210" s="282"/>
      <c r="ET210" s="311">
        <f t="shared" si="3"/>
        <v>0</v>
      </c>
    </row>
    <row r="211" spans="1:150" s="202" customFormat="1" ht="99.95" customHeight="1" x14ac:dyDescent="0.25">
      <c r="A211" s="285" t="s">
        <v>235</v>
      </c>
      <c r="B211" s="211" t="s">
        <v>118</v>
      </c>
      <c r="C211" s="211" t="s">
        <v>155</v>
      </c>
      <c r="D211" s="205">
        <v>5</v>
      </c>
      <c r="E211" s="211" t="s">
        <v>156</v>
      </c>
      <c r="F211" s="276" t="s">
        <v>70</v>
      </c>
      <c r="G211" s="286">
        <v>0.25</v>
      </c>
      <c r="H211" s="201">
        <v>1</v>
      </c>
      <c r="I211" s="201">
        <v>0.03</v>
      </c>
      <c r="J211" s="14" t="s">
        <v>3199</v>
      </c>
      <c r="K211" s="201" t="s">
        <v>325</v>
      </c>
      <c r="L211" s="282">
        <v>12</v>
      </c>
      <c r="M211" s="204" t="s">
        <v>157</v>
      </c>
      <c r="N211" s="14" t="s">
        <v>3199</v>
      </c>
      <c r="O211" s="261" t="s">
        <v>3160</v>
      </c>
      <c r="P211" s="206">
        <v>0.01</v>
      </c>
      <c r="Q211" s="198">
        <v>12</v>
      </c>
      <c r="R211" s="279">
        <v>671894000</v>
      </c>
      <c r="T211" s="197">
        <v>43115</v>
      </c>
      <c r="U211" s="197">
        <v>43465</v>
      </c>
      <c r="V211" s="285" t="s">
        <v>3200</v>
      </c>
      <c r="W211" s="280">
        <v>0.33329999999999999</v>
      </c>
      <c r="X211" s="280">
        <v>5.5549999999999995E-2</v>
      </c>
      <c r="Y211" s="280"/>
      <c r="Z211" s="202" t="s">
        <v>3201</v>
      </c>
      <c r="AA211" s="348">
        <v>5.5549999999999995E-2</v>
      </c>
      <c r="AB211" s="348">
        <v>0</v>
      </c>
      <c r="AC211" s="352"/>
      <c r="AD211" s="348"/>
      <c r="AE211" s="351"/>
      <c r="AF211" s="348"/>
      <c r="AG211" s="281">
        <v>5.5549999999999995E-2</v>
      </c>
      <c r="AH211" s="280"/>
      <c r="AI211" s="289" t="s">
        <v>3196</v>
      </c>
      <c r="AJ211" s="348">
        <v>5.5549999999999995E-2</v>
      </c>
      <c r="AK211" s="348">
        <v>0</v>
      </c>
      <c r="AL211" s="348"/>
      <c r="AM211" s="348"/>
      <c r="AN211" s="348"/>
      <c r="AO211" s="348"/>
      <c r="AP211" s="287">
        <v>5.5549999999999995E-2</v>
      </c>
      <c r="AQ211" s="280"/>
      <c r="AR211" s="289" t="s">
        <v>3202</v>
      </c>
      <c r="AS211" s="348">
        <v>5.5549999999999995E-2</v>
      </c>
      <c r="AT211" s="348">
        <v>0</v>
      </c>
      <c r="AU211" s="348"/>
      <c r="AV211" s="348"/>
      <c r="AW211" s="348"/>
      <c r="AX211" s="348"/>
      <c r="AY211" s="348"/>
      <c r="AZ211" s="281">
        <v>5.5549999999999995E-2</v>
      </c>
      <c r="BA211" s="280"/>
      <c r="BB211" s="289" t="s">
        <v>3196</v>
      </c>
      <c r="BC211" s="348">
        <v>5.5549999999999995E-2</v>
      </c>
      <c r="BD211" s="348">
        <v>0</v>
      </c>
      <c r="BE211" s="348"/>
      <c r="BF211" s="348"/>
      <c r="BG211" s="348"/>
      <c r="BH211" s="348"/>
      <c r="BI211" s="281">
        <v>5.5549999999999995E-2</v>
      </c>
      <c r="BJ211" s="280"/>
      <c r="BK211" s="289" t="s">
        <v>3196</v>
      </c>
      <c r="BL211" s="348">
        <v>5.5549999999999995E-2</v>
      </c>
      <c r="BM211" s="348">
        <v>0</v>
      </c>
      <c r="BN211" s="365"/>
      <c r="BO211" s="348"/>
      <c r="BP211" s="348"/>
      <c r="BQ211" s="348"/>
      <c r="BR211" s="281">
        <v>5.5549999999999995E-2</v>
      </c>
      <c r="BS211" s="280"/>
      <c r="BT211" s="289" t="s">
        <v>3202</v>
      </c>
      <c r="BU211" s="348">
        <v>5.5549999999999995E-2</v>
      </c>
      <c r="BV211" s="348">
        <v>0</v>
      </c>
      <c r="BW211" s="348"/>
      <c r="BX211" s="348"/>
      <c r="BY211" s="356"/>
      <c r="BZ211" s="348"/>
      <c r="CA211" s="348"/>
      <c r="CB211" s="281">
        <v>0</v>
      </c>
      <c r="CC211" s="280"/>
      <c r="CD211" s="289"/>
      <c r="CE211" s="348">
        <v>0.11111</v>
      </c>
      <c r="CF211" s="348">
        <v>0</v>
      </c>
      <c r="CG211" s="348"/>
      <c r="CH211" s="348"/>
      <c r="CI211" s="348"/>
      <c r="CJ211" s="348"/>
      <c r="CK211" s="281">
        <v>0</v>
      </c>
      <c r="CL211" s="280"/>
      <c r="CM211" s="289"/>
      <c r="CN211" s="348">
        <v>0.11111</v>
      </c>
      <c r="CO211" s="348">
        <v>0</v>
      </c>
      <c r="CP211" s="348"/>
      <c r="CQ211" s="348"/>
      <c r="CR211" s="348"/>
      <c r="CS211" s="348"/>
      <c r="CT211" s="281">
        <v>0</v>
      </c>
      <c r="CU211" s="280"/>
      <c r="CV211" s="289"/>
      <c r="CW211" s="348">
        <v>0.11111</v>
      </c>
      <c r="CX211" s="348">
        <v>0</v>
      </c>
      <c r="CY211" s="348"/>
      <c r="CZ211" s="348"/>
      <c r="DA211" s="348"/>
      <c r="DB211" s="348"/>
      <c r="DC211" s="348"/>
      <c r="DD211" s="281">
        <v>0</v>
      </c>
      <c r="DE211" s="280"/>
      <c r="DF211" s="289"/>
      <c r="DG211" s="348">
        <v>0.11111</v>
      </c>
      <c r="DH211" s="348">
        <v>0</v>
      </c>
      <c r="DI211" s="348"/>
      <c r="DJ211" s="348"/>
      <c r="DK211" s="348"/>
      <c r="DL211" s="348"/>
      <c r="DM211" s="281">
        <v>0</v>
      </c>
      <c r="DN211" s="280"/>
      <c r="DO211" s="289"/>
      <c r="DP211" s="348">
        <v>0.11111</v>
      </c>
      <c r="DQ211" s="348">
        <v>0</v>
      </c>
      <c r="DR211" s="348"/>
      <c r="DS211" s="348"/>
      <c r="DT211" s="348"/>
      <c r="DU211" s="348"/>
      <c r="DV211" s="281">
        <v>0</v>
      </c>
      <c r="DW211" s="280"/>
      <c r="DX211" s="289"/>
      <c r="DY211" s="348">
        <v>0.11111</v>
      </c>
      <c r="DZ211" s="348">
        <v>0</v>
      </c>
      <c r="EA211" s="348"/>
      <c r="EB211" s="348"/>
      <c r="EC211" s="352" t="s">
        <v>3203</v>
      </c>
      <c r="EF211" s="556"/>
      <c r="EG211" s="280">
        <v>0.33329999999999999</v>
      </c>
      <c r="EH211" s="280">
        <v>0</v>
      </c>
      <c r="EI211" s="277">
        <v>0</v>
      </c>
      <c r="EJ211" s="348">
        <v>0.99996000000000018</v>
      </c>
      <c r="EK211" s="348">
        <v>0</v>
      </c>
      <c r="EL211" s="518">
        <v>0</v>
      </c>
      <c r="EM211" s="346">
        <f>+H211</f>
        <v>1</v>
      </c>
      <c r="EN211" s="520"/>
      <c r="EO211" s="352"/>
      <c r="EP211" s="288"/>
      <c r="EQ211" s="288"/>
      <c r="ER211" s="282"/>
      <c r="ET211" s="311">
        <f t="shared" si="3"/>
        <v>0</v>
      </c>
    </row>
    <row r="212" spans="1:150" s="202" customFormat="1" ht="99.95" customHeight="1" x14ac:dyDescent="0.25">
      <c r="A212" s="285" t="s">
        <v>235</v>
      </c>
      <c r="B212" s="211" t="s">
        <v>118</v>
      </c>
      <c r="C212" s="211" t="s">
        <v>155</v>
      </c>
      <c r="D212" s="205">
        <v>5</v>
      </c>
      <c r="E212" s="211" t="s">
        <v>156</v>
      </c>
      <c r="F212" s="276" t="s">
        <v>70</v>
      </c>
      <c r="G212" s="286">
        <v>0.25</v>
      </c>
      <c r="H212" s="201">
        <v>1</v>
      </c>
      <c r="I212" s="201">
        <v>0.03</v>
      </c>
      <c r="J212" s="14" t="s">
        <v>3199</v>
      </c>
      <c r="K212" s="201" t="s">
        <v>325</v>
      </c>
      <c r="L212" s="282">
        <v>12</v>
      </c>
      <c r="M212" s="204" t="s">
        <v>157</v>
      </c>
      <c r="N212" s="14" t="s">
        <v>3199</v>
      </c>
      <c r="O212" s="261" t="s">
        <v>3160</v>
      </c>
      <c r="P212" s="206">
        <v>0.01</v>
      </c>
      <c r="Q212" s="198">
        <v>12</v>
      </c>
      <c r="R212" s="279">
        <v>671894000</v>
      </c>
      <c r="T212" s="197">
        <v>43115</v>
      </c>
      <c r="U212" s="197">
        <v>43465</v>
      </c>
      <c r="V212" s="285" t="s">
        <v>3204</v>
      </c>
      <c r="W212" s="280">
        <v>0.33333000000000002</v>
      </c>
      <c r="X212" s="280">
        <v>0</v>
      </c>
      <c r="Y212" s="280"/>
      <c r="AA212" s="352"/>
      <c r="AB212" s="352"/>
      <c r="AC212" s="352"/>
      <c r="AD212" s="348"/>
      <c r="AE212" s="351"/>
      <c r="AF212" s="348"/>
      <c r="AG212" s="281">
        <v>0</v>
      </c>
      <c r="AH212" s="280"/>
      <c r="AJ212" s="352"/>
      <c r="AK212" s="352"/>
      <c r="AL212" s="348"/>
      <c r="AM212" s="348"/>
      <c r="AN212" s="348"/>
      <c r="AO212" s="348"/>
      <c r="AP212" s="287">
        <v>0</v>
      </c>
      <c r="AQ212" s="280"/>
      <c r="AS212" s="352"/>
      <c r="AT212" s="352"/>
      <c r="AU212" s="348"/>
      <c r="AV212" s="348"/>
      <c r="AW212" s="348"/>
      <c r="AX212" s="348"/>
      <c r="AY212" s="348"/>
      <c r="AZ212" s="281">
        <v>0</v>
      </c>
      <c r="BA212" s="280"/>
      <c r="BC212" s="352"/>
      <c r="BD212" s="352"/>
      <c r="BE212" s="348"/>
      <c r="BF212" s="348"/>
      <c r="BG212" s="348"/>
      <c r="BH212" s="348"/>
      <c r="BI212" s="281">
        <v>0</v>
      </c>
      <c r="BJ212" s="280"/>
      <c r="BL212" s="352"/>
      <c r="BM212" s="352"/>
      <c r="BN212" s="365"/>
      <c r="BO212" s="348"/>
      <c r="BP212" s="348"/>
      <c r="BQ212" s="348"/>
      <c r="BR212" s="281">
        <v>0</v>
      </c>
      <c r="BS212" s="280"/>
      <c r="BU212" s="352"/>
      <c r="BV212" s="352"/>
      <c r="BW212" s="348"/>
      <c r="BX212" s="348"/>
      <c r="BY212" s="356"/>
      <c r="BZ212" s="348"/>
      <c r="CA212" s="348"/>
      <c r="CB212" s="281">
        <v>0.11111</v>
      </c>
      <c r="CC212" s="280"/>
      <c r="CD212" s="202" t="s">
        <v>3205</v>
      </c>
      <c r="CE212" s="352"/>
      <c r="CF212" s="352"/>
      <c r="CG212" s="348"/>
      <c r="CH212" s="348"/>
      <c r="CI212" s="348"/>
      <c r="CJ212" s="348"/>
      <c r="CK212" s="281">
        <v>0.11111</v>
      </c>
      <c r="CL212" s="280"/>
      <c r="CM212" s="202" t="s">
        <v>3205</v>
      </c>
      <c r="CN212" s="352"/>
      <c r="CO212" s="352"/>
      <c r="CP212" s="348"/>
      <c r="CQ212" s="348"/>
      <c r="CR212" s="348"/>
      <c r="CS212" s="348"/>
      <c r="CT212" s="281">
        <v>0.11111</v>
      </c>
      <c r="CU212" s="280"/>
      <c r="CV212" s="202" t="s">
        <v>3202</v>
      </c>
      <c r="CW212" s="352"/>
      <c r="CX212" s="352"/>
      <c r="CY212" s="348"/>
      <c r="CZ212" s="348"/>
      <c r="DA212" s="348"/>
      <c r="DB212" s="348"/>
      <c r="DC212" s="348"/>
      <c r="DD212" s="281">
        <v>0</v>
      </c>
      <c r="DE212" s="280"/>
      <c r="DG212" s="352"/>
      <c r="DH212" s="352"/>
      <c r="DI212" s="348"/>
      <c r="DJ212" s="348"/>
      <c r="DK212" s="348"/>
      <c r="DL212" s="348"/>
      <c r="DM212" s="281">
        <v>0</v>
      </c>
      <c r="DN212" s="280"/>
      <c r="DP212" s="352"/>
      <c r="DQ212" s="352"/>
      <c r="DR212" s="348"/>
      <c r="DS212" s="348"/>
      <c r="DT212" s="348"/>
      <c r="DU212" s="348"/>
      <c r="DV212" s="281">
        <v>0</v>
      </c>
      <c r="DW212" s="280"/>
      <c r="DX212" s="285"/>
      <c r="DY212" s="352"/>
      <c r="DZ212" s="352"/>
      <c r="EA212" s="348"/>
      <c r="EB212" s="348"/>
      <c r="EC212" s="352"/>
      <c r="EF212" s="556"/>
      <c r="EG212" s="280">
        <v>0.33333000000000002</v>
      </c>
      <c r="EH212" s="280">
        <v>0</v>
      </c>
      <c r="EI212" s="277">
        <v>0</v>
      </c>
      <c r="EJ212" s="348"/>
      <c r="EK212" s="352"/>
      <c r="EL212" s="518"/>
      <c r="EM212" s="347"/>
      <c r="EN212" s="520"/>
      <c r="EO212" s="352"/>
      <c r="EP212" s="288"/>
      <c r="EQ212" s="288"/>
      <c r="ER212" s="282"/>
      <c r="ET212" s="311">
        <f t="shared" si="3"/>
        <v>0</v>
      </c>
    </row>
    <row r="213" spans="1:150" s="202" customFormat="1" ht="99.95" customHeight="1" x14ac:dyDescent="0.25">
      <c r="A213" s="285" t="s">
        <v>235</v>
      </c>
      <c r="B213" s="211" t="s">
        <v>118</v>
      </c>
      <c r="C213" s="211" t="s">
        <v>155</v>
      </c>
      <c r="D213" s="205">
        <v>5</v>
      </c>
      <c r="E213" s="211" t="s">
        <v>156</v>
      </c>
      <c r="F213" s="276" t="s">
        <v>70</v>
      </c>
      <c r="G213" s="286">
        <v>0.25</v>
      </c>
      <c r="H213" s="201">
        <v>1</v>
      </c>
      <c r="I213" s="201">
        <v>0.03</v>
      </c>
      <c r="J213" s="14" t="s">
        <v>3199</v>
      </c>
      <c r="K213" s="201" t="s">
        <v>325</v>
      </c>
      <c r="L213" s="282">
        <v>12</v>
      </c>
      <c r="M213" s="204" t="s">
        <v>157</v>
      </c>
      <c r="N213" s="14" t="s">
        <v>3199</v>
      </c>
      <c r="O213" s="261" t="s">
        <v>3160</v>
      </c>
      <c r="P213" s="206">
        <v>0.01</v>
      </c>
      <c r="Q213" s="198">
        <v>12</v>
      </c>
      <c r="R213" s="279">
        <v>671894000</v>
      </c>
      <c r="T213" s="197">
        <v>43115</v>
      </c>
      <c r="U213" s="197">
        <v>43465</v>
      </c>
      <c r="V213" s="285" t="s">
        <v>3206</v>
      </c>
      <c r="W213" s="280">
        <v>0.33333000000000002</v>
      </c>
      <c r="X213" s="280">
        <v>0</v>
      </c>
      <c r="Y213" s="280"/>
      <c r="AA213" s="352"/>
      <c r="AB213" s="352"/>
      <c r="AC213" s="352"/>
      <c r="AD213" s="348"/>
      <c r="AE213" s="351"/>
      <c r="AF213" s="348"/>
      <c r="AG213" s="281">
        <v>0</v>
      </c>
      <c r="AH213" s="280"/>
      <c r="AI213" s="280"/>
      <c r="AJ213" s="352"/>
      <c r="AK213" s="352"/>
      <c r="AL213" s="348"/>
      <c r="AM213" s="348"/>
      <c r="AN213" s="348"/>
      <c r="AO213" s="348"/>
      <c r="AP213" s="287">
        <v>0</v>
      </c>
      <c r="AQ213" s="280"/>
      <c r="AR213" s="280"/>
      <c r="AS213" s="352"/>
      <c r="AT213" s="352"/>
      <c r="AU213" s="348"/>
      <c r="AV213" s="348"/>
      <c r="AW213" s="348"/>
      <c r="AX213" s="348"/>
      <c r="AY213" s="348"/>
      <c r="AZ213" s="281">
        <v>0</v>
      </c>
      <c r="BA213" s="280"/>
      <c r="BB213" s="289"/>
      <c r="BC213" s="352"/>
      <c r="BD213" s="352"/>
      <c r="BE213" s="348"/>
      <c r="BF213" s="348"/>
      <c r="BG213" s="348"/>
      <c r="BH213" s="348"/>
      <c r="BI213" s="281">
        <v>0</v>
      </c>
      <c r="BJ213" s="280"/>
      <c r="BK213" s="280"/>
      <c r="BL213" s="352"/>
      <c r="BM213" s="352"/>
      <c r="BN213" s="365"/>
      <c r="BO213" s="348"/>
      <c r="BP213" s="348"/>
      <c r="BQ213" s="348"/>
      <c r="BR213" s="281">
        <v>0</v>
      </c>
      <c r="BS213" s="280"/>
      <c r="BT213" s="289"/>
      <c r="BU213" s="352"/>
      <c r="BV213" s="352"/>
      <c r="BW213" s="348"/>
      <c r="BX213" s="348"/>
      <c r="BY213" s="356"/>
      <c r="BZ213" s="348"/>
      <c r="CA213" s="348"/>
      <c r="CB213" s="281">
        <v>0</v>
      </c>
      <c r="CC213" s="280"/>
      <c r="CD213" s="280"/>
      <c r="CE213" s="352"/>
      <c r="CF213" s="352"/>
      <c r="CG213" s="348"/>
      <c r="CH213" s="348"/>
      <c r="CI213" s="348"/>
      <c r="CJ213" s="348"/>
      <c r="CK213" s="281">
        <v>0</v>
      </c>
      <c r="CL213" s="280"/>
      <c r="CM213" s="280"/>
      <c r="CN213" s="352"/>
      <c r="CO213" s="352"/>
      <c r="CP213" s="348"/>
      <c r="CQ213" s="348"/>
      <c r="CR213" s="348"/>
      <c r="CS213" s="348"/>
      <c r="CT213" s="281">
        <v>0</v>
      </c>
      <c r="CU213" s="280"/>
      <c r="CV213" s="280"/>
      <c r="CW213" s="352"/>
      <c r="CX213" s="352"/>
      <c r="CY213" s="348"/>
      <c r="CZ213" s="348"/>
      <c r="DA213" s="348"/>
      <c r="DB213" s="348"/>
      <c r="DC213" s="348"/>
      <c r="DD213" s="281">
        <v>0.11111</v>
      </c>
      <c r="DE213" s="280"/>
      <c r="DF213" s="289" t="s">
        <v>3207</v>
      </c>
      <c r="DG213" s="352"/>
      <c r="DH213" s="352"/>
      <c r="DI213" s="348"/>
      <c r="DJ213" s="348"/>
      <c r="DK213" s="348"/>
      <c r="DL213" s="348"/>
      <c r="DM213" s="281">
        <v>0.11111</v>
      </c>
      <c r="DN213" s="280"/>
      <c r="DO213" s="289" t="s">
        <v>3207</v>
      </c>
      <c r="DP213" s="352"/>
      <c r="DQ213" s="352"/>
      <c r="DR213" s="348"/>
      <c r="DS213" s="348"/>
      <c r="DT213" s="348"/>
      <c r="DU213" s="348"/>
      <c r="DV213" s="281">
        <v>0.11111</v>
      </c>
      <c r="DW213" s="280"/>
      <c r="DX213" s="289" t="s">
        <v>3202</v>
      </c>
      <c r="DY213" s="352"/>
      <c r="DZ213" s="352"/>
      <c r="EA213" s="348"/>
      <c r="EB213" s="348"/>
      <c r="EC213" s="352"/>
      <c r="EF213" s="556"/>
      <c r="EG213" s="280">
        <v>0.33333000000000002</v>
      </c>
      <c r="EH213" s="280">
        <v>0</v>
      </c>
      <c r="EI213" s="277">
        <v>0</v>
      </c>
      <c r="EJ213" s="348"/>
      <c r="EK213" s="352"/>
      <c r="EL213" s="518"/>
      <c r="EM213" s="347"/>
      <c r="EN213" s="520"/>
      <c r="EO213" s="352"/>
      <c r="EP213" s="288"/>
      <c r="EQ213" s="288"/>
      <c r="ER213" s="282"/>
      <c r="ET213" s="311">
        <f t="shared" si="3"/>
        <v>0</v>
      </c>
    </row>
    <row r="214" spans="1:150" s="202" customFormat="1" ht="99.95" customHeight="1" x14ac:dyDescent="0.25">
      <c r="A214" s="285" t="s">
        <v>235</v>
      </c>
      <c r="B214" s="211" t="s">
        <v>118</v>
      </c>
      <c r="C214" s="211" t="s">
        <v>155</v>
      </c>
      <c r="D214" s="205">
        <v>5</v>
      </c>
      <c r="E214" s="211" t="s">
        <v>156</v>
      </c>
      <c r="F214" s="276" t="s">
        <v>70</v>
      </c>
      <c r="G214" s="286">
        <v>0.25</v>
      </c>
      <c r="H214" s="201">
        <v>1</v>
      </c>
      <c r="I214" s="201">
        <v>0.03</v>
      </c>
      <c r="J214" s="14" t="s">
        <v>3199</v>
      </c>
      <c r="K214" s="201" t="s">
        <v>325</v>
      </c>
      <c r="L214" s="282">
        <v>13</v>
      </c>
      <c r="M214" s="204" t="s">
        <v>158</v>
      </c>
      <c r="N214" s="14" t="s">
        <v>3199</v>
      </c>
      <c r="O214" s="261" t="s">
        <v>3160</v>
      </c>
      <c r="P214" s="206">
        <v>0.02</v>
      </c>
      <c r="Q214" s="198">
        <v>11</v>
      </c>
      <c r="R214" s="279">
        <v>1257944000</v>
      </c>
      <c r="T214" s="197">
        <v>43132</v>
      </c>
      <c r="U214" s="197">
        <v>43465</v>
      </c>
      <c r="V214" s="285" t="s">
        <v>3208</v>
      </c>
      <c r="W214" s="280">
        <v>0.33329999999999999</v>
      </c>
      <c r="X214" s="280">
        <v>0</v>
      </c>
      <c r="Y214" s="280"/>
      <c r="AA214" s="348">
        <v>0</v>
      </c>
      <c r="AB214" s="348">
        <v>0</v>
      </c>
      <c r="AC214" s="352"/>
      <c r="AD214" s="348"/>
      <c r="AE214" s="351"/>
      <c r="AF214" s="348"/>
      <c r="AG214" s="281">
        <v>6.6659999999999997E-2</v>
      </c>
      <c r="AH214" s="280"/>
      <c r="AI214" s="289" t="s">
        <v>3209</v>
      </c>
      <c r="AJ214" s="348">
        <v>6.6659999999999997E-2</v>
      </c>
      <c r="AK214" s="348">
        <v>0</v>
      </c>
      <c r="AL214" s="348"/>
      <c r="AM214" s="348"/>
      <c r="AN214" s="348"/>
      <c r="AO214" s="348"/>
      <c r="AP214" s="287">
        <v>6.6659999999999997E-2</v>
      </c>
      <c r="AQ214" s="280"/>
      <c r="AR214" s="289" t="s">
        <v>3210</v>
      </c>
      <c r="AS214" s="348">
        <v>6.6659999999999997E-2</v>
      </c>
      <c r="AT214" s="348">
        <v>0</v>
      </c>
      <c r="AU214" s="348"/>
      <c r="AV214" s="348"/>
      <c r="AW214" s="348"/>
      <c r="AX214" s="348"/>
      <c r="AY214" s="348"/>
      <c r="AZ214" s="281">
        <v>6.6659999999999997E-2</v>
      </c>
      <c r="BA214" s="280"/>
      <c r="BB214" s="289" t="s">
        <v>3211</v>
      </c>
      <c r="BC214" s="348">
        <v>6.6659999999999997E-2</v>
      </c>
      <c r="BD214" s="348">
        <v>0</v>
      </c>
      <c r="BE214" s="348"/>
      <c r="BF214" s="348"/>
      <c r="BG214" s="348"/>
      <c r="BH214" s="348"/>
      <c r="BI214" s="281">
        <v>6.6659999999999997E-2</v>
      </c>
      <c r="BJ214" s="280"/>
      <c r="BK214" s="289" t="s">
        <v>3211</v>
      </c>
      <c r="BL214" s="348">
        <v>6.6659999999999997E-2</v>
      </c>
      <c r="BM214" s="348">
        <v>0</v>
      </c>
      <c r="BN214" s="365"/>
      <c r="BO214" s="348"/>
      <c r="BP214" s="348"/>
      <c r="BQ214" s="348"/>
      <c r="BR214" s="281">
        <v>6.6659999999999997E-2</v>
      </c>
      <c r="BS214" s="280"/>
      <c r="BT214" s="289" t="s">
        <v>3210</v>
      </c>
      <c r="BU214" s="348">
        <v>6.6659999999999997E-2</v>
      </c>
      <c r="BV214" s="348">
        <v>0</v>
      </c>
      <c r="BW214" s="348"/>
      <c r="BX214" s="348"/>
      <c r="BY214" s="356"/>
      <c r="BZ214" s="348"/>
      <c r="CA214" s="348"/>
      <c r="CB214" s="281">
        <v>0</v>
      </c>
      <c r="CC214" s="280"/>
      <c r="CD214" s="289"/>
      <c r="CE214" s="348">
        <v>5.5555E-2</v>
      </c>
      <c r="CF214" s="348">
        <v>0</v>
      </c>
      <c r="CG214" s="348"/>
      <c r="CH214" s="348"/>
      <c r="CI214" s="348"/>
      <c r="CJ214" s="348"/>
      <c r="CK214" s="281">
        <v>0</v>
      </c>
      <c r="CL214" s="280"/>
      <c r="CM214" s="289"/>
      <c r="CN214" s="348">
        <v>5.5555E-2</v>
      </c>
      <c r="CO214" s="348">
        <v>0</v>
      </c>
      <c r="CP214" s="348"/>
      <c r="CQ214" s="348"/>
      <c r="CR214" s="348"/>
      <c r="CS214" s="348"/>
      <c r="CT214" s="281">
        <v>0</v>
      </c>
      <c r="CU214" s="280"/>
      <c r="CV214" s="289"/>
      <c r="CW214" s="348">
        <v>5.5555E-2</v>
      </c>
      <c r="CX214" s="348">
        <v>0</v>
      </c>
      <c r="CY214" s="348"/>
      <c r="CZ214" s="348"/>
      <c r="DA214" s="348"/>
      <c r="DB214" s="348"/>
      <c r="DC214" s="348"/>
      <c r="DD214" s="281">
        <v>0</v>
      </c>
      <c r="DE214" s="280"/>
      <c r="DF214" s="289"/>
      <c r="DG214" s="348">
        <v>5.5555E-2</v>
      </c>
      <c r="DH214" s="348">
        <v>0</v>
      </c>
      <c r="DI214" s="348"/>
      <c r="DJ214" s="348"/>
      <c r="DK214" s="348"/>
      <c r="DL214" s="348"/>
      <c r="DM214" s="281">
        <v>0</v>
      </c>
      <c r="DN214" s="280"/>
      <c r="DO214" s="289"/>
      <c r="DP214" s="348">
        <v>0.22222</v>
      </c>
      <c r="DQ214" s="348">
        <v>0</v>
      </c>
      <c r="DR214" s="348"/>
      <c r="DS214" s="348"/>
      <c r="DT214" s="348"/>
      <c r="DU214" s="348"/>
      <c r="DV214" s="281">
        <v>0</v>
      </c>
      <c r="DW214" s="280"/>
      <c r="DX214" s="289"/>
      <c r="DY214" s="348">
        <v>0.22222</v>
      </c>
      <c r="DZ214" s="348">
        <v>0</v>
      </c>
      <c r="EA214" s="348"/>
      <c r="EB214" s="348"/>
      <c r="EC214" s="352"/>
      <c r="EF214" s="556"/>
      <c r="EG214" s="280">
        <v>0.33329999999999999</v>
      </c>
      <c r="EH214" s="280">
        <v>0</v>
      </c>
      <c r="EI214" s="277">
        <v>0</v>
      </c>
      <c r="EJ214" s="348">
        <v>0.99995999999999996</v>
      </c>
      <c r="EK214" s="348">
        <v>0</v>
      </c>
      <c r="EL214" s="518">
        <v>0</v>
      </c>
      <c r="EM214" s="347"/>
      <c r="EN214" s="520"/>
      <c r="EO214" s="352"/>
      <c r="EP214" s="288"/>
      <c r="EQ214" s="288"/>
      <c r="ER214" s="282"/>
      <c r="ET214" s="311">
        <f t="shared" si="3"/>
        <v>0</v>
      </c>
    </row>
    <row r="215" spans="1:150" s="202" customFormat="1" ht="99.95" customHeight="1" x14ac:dyDescent="0.25">
      <c r="A215" s="285" t="s">
        <v>235</v>
      </c>
      <c r="B215" s="211" t="s">
        <v>118</v>
      </c>
      <c r="C215" s="211" t="s">
        <v>155</v>
      </c>
      <c r="D215" s="205">
        <v>5</v>
      </c>
      <c r="E215" s="211" t="s">
        <v>156</v>
      </c>
      <c r="F215" s="276" t="s">
        <v>70</v>
      </c>
      <c r="G215" s="286">
        <v>0.25</v>
      </c>
      <c r="H215" s="201">
        <v>1</v>
      </c>
      <c r="I215" s="201">
        <v>0.03</v>
      </c>
      <c r="J215" s="14" t="s">
        <v>3199</v>
      </c>
      <c r="K215" s="201" t="s">
        <v>325</v>
      </c>
      <c r="L215" s="282">
        <v>13</v>
      </c>
      <c r="M215" s="204" t="s">
        <v>158</v>
      </c>
      <c r="N215" s="14" t="s">
        <v>3199</v>
      </c>
      <c r="O215" s="261" t="s">
        <v>3160</v>
      </c>
      <c r="P215" s="206">
        <v>0.02</v>
      </c>
      <c r="Q215" s="198">
        <v>11</v>
      </c>
      <c r="R215" s="279">
        <v>1257944000</v>
      </c>
      <c r="T215" s="197">
        <v>43132</v>
      </c>
      <c r="U215" s="197">
        <v>43465</v>
      </c>
      <c r="V215" s="285" t="s">
        <v>3212</v>
      </c>
      <c r="W215" s="280">
        <v>0.33333000000000002</v>
      </c>
      <c r="X215" s="280">
        <v>0</v>
      </c>
      <c r="Y215" s="280"/>
      <c r="AA215" s="352"/>
      <c r="AB215" s="352"/>
      <c r="AC215" s="352"/>
      <c r="AD215" s="348"/>
      <c r="AE215" s="351"/>
      <c r="AF215" s="348"/>
      <c r="AG215" s="281">
        <v>0</v>
      </c>
      <c r="AH215" s="280"/>
      <c r="AJ215" s="352"/>
      <c r="AK215" s="352"/>
      <c r="AL215" s="348"/>
      <c r="AM215" s="348"/>
      <c r="AN215" s="348"/>
      <c r="AO215" s="348"/>
      <c r="AP215" s="287">
        <v>0</v>
      </c>
      <c r="AQ215" s="280"/>
      <c r="AS215" s="352"/>
      <c r="AT215" s="352"/>
      <c r="AU215" s="348"/>
      <c r="AV215" s="348"/>
      <c r="AW215" s="348"/>
      <c r="AX215" s="348"/>
      <c r="AY215" s="348"/>
      <c r="AZ215" s="281">
        <v>0</v>
      </c>
      <c r="BA215" s="280"/>
      <c r="BC215" s="352"/>
      <c r="BD215" s="352"/>
      <c r="BE215" s="348"/>
      <c r="BF215" s="348"/>
      <c r="BG215" s="348"/>
      <c r="BH215" s="348"/>
      <c r="BI215" s="281">
        <v>0</v>
      </c>
      <c r="BJ215" s="280"/>
      <c r="BL215" s="352"/>
      <c r="BM215" s="352"/>
      <c r="BN215" s="365"/>
      <c r="BO215" s="348"/>
      <c r="BP215" s="348"/>
      <c r="BQ215" s="348"/>
      <c r="BR215" s="281">
        <v>0</v>
      </c>
      <c r="BS215" s="280"/>
      <c r="BU215" s="352"/>
      <c r="BV215" s="352"/>
      <c r="BW215" s="348"/>
      <c r="BX215" s="348"/>
      <c r="BY215" s="356"/>
      <c r="BZ215" s="348"/>
      <c r="CA215" s="348"/>
      <c r="CB215" s="281">
        <v>5.5555E-2</v>
      </c>
      <c r="CC215" s="280"/>
      <c r="CD215" s="202" t="s">
        <v>3211</v>
      </c>
      <c r="CE215" s="352"/>
      <c r="CF215" s="352"/>
      <c r="CG215" s="348"/>
      <c r="CH215" s="348"/>
      <c r="CI215" s="348"/>
      <c r="CJ215" s="348"/>
      <c r="CK215" s="281">
        <v>5.5555E-2</v>
      </c>
      <c r="CL215" s="280"/>
      <c r="CM215" s="202" t="s">
        <v>3211</v>
      </c>
      <c r="CN215" s="352"/>
      <c r="CO215" s="352"/>
      <c r="CP215" s="348"/>
      <c r="CQ215" s="348"/>
      <c r="CR215" s="348"/>
      <c r="CS215" s="348"/>
      <c r="CT215" s="281">
        <v>5.5555E-2</v>
      </c>
      <c r="CU215" s="280"/>
      <c r="CV215" s="202" t="s">
        <v>3210</v>
      </c>
      <c r="CW215" s="352"/>
      <c r="CX215" s="352"/>
      <c r="CY215" s="348"/>
      <c r="CZ215" s="348"/>
      <c r="DA215" s="348"/>
      <c r="DB215" s="348"/>
      <c r="DC215" s="348"/>
      <c r="DD215" s="281">
        <v>5.5555E-2</v>
      </c>
      <c r="DE215" s="280"/>
      <c r="DF215" s="202" t="s">
        <v>3211</v>
      </c>
      <c r="DG215" s="352"/>
      <c r="DH215" s="352"/>
      <c r="DI215" s="348"/>
      <c r="DJ215" s="348"/>
      <c r="DK215" s="348"/>
      <c r="DL215" s="348"/>
      <c r="DM215" s="281">
        <v>5.5555E-2</v>
      </c>
      <c r="DN215" s="280"/>
      <c r="DO215" s="202" t="s">
        <v>3211</v>
      </c>
      <c r="DP215" s="352"/>
      <c r="DQ215" s="352"/>
      <c r="DR215" s="348"/>
      <c r="DS215" s="348"/>
      <c r="DT215" s="348"/>
      <c r="DU215" s="348"/>
      <c r="DV215" s="281">
        <v>5.5555E-2</v>
      </c>
      <c r="DW215" s="280"/>
      <c r="DX215" s="285" t="s">
        <v>3213</v>
      </c>
      <c r="DY215" s="352"/>
      <c r="DZ215" s="352"/>
      <c r="EA215" s="348"/>
      <c r="EB215" s="348"/>
      <c r="EC215" s="352"/>
      <c r="EF215" s="556"/>
      <c r="EG215" s="280">
        <v>0.33333000000000002</v>
      </c>
      <c r="EH215" s="280">
        <v>0</v>
      </c>
      <c r="EI215" s="277">
        <v>0</v>
      </c>
      <c r="EJ215" s="348"/>
      <c r="EK215" s="352"/>
      <c r="EL215" s="518"/>
      <c r="EM215" s="347"/>
      <c r="EN215" s="520"/>
      <c r="EO215" s="352"/>
      <c r="EP215" s="288"/>
      <c r="EQ215" s="288"/>
      <c r="ER215" s="282"/>
      <c r="ET215" s="311">
        <f t="shared" si="3"/>
        <v>0</v>
      </c>
    </row>
    <row r="216" spans="1:150" s="202" customFormat="1" ht="99.95" customHeight="1" x14ac:dyDescent="0.25">
      <c r="A216" s="285" t="s">
        <v>235</v>
      </c>
      <c r="B216" s="211" t="s">
        <v>118</v>
      </c>
      <c r="C216" s="211" t="s">
        <v>155</v>
      </c>
      <c r="D216" s="205">
        <v>5</v>
      </c>
      <c r="E216" s="211" t="s">
        <v>156</v>
      </c>
      <c r="F216" s="276" t="s">
        <v>70</v>
      </c>
      <c r="G216" s="286">
        <v>0.25</v>
      </c>
      <c r="H216" s="201">
        <v>1</v>
      </c>
      <c r="I216" s="201">
        <v>0.03</v>
      </c>
      <c r="J216" s="14" t="s">
        <v>3199</v>
      </c>
      <c r="K216" s="201" t="s">
        <v>325</v>
      </c>
      <c r="L216" s="282">
        <v>13</v>
      </c>
      <c r="M216" s="204" t="s">
        <v>158</v>
      </c>
      <c r="N216" s="14" t="s">
        <v>3199</v>
      </c>
      <c r="O216" s="261" t="s">
        <v>3160</v>
      </c>
      <c r="P216" s="206">
        <v>0.02</v>
      </c>
      <c r="Q216" s="198">
        <v>11</v>
      </c>
      <c r="R216" s="279">
        <v>1257944000</v>
      </c>
      <c r="T216" s="197">
        <v>43132</v>
      </c>
      <c r="U216" s="197">
        <v>43465</v>
      </c>
      <c r="V216" s="285" t="s">
        <v>3214</v>
      </c>
      <c r="W216" s="280">
        <v>0.33333000000000002</v>
      </c>
      <c r="X216" s="280">
        <v>0</v>
      </c>
      <c r="Y216" s="280"/>
      <c r="AA216" s="352"/>
      <c r="AB216" s="352"/>
      <c r="AC216" s="352"/>
      <c r="AD216" s="348"/>
      <c r="AE216" s="351"/>
      <c r="AF216" s="348"/>
      <c r="AG216" s="281">
        <v>0</v>
      </c>
      <c r="AH216" s="280"/>
      <c r="AI216" s="280"/>
      <c r="AJ216" s="352"/>
      <c r="AK216" s="352"/>
      <c r="AL216" s="348"/>
      <c r="AM216" s="348"/>
      <c r="AN216" s="348"/>
      <c r="AO216" s="348"/>
      <c r="AP216" s="287">
        <v>0</v>
      </c>
      <c r="AQ216" s="280"/>
      <c r="AR216" s="280"/>
      <c r="AS216" s="352"/>
      <c r="AT216" s="352"/>
      <c r="AU216" s="348"/>
      <c r="AV216" s="348"/>
      <c r="AW216" s="348"/>
      <c r="AX216" s="348"/>
      <c r="AY216" s="348"/>
      <c r="AZ216" s="281">
        <v>0</v>
      </c>
      <c r="BA216" s="280"/>
      <c r="BB216" s="289"/>
      <c r="BC216" s="352"/>
      <c r="BD216" s="352"/>
      <c r="BE216" s="348"/>
      <c r="BF216" s="348"/>
      <c r="BG216" s="348"/>
      <c r="BH216" s="348"/>
      <c r="BI216" s="281">
        <v>0</v>
      </c>
      <c r="BJ216" s="280"/>
      <c r="BK216" s="280"/>
      <c r="BL216" s="352"/>
      <c r="BM216" s="352"/>
      <c r="BN216" s="365"/>
      <c r="BO216" s="348"/>
      <c r="BP216" s="348"/>
      <c r="BQ216" s="348"/>
      <c r="BR216" s="281">
        <v>0</v>
      </c>
      <c r="BS216" s="280"/>
      <c r="BT216" s="289"/>
      <c r="BU216" s="352"/>
      <c r="BV216" s="352"/>
      <c r="BW216" s="348"/>
      <c r="BX216" s="348"/>
      <c r="BY216" s="356"/>
      <c r="BZ216" s="348"/>
      <c r="CA216" s="348"/>
      <c r="CB216" s="281">
        <v>0</v>
      </c>
      <c r="CC216" s="280"/>
      <c r="CD216" s="280"/>
      <c r="CE216" s="352"/>
      <c r="CF216" s="352"/>
      <c r="CG216" s="348"/>
      <c r="CH216" s="348"/>
      <c r="CI216" s="348"/>
      <c r="CJ216" s="348"/>
      <c r="CK216" s="281">
        <v>0</v>
      </c>
      <c r="CL216" s="280"/>
      <c r="CM216" s="280"/>
      <c r="CN216" s="352"/>
      <c r="CO216" s="352"/>
      <c r="CP216" s="348"/>
      <c r="CQ216" s="348"/>
      <c r="CR216" s="348"/>
      <c r="CS216" s="348"/>
      <c r="CT216" s="281">
        <v>0</v>
      </c>
      <c r="CU216" s="280"/>
      <c r="CV216" s="280"/>
      <c r="CW216" s="352"/>
      <c r="CX216" s="352"/>
      <c r="CY216" s="348"/>
      <c r="CZ216" s="348"/>
      <c r="DA216" s="348"/>
      <c r="DB216" s="348"/>
      <c r="DC216" s="348"/>
      <c r="DD216" s="281">
        <v>0</v>
      </c>
      <c r="DE216" s="280"/>
      <c r="DF216" s="280"/>
      <c r="DG216" s="352"/>
      <c r="DH216" s="352"/>
      <c r="DI216" s="348"/>
      <c r="DJ216" s="348"/>
      <c r="DK216" s="348"/>
      <c r="DL216" s="348"/>
      <c r="DM216" s="281">
        <v>0.16666500000000001</v>
      </c>
      <c r="DN216" s="280"/>
      <c r="DO216" s="289" t="s">
        <v>3211</v>
      </c>
      <c r="DP216" s="352"/>
      <c r="DQ216" s="352"/>
      <c r="DR216" s="348"/>
      <c r="DS216" s="348"/>
      <c r="DT216" s="348"/>
      <c r="DU216" s="348"/>
      <c r="DV216" s="281">
        <v>0.16666500000000001</v>
      </c>
      <c r="DW216" s="280"/>
      <c r="DX216" s="289" t="s">
        <v>3213</v>
      </c>
      <c r="DY216" s="352"/>
      <c r="DZ216" s="352"/>
      <c r="EA216" s="348"/>
      <c r="EB216" s="348"/>
      <c r="EC216" s="352"/>
      <c r="EF216" s="556"/>
      <c r="EG216" s="280">
        <v>0.33333000000000002</v>
      </c>
      <c r="EH216" s="280">
        <v>0</v>
      </c>
      <c r="EI216" s="277">
        <v>0</v>
      </c>
      <c r="EJ216" s="348"/>
      <c r="EK216" s="352"/>
      <c r="EL216" s="518"/>
      <c r="EM216" s="347"/>
      <c r="EN216" s="520"/>
      <c r="EO216" s="352"/>
      <c r="EP216" s="288"/>
      <c r="EQ216" s="288"/>
      <c r="ER216" s="282"/>
      <c r="ET216" s="311">
        <f t="shared" si="3"/>
        <v>0</v>
      </c>
    </row>
    <row r="217" spans="1:150" s="202" customFormat="1" ht="99.95" customHeight="1" x14ac:dyDescent="0.25">
      <c r="A217" s="285" t="s">
        <v>236</v>
      </c>
      <c r="B217" s="202" t="s">
        <v>2921</v>
      </c>
      <c r="C217" s="202" t="s">
        <v>2921</v>
      </c>
      <c r="D217" s="282">
        <v>1</v>
      </c>
      <c r="E217" s="202" t="s">
        <v>2922</v>
      </c>
      <c r="F217" s="276" t="s">
        <v>70</v>
      </c>
      <c r="G217" s="286">
        <v>0.6</v>
      </c>
      <c r="H217" s="286">
        <v>0.20200000000000001</v>
      </c>
      <c r="I217" s="17">
        <v>9.0899999999999995E-2</v>
      </c>
      <c r="J217" s="285" t="s">
        <v>2923</v>
      </c>
      <c r="K217" s="282" t="s">
        <v>325</v>
      </c>
      <c r="L217" s="202">
        <v>1</v>
      </c>
      <c r="M217" s="285" t="s">
        <v>2924</v>
      </c>
      <c r="N217" s="285" t="s">
        <v>2925</v>
      </c>
      <c r="O217" s="202" t="s">
        <v>2926</v>
      </c>
      <c r="P217" s="276">
        <v>9.0899999999999995E-2</v>
      </c>
      <c r="Q217" s="282">
        <v>12</v>
      </c>
      <c r="R217" s="279">
        <v>596169000</v>
      </c>
      <c r="S217" s="212"/>
      <c r="T217" s="213">
        <v>43101</v>
      </c>
      <c r="U217" s="213">
        <v>43465</v>
      </c>
      <c r="V217" s="285" t="s">
        <v>2927</v>
      </c>
      <c r="W217" s="297">
        <v>0.3</v>
      </c>
      <c r="X217" s="290">
        <v>0</v>
      </c>
      <c r="Y217" s="290">
        <v>0</v>
      </c>
      <c r="Z217" s="10"/>
      <c r="AA217" s="397">
        <v>0.02</v>
      </c>
      <c r="AB217" s="397">
        <v>0</v>
      </c>
      <c r="AC217" s="399"/>
      <c r="AD217" s="397"/>
      <c r="AE217" s="398">
        <v>4.0400000000000002E-3</v>
      </c>
      <c r="AF217" s="397"/>
      <c r="AG217" s="290">
        <v>0.06</v>
      </c>
      <c r="AH217" s="290">
        <v>0</v>
      </c>
      <c r="AI217" s="293" t="s">
        <v>2928</v>
      </c>
      <c r="AJ217" s="397">
        <v>0.14000000000000001</v>
      </c>
      <c r="AK217" s="397">
        <v>0</v>
      </c>
      <c r="AL217" s="397"/>
      <c r="AM217" s="397"/>
      <c r="AN217" s="398">
        <v>2.8280000000000007E-2</v>
      </c>
      <c r="AO217" s="397"/>
      <c r="AP217" s="290">
        <v>0.06</v>
      </c>
      <c r="AQ217" s="290">
        <v>0</v>
      </c>
      <c r="AR217" s="293" t="s">
        <v>2929</v>
      </c>
      <c r="AS217" s="397">
        <v>0.15000000000000002</v>
      </c>
      <c r="AT217" s="397">
        <v>0</v>
      </c>
      <c r="AU217" s="399"/>
      <c r="AV217" s="397"/>
      <c r="AW217" s="397" t="s">
        <v>2930</v>
      </c>
      <c r="AX217" s="398">
        <v>3.0300000000000007E-2</v>
      </c>
      <c r="AY217" s="397"/>
      <c r="AZ217" s="290">
        <v>0.06</v>
      </c>
      <c r="BA217" s="290">
        <v>0</v>
      </c>
      <c r="BB217" s="293" t="s">
        <v>2931</v>
      </c>
      <c r="BC217" s="397">
        <v>0.15000000000000002</v>
      </c>
      <c r="BD217" s="397">
        <v>0</v>
      </c>
      <c r="BE217" s="399"/>
      <c r="BF217" s="397"/>
      <c r="BG217" s="398">
        <v>3.0300000000000007E-2</v>
      </c>
      <c r="BH217" s="397"/>
      <c r="BI217" s="290">
        <v>0.06</v>
      </c>
      <c r="BJ217" s="290">
        <v>0</v>
      </c>
      <c r="BK217" s="293" t="s">
        <v>2932</v>
      </c>
      <c r="BL217" s="397">
        <v>0.09</v>
      </c>
      <c r="BM217" s="397">
        <v>0</v>
      </c>
      <c r="BN217" s="399">
        <v>596169000</v>
      </c>
      <c r="BO217" s="397"/>
      <c r="BP217" s="398">
        <v>1.8180000000000002E-2</v>
      </c>
      <c r="BQ217" s="397"/>
      <c r="BR217" s="290">
        <v>0.06</v>
      </c>
      <c r="BS217" s="290">
        <v>0</v>
      </c>
      <c r="BT217" s="293" t="s">
        <v>2933</v>
      </c>
      <c r="BU217" s="397">
        <v>0.15000000000000002</v>
      </c>
      <c r="BV217" s="397">
        <v>0</v>
      </c>
      <c r="BW217" s="399"/>
      <c r="BX217" s="397"/>
      <c r="BY217" s="401" t="s">
        <v>2934</v>
      </c>
      <c r="BZ217" s="398">
        <v>3.0300000000000007E-2</v>
      </c>
      <c r="CA217" s="397"/>
      <c r="CB217" s="290">
        <v>0</v>
      </c>
      <c r="CC217" s="290">
        <v>0</v>
      </c>
      <c r="CD217" s="293"/>
      <c r="CE217" s="397">
        <v>0.03</v>
      </c>
      <c r="CF217" s="397">
        <v>0</v>
      </c>
      <c r="CG217" s="399"/>
      <c r="CH217" s="397"/>
      <c r="CI217" s="398">
        <v>6.0600000000000011E-3</v>
      </c>
      <c r="CJ217" s="397"/>
      <c r="CK217" s="290">
        <v>0</v>
      </c>
      <c r="CL217" s="290">
        <v>0</v>
      </c>
      <c r="CM217" s="293">
        <v>0</v>
      </c>
      <c r="CN217" s="397">
        <v>0.03</v>
      </c>
      <c r="CO217" s="397">
        <v>0</v>
      </c>
      <c r="CP217" s="399"/>
      <c r="CQ217" s="397"/>
      <c r="CR217" s="398">
        <v>6.0600000000000011E-3</v>
      </c>
      <c r="CS217" s="397"/>
      <c r="CT217" s="290">
        <v>0</v>
      </c>
      <c r="CU217" s="290">
        <v>0</v>
      </c>
      <c r="CV217" s="293"/>
      <c r="CW217" s="397">
        <v>0.09</v>
      </c>
      <c r="CX217" s="397">
        <v>0</v>
      </c>
      <c r="CY217" s="399"/>
      <c r="CZ217" s="397"/>
      <c r="DA217" s="397" t="s">
        <v>2935</v>
      </c>
      <c r="DB217" s="398">
        <v>1.8180000000000002E-2</v>
      </c>
      <c r="DC217" s="397"/>
      <c r="DD217" s="290">
        <v>0</v>
      </c>
      <c r="DE217" s="290">
        <v>0</v>
      </c>
      <c r="DF217" s="293"/>
      <c r="DG217" s="397">
        <v>0.03</v>
      </c>
      <c r="DH217" s="397">
        <v>0</v>
      </c>
      <c r="DI217" s="399"/>
      <c r="DJ217" s="397"/>
      <c r="DK217" s="398">
        <v>6.0600000000000011E-3</v>
      </c>
      <c r="DL217" s="397"/>
      <c r="DM217" s="290">
        <v>0</v>
      </c>
      <c r="DN217" s="290">
        <v>0</v>
      </c>
      <c r="DO217" s="293"/>
      <c r="DP217" s="397">
        <v>0.08</v>
      </c>
      <c r="DQ217" s="397">
        <v>0</v>
      </c>
      <c r="DR217" s="400"/>
      <c r="DS217" s="397"/>
      <c r="DT217" s="398">
        <v>1.6160000000000001E-2</v>
      </c>
      <c r="DU217" s="397"/>
      <c r="DV217" s="290">
        <v>0</v>
      </c>
      <c r="DW217" s="290">
        <v>0</v>
      </c>
      <c r="DX217" s="293"/>
      <c r="DY217" s="397">
        <v>0.04</v>
      </c>
      <c r="DZ217" s="397">
        <v>0</v>
      </c>
      <c r="EA217" s="400"/>
      <c r="EB217" s="397"/>
      <c r="EC217" s="401" t="s">
        <v>2936</v>
      </c>
      <c r="ED217" s="398">
        <v>8.0800000000000004E-3</v>
      </c>
      <c r="EE217" s="397"/>
      <c r="EF217" s="556"/>
      <c r="EG217" s="280">
        <v>0.3</v>
      </c>
      <c r="EH217" s="280">
        <v>0</v>
      </c>
      <c r="EI217" s="286">
        <v>0</v>
      </c>
      <c r="EJ217" s="348">
        <v>1</v>
      </c>
      <c r="EK217" s="348">
        <v>0</v>
      </c>
      <c r="EL217" s="371">
        <v>0</v>
      </c>
      <c r="EM217" s="344">
        <v>0.20200000000000007</v>
      </c>
      <c r="EN217" s="352"/>
      <c r="EO217" s="352"/>
      <c r="EP217" s="288"/>
      <c r="EQ217" s="288"/>
      <c r="ER217" s="282"/>
      <c r="ET217" s="311">
        <f t="shared" si="3"/>
        <v>0</v>
      </c>
    </row>
    <row r="218" spans="1:150" s="202" customFormat="1" ht="99.95" customHeight="1" x14ac:dyDescent="0.25">
      <c r="A218" s="285" t="s">
        <v>236</v>
      </c>
      <c r="B218" s="202" t="s">
        <v>2921</v>
      </c>
      <c r="C218" s="202" t="s">
        <v>2921</v>
      </c>
      <c r="D218" s="282">
        <v>1</v>
      </c>
      <c r="E218" s="202" t="s">
        <v>2922</v>
      </c>
      <c r="F218" s="276" t="s">
        <v>70</v>
      </c>
      <c r="G218" s="286">
        <v>0.6</v>
      </c>
      <c r="H218" s="286">
        <v>0.20200000000000001</v>
      </c>
      <c r="I218" s="17">
        <v>9.0899999999999995E-2</v>
      </c>
      <c r="J218" s="285" t="s">
        <v>2923</v>
      </c>
      <c r="K218" s="282" t="s">
        <v>325</v>
      </c>
      <c r="L218" s="202">
        <v>1</v>
      </c>
      <c r="M218" s="285" t="s">
        <v>2924</v>
      </c>
      <c r="N218" s="285" t="s">
        <v>2925</v>
      </c>
      <c r="O218" s="202" t="s">
        <v>2926</v>
      </c>
      <c r="P218" s="276">
        <v>9.0899999999999995E-2</v>
      </c>
      <c r="Q218" s="282">
        <v>12</v>
      </c>
      <c r="R218" s="279">
        <v>596169000</v>
      </c>
      <c r="S218" s="212"/>
      <c r="T218" s="213">
        <v>43101</v>
      </c>
      <c r="U218" s="213">
        <v>43465</v>
      </c>
      <c r="V218" s="285" t="s">
        <v>2937</v>
      </c>
      <c r="W218" s="297">
        <v>0.4</v>
      </c>
      <c r="X218" s="290">
        <v>0.02</v>
      </c>
      <c r="Y218" s="290">
        <v>0</v>
      </c>
      <c r="Z218" s="10" t="s">
        <v>2938</v>
      </c>
      <c r="AA218" s="397"/>
      <c r="AB218" s="397"/>
      <c r="AC218" s="399"/>
      <c r="AD218" s="397"/>
      <c r="AE218" s="398"/>
      <c r="AF218" s="397"/>
      <c r="AG218" s="290">
        <v>0.03</v>
      </c>
      <c r="AH218" s="290">
        <v>0</v>
      </c>
      <c r="AI218" s="10" t="s">
        <v>2938</v>
      </c>
      <c r="AJ218" s="397"/>
      <c r="AK218" s="397"/>
      <c r="AL218" s="397"/>
      <c r="AM218" s="397"/>
      <c r="AN218" s="398"/>
      <c r="AO218" s="397"/>
      <c r="AP218" s="290">
        <v>0.04</v>
      </c>
      <c r="AQ218" s="290">
        <v>0</v>
      </c>
      <c r="AR218" s="10" t="s">
        <v>2938</v>
      </c>
      <c r="AS218" s="397"/>
      <c r="AT218" s="397"/>
      <c r="AU218" s="399"/>
      <c r="AV218" s="397"/>
      <c r="AW218" s="397"/>
      <c r="AX218" s="398"/>
      <c r="AY218" s="397"/>
      <c r="AZ218" s="290">
        <v>0.04</v>
      </c>
      <c r="BA218" s="290">
        <v>0</v>
      </c>
      <c r="BB218" s="10" t="s">
        <v>2938</v>
      </c>
      <c r="BC218" s="397"/>
      <c r="BD218" s="397"/>
      <c r="BE218" s="399"/>
      <c r="BF218" s="397"/>
      <c r="BG218" s="398"/>
      <c r="BH218" s="397"/>
      <c r="BI218" s="290">
        <v>0.03</v>
      </c>
      <c r="BJ218" s="290">
        <v>0</v>
      </c>
      <c r="BK218" s="10" t="s">
        <v>2938</v>
      </c>
      <c r="BL218" s="397"/>
      <c r="BM218" s="397"/>
      <c r="BN218" s="399"/>
      <c r="BO218" s="397"/>
      <c r="BP218" s="398"/>
      <c r="BQ218" s="397"/>
      <c r="BR218" s="290">
        <v>0.04</v>
      </c>
      <c r="BS218" s="290">
        <v>0</v>
      </c>
      <c r="BT218" s="10" t="s">
        <v>2938</v>
      </c>
      <c r="BU218" s="397"/>
      <c r="BV218" s="397"/>
      <c r="BW218" s="399"/>
      <c r="BX218" s="397"/>
      <c r="BY218" s="401"/>
      <c r="BZ218" s="398"/>
      <c r="CA218" s="397"/>
      <c r="CB218" s="290">
        <v>0.03</v>
      </c>
      <c r="CC218" s="290">
        <v>0</v>
      </c>
      <c r="CD218" s="10" t="s">
        <v>2938</v>
      </c>
      <c r="CE218" s="397"/>
      <c r="CF218" s="397"/>
      <c r="CG218" s="399"/>
      <c r="CH218" s="397"/>
      <c r="CI218" s="398"/>
      <c r="CJ218" s="397"/>
      <c r="CK218" s="290">
        <v>0.03</v>
      </c>
      <c r="CL218" s="290">
        <v>0</v>
      </c>
      <c r="CM218" s="10" t="s">
        <v>2938</v>
      </c>
      <c r="CN218" s="397"/>
      <c r="CO218" s="397"/>
      <c r="CP218" s="399"/>
      <c r="CQ218" s="397"/>
      <c r="CR218" s="398"/>
      <c r="CS218" s="397"/>
      <c r="CT218" s="290">
        <v>0.04</v>
      </c>
      <c r="CU218" s="290">
        <v>0</v>
      </c>
      <c r="CV218" s="10" t="s">
        <v>2938</v>
      </c>
      <c r="CW218" s="397"/>
      <c r="CX218" s="397"/>
      <c r="CY218" s="399"/>
      <c r="CZ218" s="397"/>
      <c r="DA218" s="397"/>
      <c r="DB218" s="398"/>
      <c r="DC218" s="397"/>
      <c r="DD218" s="290">
        <v>0.03</v>
      </c>
      <c r="DE218" s="290">
        <v>0</v>
      </c>
      <c r="DF218" s="10" t="s">
        <v>2938</v>
      </c>
      <c r="DG218" s="397"/>
      <c r="DH218" s="397"/>
      <c r="DI218" s="399"/>
      <c r="DJ218" s="397"/>
      <c r="DK218" s="398"/>
      <c r="DL218" s="397"/>
      <c r="DM218" s="290">
        <v>0.03</v>
      </c>
      <c r="DN218" s="290">
        <v>0</v>
      </c>
      <c r="DO218" s="10" t="s">
        <v>2938</v>
      </c>
      <c r="DP218" s="397"/>
      <c r="DQ218" s="397"/>
      <c r="DR218" s="400"/>
      <c r="DS218" s="397"/>
      <c r="DT218" s="398"/>
      <c r="DU218" s="397"/>
      <c r="DV218" s="290">
        <v>0.04</v>
      </c>
      <c r="DW218" s="290">
        <v>0</v>
      </c>
      <c r="DX218" s="10" t="s">
        <v>2938</v>
      </c>
      <c r="DY218" s="397"/>
      <c r="DZ218" s="397"/>
      <c r="EA218" s="400"/>
      <c r="EB218" s="397"/>
      <c r="EC218" s="401"/>
      <c r="ED218" s="398"/>
      <c r="EE218" s="397"/>
      <c r="EF218" s="556"/>
      <c r="EG218" s="280">
        <v>0.39999999999999997</v>
      </c>
      <c r="EH218" s="280">
        <v>0</v>
      </c>
      <c r="EI218" s="286">
        <v>0</v>
      </c>
      <c r="EJ218" s="352"/>
      <c r="EK218" s="352"/>
      <c r="EL218" s="371"/>
      <c r="EM218" s="371"/>
      <c r="EN218" s="352"/>
      <c r="EO218" s="352"/>
      <c r="EP218" s="288"/>
      <c r="EQ218" s="288"/>
      <c r="ER218" s="282"/>
      <c r="ET218" s="311">
        <f t="shared" si="3"/>
        <v>0</v>
      </c>
    </row>
    <row r="219" spans="1:150" s="202" customFormat="1" ht="99.95" customHeight="1" x14ac:dyDescent="0.25">
      <c r="A219" s="285" t="s">
        <v>236</v>
      </c>
      <c r="B219" s="202" t="s">
        <v>2921</v>
      </c>
      <c r="C219" s="202" t="s">
        <v>2921</v>
      </c>
      <c r="D219" s="282">
        <v>1</v>
      </c>
      <c r="E219" s="202" t="s">
        <v>2922</v>
      </c>
      <c r="F219" s="276" t="s">
        <v>70</v>
      </c>
      <c r="G219" s="286">
        <v>0.6</v>
      </c>
      <c r="H219" s="286">
        <v>0.20200000000000001</v>
      </c>
      <c r="I219" s="17">
        <v>9.0899999999999995E-2</v>
      </c>
      <c r="J219" s="285" t="s">
        <v>2923</v>
      </c>
      <c r="K219" s="282" t="s">
        <v>325</v>
      </c>
      <c r="L219" s="202">
        <v>1</v>
      </c>
      <c r="M219" s="285" t="s">
        <v>2924</v>
      </c>
      <c r="N219" s="285" t="s">
        <v>2925</v>
      </c>
      <c r="O219" s="202" t="s">
        <v>2926</v>
      </c>
      <c r="P219" s="276">
        <v>9.0899999999999995E-2</v>
      </c>
      <c r="Q219" s="282">
        <v>12</v>
      </c>
      <c r="R219" s="279">
        <v>596169000</v>
      </c>
      <c r="S219" s="212"/>
      <c r="T219" s="213">
        <v>43101</v>
      </c>
      <c r="U219" s="213">
        <v>43465</v>
      </c>
      <c r="V219" s="285" t="s">
        <v>2939</v>
      </c>
      <c r="W219" s="297">
        <v>0.3</v>
      </c>
      <c r="X219" s="290">
        <v>0</v>
      </c>
      <c r="Y219" s="290">
        <v>0</v>
      </c>
      <c r="Z219" s="10"/>
      <c r="AA219" s="397"/>
      <c r="AB219" s="397"/>
      <c r="AC219" s="399"/>
      <c r="AD219" s="397"/>
      <c r="AE219" s="398"/>
      <c r="AF219" s="397"/>
      <c r="AG219" s="290">
        <v>0.05</v>
      </c>
      <c r="AH219" s="290">
        <v>0</v>
      </c>
      <c r="AI219" s="293" t="s">
        <v>2940</v>
      </c>
      <c r="AJ219" s="397"/>
      <c r="AK219" s="397"/>
      <c r="AL219" s="397"/>
      <c r="AM219" s="397"/>
      <c r="AN219" s="398"/>
      <c r="AO219" s="397"/>
      <c r="AP219" s="290">
        <v>0.05</v>
      </c>
      <c r="AQ219" s="290">
        <v>0</v>
      </c>
      <c r="AR219" s="293" t="s">
        <v>2941</v>
      </c>
      <c r="AS219" s="397"/>
      <c r="AT219" s="397"/>
      <c r="AU219" s="399"/>
      <c r="AV219" s="397"/>
      <c r="AW219" s="397"/>
      <c r="AX219" s="398"/>
      <c r="AY219" s="397"/>
      <c r="AZ219" s="290">
        <v>0.05</v>
      </c>
      <c r="BA219" s="290">
        <v>0</v>
      </c>
      <c r="BB219" s="293" t="s">
        <v>2942</v>
      </c>
      <c r="BC219" s="397"/>
      <c r="BD219" s="397"/>
      <c r="BE219" s="399"/>
      <c r="BF219" s="397"/>
      <c r="BG219" s="398"/>
      <c r="BH219" s="397"/>
      <c r="BI219" s="290">
        <v>0</v>
      </c>
      <c r="BJ219" s="290">
        <v>0</v>
      </c>
      <c r="BK219" s="290"/>
      <c r="BL219" s="397"/>
      <c r="BM219" s="397"/>
      <c r="BN219" s="399"/>
      <c r="BO219" s="397"/>
      <c r="BP219" s="398"/>
      <c r="BQ219" s="397"/>
      <c r="BR219" s="290">
        <v>0.05</v>
      </c>
      <c r="BS219" s="290">
        <v>0</v>
      </c>
      <c r="BT219" s="293" t="s">
        <v>2943</v>
      </c>
      <c r="BU219" s="397"/>
      <c r="BV219" s="397"/>
      <c r="BW219" s="399"/>
      <c r="BX219" s="397"/>
      <c r="BY219" s="401"/>
      <c r="BZ219" s="398"/>
      <c r="CA219" s="397"/>
      <c r="CB219" s="290">
        <v>0</v>
      </c>
      <c r="CC219" s="290">
        <v>0</v>
      </c>
      <c r="CD219" s="290"/>
      <c r="CE219" s="397"/>
      <c r="CF219" s="397"/>
      <c r="CG219" s="399"/>
      <c r="CH219" s="397"/>
      <c r="CI219" s="398"/>
      <c r="CJ219" s="397"/>
      <c r="CK219" s="290">
        <v>0</v>
      </c>
      <c r="CL219" s="290">
        <v>0</v>
      </c>
      <c r="CM219" s="290"/>
      <c r="CN219" s="397"/>
      <c r="CO219" s="397"/>
      <c r="CP219" s="399"/>
      <c r="CQ219" s="397"/>
      <c r="CR219" s="398"/>
      <c r="CS219" s="397"/>
      <c r="CT219" s="290">
        <v>0.05</v>
      </c>
      <c r="CU219" s="290">
        <v>0</v>
      </c>
      <c r="CV219" s="293" t="s">
        <v>2944</v>
      </c>
      <c r="CW219" s="397"/>
      <c r="CX219" s="397"/>
      <c r="CY219" s="399"/>
      <c r="CZ219" s="397"/>
      <c r="DA219" s="397"/>
      <c r="DB219" s="398"/>
      <c r="DC219" s="397"/>
      <c r="DD219" s="290">
        <v>0</v>
      </c>
      <c r="DE219" s="290">
        <v>0</v>
      </c>
      <c r="DF219" s="10"/>
      <c r="DG219" s="397"/>
      <c r="DH219" s="397"/>
      <c r="DI219" s="399"/>
      <c r="DJ219" s="397"/>
      <c r="DK219" s="398"/>
      <c r="DL219" s="397"/>
      <c r="DM219" s="290">
        <v>0.05</v>
      </c>
      <c r="DN219" s="290">
        <v>0</v>
      </c>
      <c r="DO219" s="293" t="s">
        <v>2945</v>
      </c>
      <c r="DP219" s="397"/>
      <c r="DQ219" s="397"/>
      <c r="DR219" s="400"/>
      <c r="DS219" s="397"/>
      <c r="DT219" s="398"/>
      <c r="DU219" s="397"/>
      <c r="DV219" s="290">
        <v>0</v>
      </c>
      <c r="DW219" s="290">
        <v>0</v>
      </c>
      <c r="DX219" s="290"/>
      <c r="DY219" s="397"/>
      <c r="DZ219" s="397"/>
      <c r="EA219" s="400"/>
      <c r="EB219" s="397"/>
      <c r="EC219" s="401"/>
      <c r="ED219" s="398"/>
      <c r="EE219" s="397"/>
      <c r="EF219" s="556"/>
      <c r="EG219" s="280">
        <v>0.3</v>
      </c>
      <c r="EH219" s="280">
        <v>0</v>
      </c>
      <c r="EI219" s="286">
        <v>0</v>
      </c>
      <c r="EJ219" s="352"/>
      <c r="EK219" s="352"/>
      <c r="EL219" s="371"/>
      <c r="EM219" s="371"/>
      <c r="EN219" s="352"/>
      <c r="EO219" s="352"/>
      <c r="EP219" s="288"/>
      <c r="EQ219" s="288"/>
      <c r="ER219" s="282"/>
      <c r="ET219" s="311">
        <f t="shared" si="3"/>
        <v>0</v>
      </c>
    </row>
    <row r="220" spans="1:150" s="202" customFormat="1" ht="99.95" customHeight="1" x14ac:dyDescent="0.25">
      <c r="A220" s="285" t="s">
        <v>236</v>
      </c>
      <c r="B220" s="202" t="s">
        <v>2921</v>
      </c>
      <c r="C220" s="202" t="s">
        <v>2921</v>
      </c>
      <c r="D220" s="333">
        <v>2</v>
      </c>
      <c r="E220" s="202" t="s">
        <v>2946</v>
      </c>
      <c r="F220" s="276" t="s">
        <v>70</v>
      </c>
      <c r="G220" s="303">
        <v>9810</v>
      </c>
      <c r="H220" s="286">
        <v>1</v>
      </c>
      <c r="I220" s="309">
        <v>0.2404</v>
      </c>
      <c r="J220" s="285" t="s">
        <v>2947</v>
      </c>
      <c r="K220" s="282" t="s">
        <v>325</v>
      </c>
      <c r="L220" s="202">
        <v>2</v>
      </c>
      <c r="M220" s="285" t="s">
        <v>2948</v>
      </c>
      <c r="N220" s="285" t="s">
        <v>2949</v>
      </c>
      <c r="O220" s="202" t="s">
        <v>2926</v>
      </c>
      <c r="P220" s="286">
        <v>0.2404</v>
      </c>
      <c r="Q220" s="282">
        <v>12</v>
      </c>
      <c r="R220" s="279">
        <v>12287630000</v>
      </c>
      <c r="T220" s="213">
        <v>43101</v>
      </c>
      <c r="U220" s="213">
        <v>43465</v>
      </c>
      <c r="V220" s="285" t="s">
        <v>2950</v>
      </c>
      <c r="W220" s="297">
        <v>0.3</v>
      </c>
      <c r="X220" s="290">
        <v>0</v>
      </c>
      <c r="Y220" s="290">
        <v>0</v>
      </c>
      <c r="Z220" s="10"/>
      <c r="AA220" s="397">
        <v>0.05</v>
      </c>
      <c r="AB220" s="397">
        <v>0</v>
      </c>
      <c r="AC220" s="399">
        <v>8321490000</v>
      </c>
      <c r="AD220" s="397"/>
      <c r="AE220" s="398">
        <v>0.05</v>
      </c>
      <c r="AF220" s="397"/>
      <c r="AG220" s="290">
        <v>0</v>
      </c>
      <c r="AH220" s="290">
        <v>0</v>
      </c>
      <c r="AI220" s="10"/>
      <c r="AJ220" s="397">
        <v>0.05</v>
      </c>
      <c r="AK220" s="397">
        <v>0</v>
      </c>
      <c r="AL220" s="399">
        <v>381920000</v>
      </c>
      <c r="AM220" s="397"/>
      <c r="AN220" s="398">
        <v>0.05</v>
      </c>
      <c r="AO220" s="397"/>
      <c r="AP220" s="290">
        <v>0.1</v>
      </c>
      <c r="AQ220" s="290">
        <v>0</v>
      </c>
      <c r="AR220" s="10" t="s">
        <v>2951</v>
      </c>
      <c r="AS220" s="397">
        <v>0.16</v>
      </c>
      <c r="AT220" s="397">
        <v>0</v>
      </c>
      <c r="AU220" s="399">
        <v>14685000</v>
      </c>
      <c r="AV220" s="397"/>
      <c r="AW220" s="397" t="s">
        <v>2952</v>
      </c>
      <c r="AX220" s="398">
        <v>0.16</v>
      </c>
      <c r="AY220" s="397"/>
      <c r="AZ220" s="290">
        <v>0</v>
      </c>
      <c r="BA220" s="290">
        <v>0</v>
      </c>
      <c r="BB220" s="290"/>
      <c r="BC220" s="397">
        <v>0.06</v>
      </c>
      <c r="BD220" s="397">
        <v>0</v>
      </c>
      <c r="BE220" s="399"/>
      <c r="BF220" s="397"/>
      <c r="BG220" s="398">
        <v>0.06</v>
      </c>
      <c r="BH220" s="397"/>
      <c r="BI220" s="290">
        <v>0</v>
      </c>
      <c r="BJ220" s="290">
        <v>0</v>
      </c>
      <c r="BK220" s="290"/>
      <c r="BL220" s="397">
        <v>7.0000000000000007E-2</v>
      </c>
      <c r="BM220" s="397">
        <v>0</v>
      </c>
      <c r="BN220" s="399">
        <v>2324958000</v>
      </c>
      <c r="BO220" s="397"/>
      <c r="BP220" s="398">
        <v>7.0000000000000007E-2</v>
      </c>
      <c r="BQ220" s="397"/>
      <c r="BR220" s="290">
        <v>0</v>
      </c>
      <c r="BS220" s="290">
        <v>0</v>
      </c>
      <c r="BT220" s="290"/>
      <c r="BU220" s="397">
        <v>7.0000000000000007E-2</v>
      </c>
      <c r="BV220" s="397">
        <v>0</v>
      </c>
      <c r="BW220" s="399"/>
      <c r="BX220" s="397"/>
      <c r="BY220" s="397" t="s">
        <v>2953</v>
      </c>
      <c r="BZ220" s="398">
        <v>7.0000000000000007E-2</v>
      </c>
      <c r="CA220" s="397"/>
      <c r="CB220" s="290">
        <v>0</v>
      </c>
      <c r="CC220" s="290">
        <v>0</v>
      </c>
      <c r="CD220" s="290"/>
      <c r="CE220" s="397">
        <v>0.05</v>
      </c>
      <c r="CF220" s="397">
        <v>0</v>
      </c>
      <c r="CG220" s="399">
        <v>1244577000</v>
      </c>
      <c r="CH220" s="397"/>
      <c r="CI220" s="398">
        <v>0.05</v>
      </c>
      <c r="CJ220" s="397"/>
      <c r="CK220" s="290">
        <v>0.1</v>
      </c>
      <c r="CL220" s="290">
        <v>0</v>
      </c>
      <c r="CM220" s="293" t="s">
        <v>2954</v>
      </c>
      <c r="CN220" s="397">
        <v>0.15000000000000002</v>
      </c>
      <c r="CO220" s="397">
        <v>0</v>
      </c>
      <c r="CP220" s="399"/>
      <c r="CQ220" s="397"/>
      <c r="CR220" s="398">
        <v>0.15000000000000002</v>
      </c>
      <c r="CS220" s="397"/>
      <c r="CT220" s="290">
        <v>0</v>
      </c>
      <c r="CU220" s="290">
        <v>0</v>
      </c>
      <c r="CV220" s="290"/>
      <c r="CW220" s="397">
        <v>0.06</v>
      </c>
      <c r="CX220" s="397">
        <v>0</v>
      </c>
      <c r="CY220" s="399"/>
      <c r="CZ220" s="397"/>
      <c r="DA220" s="397" t="s">
        <v>2955</v>
      </c>
      <c r="DB220" s="398">
        <v>0.06</v>
      </c>
      <c r="DC220" s="397"/>
      <c r="DD220" s="290">
        <v>0</v>
      </c>
      <c r="DE220" s="290">
        <v>0</v>
      </c>
      <c r="DF220" s="290"/>
      <c r="DG220" s="397">
        <v>0.05</v>
      </c>
      <c r="DH220" s="397">
        <v>0</v>
      </c>
      <c r="DI220" s="399"/>
      <c r="DJ220" s="397"/>
      <c r="DK220" s="398">
        <v>0.05</v>
      </c>
      <c r="DL220" s="397"/>
      <c r="DM220" s="290">
        <v>0</v>
      </c>
      <c r="DN220" s="290">
        <v>0</v>
      </c>
      <c r="DO220" s="290"/>
      <c r="DP220" s="397">
        <v>0.06</v>
      </c>
      <c r="DQ220" s="397">
        <v>0</v>
      </c>
      <c r="DR220" s="400"/>
      <c r="DS220" s="397"/>
      <c r="DT220" s="398">
        <v>0.06</v>
      </c>
      <c r="DU220" s="397"/>
      <c r="DV220" s="290">
        <v>0.1</v>
      </c>
      <c r="DW220" s="290">
        <v>0</v>
      </c>
      <c r="DX220" s="293" t="s">
        <v>2956</v>
      </c>
      <c r="DY220" s="397">
        <v>0.17</v>
      </c>
      <c r="DZ220" s="397">
        <v>0</v>
      </c>
      <c r="EA220" s="400"/>
      <c r="EB220" s="397"/>
      <c r="EC220" s="397" t="s">
        <v>2957</v>
      </c>
      <c r="ED220" s="398">
        <v>0.17</v>
      </c>
      <c r="EE220" s="402"/>
      <c r="EF220" s="556"/>
      <c r="EG220" s="280">
        <v>0.30000000000000004</v>
      </c>
      <c r="EH220" s="280">
        <v>0</v>
      </c>
      <c r="EI220" s="286">
        <v>0</v>
      </c>
      <c r="EJ220" s="348">
        <v>1</v>
      </c>
      <c r="EK220" s="348">
        <v>0</v>
      </c>
      <c r="EL220" s="371">
        <v>0</v>
      </c>
      <c r="EM220" s="371">
        <v>1</v>
      </c>
      <c r="EN220" s="352"/>
      <c r="EO220" s="352"/>
      <c r="EP220" s="288"/>
      <c r="EQ220" s="288"/>
      <c r="ER220" s="282"/>
      <c r="ET220" s="311">
        <f t="shared" si="3"/>
        <v>0</v>
      </c>
    </row>
    <row r="221" spans="1:150" s="202" customFormat="1" ht="99.95" customHeight="1" x14ac:dyDescent="0.25">
      <c r="A221" s="285" t="s">
        <v>236</v>
      </c>
      <c r="B221" s="202" t="s">
        <v>2921</v>
      </c>
      <c r="C221" s="202" t="s">
        <v>2921</v>
      </c>
      <c r="D221" s="270">
        <v>2</v>
      </c>
      <c r="E221" s="202" t="s">
        <v>2946</v>
      </c>
      <c r="F221" s="276" t="s">
        <v>70</v>
      </c>
      <c r="G221" s="303">
        <v>9810</v>
      </c>
      <c r="H221" s="286">
        <v>1</v>
      </c>
      <c r="I221" s="309">
        <v>0.2404</v>
      </c>
      <c r="J221" s="285" t="s">
        <v>2947</v>
      </c>
      <c r="K221" s="282" t="s">
        <v>325</v>
      </c>
      <c r="L221" s="202">
        <v>2</v>
      </c>
      <c r="M221" s="285" t="s">
        <v>2948</v>
      </c>
      <c r="N221" s="285" t="s">
        <v>2953</v>
      </c>
      <c r="O221" s="202" t="s">
        <v>2926</v>
      </c>
      <c r="P221" s="286">
        <v>0.2404</v>
      </c>
      <c r="Q221" s="282">
        <v>12</v>
      </c>
      <c r="R221" s="279">
        <v>12287630000</v>
      </c>
      <c r="T221" s="213">
        <v>43101</v>
      </c>
      <c r="U221" s="213">
        <v>43465</v>
      </c>
      <c r="V221" s="285" t="s">
        <v>2958</v>
      </c>
      <c r="W221" s="297">
        <v>0.2</v>
      </c>
      <c r="X221" s="290">
        <v>0.03</v>
      </c>
      <c r="Y221" s="290">
        <v>0</v>
      </c>
      <c r="Z221" s="10" t="s">
        <v>2928</v>
      </c>
      <c r="AA221" s="397"/>
      <c r="AB221" s="397"/>
      <c r="AC221" s="399"/>
      <c r="AD221" s="397"/>
      <c r="AE221" s="398"/>
      <c r="AF221" s="397"/>
      <c r="AG221" s="290">
        <v>0.03</v>
      </c>
      <c r="AH221" s="290">
        <v>0</v>
      </c>
      <c r="AI221" s="10" t="s">
        <v>2929</v>
      </c>
      <c r="AJ221" s="397"/>
      <c r="AK221" s="397"/>
      <c r="AL221" s="399"/>
      <c r="AM221" s="397"/>
      <c r="AN221" s="398"/>
      <c r="AO221" s="397"/>
      <c r="AP221" s="290">
        <v>0.03</v>
      </c>
      <c r="AQ221" s="290">
        <v>0</v>
      </c>
      <c r="AR221" s="10" t="s">
        <v>2929</v>
      </c>
      <c r="AS221" s="397"/>
      <c r="AT221" s="397"/>
      <c r="AU221" s="399"/>
      <c r="AV221" s="397"/>
      <c r="AW221" s="397"/>
      <c r="AX221" s="398"/>
      <c r="AY221" s="397"/>
      <c r="AZ221" s="290">
        <v>0.03</v>
      </c>
      <c r="BA221" s="290">
        <v>0</v>
      </c>
      <c r="BB221" s="293" t="s">
        <v>2931</v>
      </c>
      <c r="BC221" s="397"/>
      <c r="BD221" s="397"/>
      <c r="BE221" s="399"/>
      <c r="BF221" s="397"/>
      <c r="BG221" s="398"/>
      <c r="BH221" s="397"/>
      <c r="BI221" s="290">
        <v>0.04</v>
      </c>
      <c r="BJ221" s="290">
        <v>0</v>
      </c>
      <c r="BK221" s="293" t="s">
        <v>2932</v>
      </c>
      <c r="BL221" s="397"/>
      <c r="BM221" s="397"/>
      <c r="BN221" s="399"/>
      <c r="BO221" s="397"/>
      <c r="BP221" s="398"/>
      <c r="BQ221" s="397"/>
      <c r="BR221" s="290">
        <v>0.04</v>
      </c>
      <c r="BS221" s="290">
        <v>0</v>
      </c>
      <c r="BT221" s="293" t="s">
        <v>2933</v>
      </c>
      <c r="BU221" s="397"/>
      <c r="BV221" s="397"/>
      <c r="BW221" s="399"/>
      <c r="BX221" s="397"/>
      <c r="BY221" s="397"/>
      <c r="BZ221" s="398"/>
      <c r="CA221" s="397"/>
      <c r="CB221" s="290">
        <v>0</v>
      </c>
      <c r="CC221" s="290">
        <v>0</v>
      </c>
      <c r="CD221" s="293"/>
      <c r="CE221" s="397"/>
      <c r="CF221" s="397"/>
      <c r="CG221" s="399"/>
      <c r="CH221" s="397"/>
      <c r="CI221" s="398"/>
      <c r="CJ221" s="397"/>
      <c r="CK221" s="290">
        <v>0</v>
      </c>
      <c r="CL221" s="290">
        <v>0</v>
      </c>
      <c r="CM221" s="293"/>
      <c r="CN221" s="397"/>
      <c r="CO221" s="397"/>
      <c r="CP221" s="399"/>
      <c r="CQ221" s="397"/>
      <c r="CR221" s="398"/>
      <c r="CS221" s="397"/>
      <c r="CT221" s="290">
        <v>0</v>
      </c>
      <c r="CU221" s="290">
        <v>0</v>
      </c>
      <c r="CV221" s="293"/>
      <c r="CW221" s="397"/>
      <c r="CX221" s="397"/>
      <c r="CY221" s="399"/>
      <c r="CZ221" s="397"/>
      <c r="DA221" s="397"/>
      <c r="DB221" s="398"/>
      <c r="DC221" s="397"/>
      <c r="DD221" s="290">
        <v>0</v>
      </c>
      <c r="DE221" s="290">
        <v>0</v>
      </c>
      <c r="DF221" s="293"/>
      <c r="DG221" s="397"/>
      <c r="DH221" s="397"/>
      <c r="DI221" s="399"/>
      <c r="DJ221" s="397"/>
      <c r="DK221" s="398"/>
      <c r="DL221" s="397"/>
      <c r="DM221" s="290">
        <v>0</v>
      </c>
      <c r="DN221" s="290">
        <v>0</v>
      </c>
      <c r="DO221" s="10"/>
      <c r="DP221" s="397"/>
      <c r="DQ221" s="397"/>
      <c r="DR221" s="400"/>
      <c r="DS221" s="397"/>
      <c r="DT221" s="398"/>
      <c r="DU221" s="397"/>
      <c r="DV221" s="290">
        <v>0</v>
      </c>
      <c r="DW221" s="290">
        <v>0</v>
      </c>
      <c r="DX221" s="293"/>
      <c r="DY221" s="397"/>
      <c r="DZ221" s="397"/>
      <c r="EA221" s="400"/>
      <c r="EB221" s="397"/>
      <c r="EC221" s="397"/>
      <c r="ED221" s="398"/>
      <c r="EE221" s="402"/>
      <c r="EF221" s="556"/>
      <c r="EG221" s="280">
        <v>0.2</v>
      </c>
      <c r="EH221" s="280">
        <v>0</v>
      </c>
      <c r="EI221" s="286">
        <v>0</v>
      </c>
      <c r="EJ221" s="348"/>
      <c r="EK221" s="348"/>
      <c r="EL221" s="371"/>
      <c r="EM221" s="371"/>
      <c r="EN221" s="352"/>
      <c r="EO221" s="352"/>
      <c r="EP221" s="288"/>
      <c r="EQ221" s="288"/>
      <c r="ER221" s="282"/>
      <c r="ET221" s="311">
        <f t="shared" si="3"/>
        <v>0</v>
      </c>
    </row>
    <row r="222" spans="1:150" s="202" customFormat="1" ht="99.95" customHeight="1" x14ac:dyDescent="0.25">
      <c r="A222" s="285" t="s">
        <v>236</v>
      </c>
      <c r="B222" s="202" t="s">
        <v>2921</v>
      </c>
      <c r="C222" s="202" t="s">
        <v>2921</v>
      </c>
      <c r="D222" s="270">
        <v>2</v>
      </c>
      <c r="E222" s="202" t="s">
        <v>2946</v>
      </c>
      <c r="F222" s="276" t="s">
        <v>70</v>
      </c>
      <c r="G222" s="303">
        <v>9810</v>
      </c>
      <c r="H222" s="286">
        <v>1</v>
      </c>
      <c r="I222" s="309">
        <v>0.2404</v>
      </c>
      <c r="J222" s="285" t="s">
        <v>2947</v>
      </c>
      <c r="K222" s="282" t="s">
        <v>325</v>
      </c>
      <c r="L222" s="202">
        <v>2</v>
      </c>
      <c r="M222" s="285" t="s">
        <v>2948</v>
      </c>
      <c r="N222" s="285" t="s">
        <v>2953</v>
      </c>
      <c r="O222" s="202" t="s">
        <v>2926</v>
      </c>
      <c r="P222" s="286">
        <v>0.2404</v>
      </c>
      <c r="Q222" s="282">
        <v>12</v>
      </c>
      <c r="R222" s="279">
        <v>12287630000</v>
      </c>
      <c r="T222" s="213">
        <v>43101</v>
      </c>
      <c r="U222" s="213">
        <v>43465</v>
      </c>
      <c r="V222" s="285" t="s">
        <v>2959</v>
      </c>
      <c r="W222" s="297">
        <v>0.3</v>
      </c>
      <c r="X222" s="290">
        <v>0.02</v>
      </c>
      <c r="Y222" s="290">
        <v>0</v>
      </c>
      <c r="Z222" s="10" t="s">
        <v>2960</v>
      </c>
      <c r="AA222" s="397"/>
      <c r="AB222" s="397"/>
      <c r="AC222" s="399"/>
      <c r="AD222" s="397"/>
      <c r="AE222" s="398"/>
      <c r="AF222" s="397"/>
      <c r="AG222" s="290">
        <v>0.02</v>
      </c>
      <c r="AH222" s="290">
        <v>0</v>
      </c>
      <c r="AI222" s="10" t="s">
        <v>2960</v>
      </c>
      <c r="AJ222" s="397"/>
      <c r="AK222" s="397"/>
      <c r="AL222" s="399"/>
      <c r="AM222" s="397"/>
      <c r="AN222" s="398"/>
      <c r="AO222" s="397"/>
      <c r="AP222" s="290">
        <v>0.03</v>
      </c>
      <c r="AQ222" s="290">
        <v>0</v>
      </c>
      <c r="AR222" s="10" t="s">
        <v>2960</v>
      </c>
      <c r="AS222" s="397"/>
      <c r="AT222" s="397"/>
      <c r="AU222" s="399"/>
      <c r="AV222" s="397"/>
      <c r="AW222" s="397"/>
      <c r="AX222" s="398"/>
      <c r="AY222" s="397"/>
      <c r="AZ222" s="290">
        <v>0.03</v>
      </c>
      <c r="BA222" s="290">
        <v>0</v>
      </c>
      <c r="BB222" s="293" t="s">
        <v>2961</v>
      </c>
      <c r="BC222" s="397"/>
      <c r="BD222" s="397"/>
      <c r="BE222" s="399"/>
      <c r="BF222" s="397"/>
      <c r="BG222" s="398"/>
      <c r="BH222" s="397"/>
      <c r="BI222" s="290">
        <v>0.03</v>
      </c>
      <c r="BJ222" s="290">
        <v>0</v>
      </c>
      <c r="BK222" s="293" t="s">
        <v>2961</v>
      </c>
      <c r="BL222" s="397"/>
      <c r="BM222" s="397"/>
      <c r="BN222" s="399"/>
      <c r="BO222" s="397"/>
      <c r="BP222" s="398"/>
      <c r="BQ222" s="397"/>
      <c r="BR222" s="290">
        <v>0.03</v>
      </c>
      <c r="BS222" s="290">
        <v>0</v>
      </c>
      <c r="BT222" s="293" t="s">
        <v>2961</v>
      </c>
      <c r="BU222" s="397"/>
      <c r="BV222" s="397"/>
      <c r="BW222" s="399"/>
      <c r="BX222" s="397"/>
      <c r="BY222" s="397"/>
      <c r="BZ222" s="398"/>
      <c r="CA222" s="397"/>
      <c r="CB222" s="290">
        <v>0.02</v>
      </c>
      <c r="CC222" s="290">
        <v>0</v>
      </c>
      <c r="CD222" s="293" t="s">
        <v>2961</v>
      </c>
      <c r="CE222" s="397"/>
      <c r="CF222" s="397"/>
      <c r="CG222" s="399"/>
      <c r="CH222" s="397"/>
      <c r="CI222" s="398"/>
      <c r="CJ222" s="397"/>
      <c r="CK222" s="290">
        <v>0.02</v>
      </c>
      <c r="CL222" s="290">
        <v>0</v>
      </c>
      <c r="CM222" s="293" t="s">
        <v>2961</v>
      </c>
      <c r="CN222" s="397"/>
      <c r="CO222" s="397"/>
      <c r="CP222" s="399"/>
      <c r="CQ222" s="397"/>
      <c r="CR222" s="398"/>
      <c r="CS222" s="397"/>
      <c r="CT222" s="290">
        <v>0.03</v>
      </c>
      <c r="CU222" s="290">
        <v>0</v>
      </c>
      <c r="CV222" s="293" t="s">
        <v>2961</v>
      </c>
      <c r="CW222" s="397"/>
      <c r="CX222" s="397"/>
      <c r="CY222" s="399"/>
      <c r="CZ222" s="397"/>
      <c r="DA222" s="397"/>
      <c r="DB222" s="398"/>
      <c r="DC222" s="397"/>
      <c r="DD222" s="290">
        <v>0.02</v>
      </c>
      <c r="DE222" s="290">
        <v>0</v>
      </c>
      <c r="DF222" s="293" t="s">
        <v>2961</v>
      </c>
      <c r="DG222" s="397"/>
      <c r="DH222" s="397"/>
      <c r="DI222" s="399"/>
      <c r="DJ222" s="397"/>
      <c r="DK222" s="398"/>
      <c r="DL222" s="397"/>
      <c r="DM222" s="290">
        <v>0.02</v>
      </c>
      <c r="DN222" s="290">
        <v>0</v>
      </c>
      <c r="DO222" s="10" t="s">
        <v>2961</v>
      </c>
      <c r="DP222" s="397"/>
      <c r="DQ222" s="397"/>
      <c r="DR222" s="400"/>
      <c r="DS222" s="397"/>
      <c r="DT222" s="398"/>
      <c r="DU222" s="397"/>
      <c r="DV222" s="290">
        <v>0.03</v>
      </c>
      <c r="DW222" s="290">
        <v>0</v>
      </c>
      <c r="DX222" s="293" t="s">
        <v>2961</v>
      </c>
      <c r="DY222" s="397"/>
      <c r="DZ222" s="397"/>
      <c r="EA222" s="400"/>
      <c r="EB222" s="397"/>
      <c r="EC222" s="397"/>
      <c r="ED222" s="398"/>
      <c r="EE222" s="402"/>
      <c r="EF222" s="556"/>
      <c r="EG222" s="280">
        <v>0.29999999999999993</v>
      </c>
      <c r="EH222" s="280">
        <v>0</v>
      </c>
      <c r="EI222" s="286">
        <v>0</v>
      </c>
      <c r="EJ222" s="348"/>
      <c r="EK222" s="348"/>
      <c r="EL222" s="371"/>
      <c r="EM222" s="371"/>
      <c r="EN222" s="352"/>
      <c r="EO222" s="352"/>
      <c r="EP222" s="288"/>
      <c r="EQ222" s="288"/>
      <c r="ER222" s="282"/>
      <c r="ET222" s="311">
        <f t="shared" si="3"/>
        <v>0</v>
      </c>
    </row>
    <row r="223" spans="1:150" s="202" customFormat="1" ht="99.95" customHeight="1" x14ac:dyDescent="0.25">
      <c r="A223" s="285" t="s">
        <v>236</v>
      </c>
      <c r="B223" s="202" t="s">
        <v>2921</v>
      </c>
      <c r="C223" s="202" t="s">
        <v>2921</v>
      </c>
      <c r="D223" s="271">
        <v>2</v>
      </c>
      <c r="E223" s="202" t="s">
        <v>2946</v>
      </c>
      <c r="F223" s="276" t="s">
        <v>70</v>
      </c>
      <c r="G223" s="303">
        <v>9810</v>
      </c>
      <c r="H223" s="286">
        <v>1</v>
      </c>
      <c r="I223" s="309">
        <v>0.2404</v>
      </c>
      <c r="J223" s="285" t="s">
        <v>2947</v>
      </c>
      <c r="K223" s="282" t="s">
        <v>325</v>
      </c>
      <c r="L223" s="202">
        <v>2</v>
      </c>
      <c r="M223" s="285" t="s">
        <v>2948</v>
      </c>
      <c r="N223" s="285" t="s">
        <v>2962</v>
      </c>
      <c r="O223" s="202" t="s">
        <v>2926</v>
      </c>
      <c r="P223" s="286">
        <v>0.2404</v>
      </c>
      <c r="Q223" s="282">
        <v>12</v>
      </c>
      <c r="R223" s="279">
        <v>12287630000</v>
      </c>
      <c r="T223" s="213">
        <v>43101</v>
      </c>
      <c r="U223" s="213">
        <v>43465</v>
      </c>
      <c r="V223" s="285" t="s">
        <v>2963</v>
      </c>
      <c r="W223" s="297">
        <v>0.2</v>
      </c>
      <c r="X223" s="290">
        <v>0</v>
      </c>
      <c r="Y223" s="290">
        <v>0</v>
      </c>
      <c r="Z223" s="10"/>
      <c r="AA223" s="397"/>
      <c r="AB223" s="397"/>
      <c r="AC223" s="399"/>
      <c r="AD223" s="397"/>
      <c r="AE223" s="398"/>
      <c r="AF223" s="397"/>
      <c r="AG223" s="290">
        <v>0</v>
      </c>
      <c r="AH223" s="290">
        <v>0</v>
      </c>
      <c r="AI223" s="10"/>
      <c r="AJ223" s="397"/>
      <c r="AK223" s="397"/>
      <c r="AL223" s="399"/>
      <c r="AM223" s="397"/>
      <c r="AN223" s="398"/>
      <c r="AO223" s="397"/>
      <c r="AP223" s="290">
        <v>0</v>
      </c>
      <c r="AQ223" s="290">
        <v>0</v>
      </c>
      <c r="AR223" s="10"/>
      <c r="AS223" s="397"/>
      <c r="AT223" s="397"/>
      <c r="AU223" s="399"/>
      <c r="AV223" s="397"/>
      <c r="AW223" s="397"/>
      <c r="AX223" s="398"/>
      <c r="AY223" s="397"/>
      <c r="AZ223" s="290">
        <v>0</v>
      </c>
      <c r="BA223" s="290">
        <v>0</v>
      </c>
      <c r="BB223" s="293"/>
      <c r="BC223" s="397"/>
      <c r="BD223" s="397"/>
      <c r="BE223" s="399"/>
      <c r="BF223" s="397"/>
      <c r="BG223" s="398"/>
      <c r="BH223" s="397"/>
      <c r="BI223" s="290">
        <v>0</v>
      </c>
      <c r="BJ223" s="290">
        <v>0</v>
      </c>
      <c r="BK223" s="293"/>
      <c r="BL223" s="397"/>
      <c r="BM223" s="397"/>
      <c r="BN223" s="399"/>
      <c r="BO223" s="397"/>
      <c r="BP223" s="398"/>
      <c r="BQ223" s="397"/>
      <c r="BR223" s="290">
        <v>0</v>
      </c>
      <c r="BS223" s="290">
        <v>0</v>
      </c>
      <c r="BT223" s="293"/>
      <c r="BU223" s="397"/>
      <c r="BV223" s="397"/>
      <c r="BW223" s="399"/>
      <c r="BX223" s="397"/>
      <c r="BY223" s="397"/>
      <c r="BZ223" s="398"/>
      <c r="CA223" s="397"/>
      <c r="CB223" s="290">
        <v>0.03</v>
      </c>
      <c r="CC223" s="290">
        <v>0</v>
      </c>
      <c r="CD223" s="293" t="s">
        <v>2964</v>
      </c>
      <c r="CE223" s="397"/>
      <c r="CF223" s="397"/>
      <c r="CG223" s="399"/>
      <c r="CH223" s="397"/>
      <c r="CI223" s="398"/>
      <c r="CJ223" s="397"/>
      <c r="CK223" s="290">
        <v>0.03</v>
      </c>
      <c r="CL223" s="290">
        <v>0</v>
      </c>
      <c r="CM223" s="293" t="s">
        <v>2965</v>
      </c>
      <c r="CN223" s="397"/>
      <c r="CO223" s="397"/>
      <c r="CP223" s="399"/>
      <c r="CQ223" s="397"/>
      <c r="CR223" s="398"/>
      <c r="CS223" s="397"/>
      <c r="CT223" s="290">
        <v>0.03</v>
      </c>
      <c r="CU223" s="290">
        <v>0</v>
      </c>
      <c r="CV223" s="293" t="s">
        <v>2965</v>
      </c>
      <c r="CW223" s="397"/>
      <c r="CX223" s="397"/>
      <c r="CY223" s="399"/>
      <c r="CZ223" s="397"/>
      <c r="DA223" s="397"/>
      <c r="DB223" s="398"/>
      <c r="DC223" s="397"/>
      <c r="DD223" s="290">
        <v>0.03</v>
      </c>
      <c r="DE223" s="290">
        <v>0</v>
      </c>
      <c r="DF223" s="293" t="s">
        <v>2966</v>
      </c>
      <c r="DG223" s="397"/>
      <c r="DH223" s="397"/>
      <c r="DI223" s="399"/>
      <c r="DJ223" s="397"/>
      <c r="DK223" s="398"/>
      <c r="DL223" s="397"/>
      <c r="DM223" s="290">
        <v>0.04</v>
      </c>
      <c r="DN223" s="290">
        <v>0</v>
      </c>
      <c r="DO223" s="10" t="s">
        <v>2967</v>
      </c>
      <c r="DP223" s="397"/>
      <c r="DQ223" s="397"/>
      <c r="DR223" s="400"/>
      <c r="DS223" s="397"/>
      <c r="DT223" s="398"/>
      <c r="DU223" s="397"/>
      <c r="DV223" s="290">
        <v>0.04</v>
      </c>
      <c r="DW223" s="290">
        <v>0</v>
      </c>
      <c r="DX223" s="293" t="s">
        <v>2968</v>
      </c>
      <c r="DY223" s="397"/>
      <c r="DZ223" s="397"/>
      <c r="EA223" s="400"/>
      <c r="EB223" s="397"/>
      <c r="EC223" s="397"/>
      <c r="ED223" s="398"/>
      <c r="EE223" s="402"/>
      <c r="EF223" s="556"/>
      <c r="EG223" s="280">
        <v>0.2</v>
      </c>
      <c r="EH223" s="280">
        <v>0</v>
      </c>
      <c r="EI223" s="286">
        <v>0</v>
      </c>
      <c r="EJ223" s="348"/>
      <c r="EK223" s="348"/>
      <c r="EL223" s="371"/>
      <c r="EM223" s="371"/>
      <c r="EN223" s="352"/>
      <c r="EO223" s="352"/>
      <c r="EP223" s="288"/>
      <c r="EQ223" s="288"/>
      <c r="ER223" s="282"/>
      <c r="ET223" s="311">
        <f t="shared" si="3"/>
        <v>0</v>
      </c>
    </row>
    <row r="224" spans="1:150" s="202" customFormat="1" ht="99.95" customHeight="1" x14ac:dyDescent="0.25">
      <c r="A224" s="285" t="s">
        <v>236</v>
      </c>
      <c r="B224" s="202" t="s">
        <v>130</v>
      </c>
      <c r="C224" s="202" t="s">
        <v>130</v>
      </c>
      <c r="D224" s="282">
        <v>3</v>
      </c>
      <c r="E224" s="202" t="s">
        <v>271</v>
      </c>
      <c r="F224" s="276" t="s">
        <v>70</v>
      </c>
      <c r="G224" s="303">
        <v>10181</v>
      </c>
      <c r="H224" s="276">
        <v>1</v>
      </c>
      <c r="I224" s="309">
        <v>0.26590000000000003</v>
      </c>
      <c r="J224" s="285" t="s">
        <v>2969</v>
      </c>
      <c r="K224" s="282" t="s">
        <v>325</v>
      </c>
      <c r="L224" s="202">
        <v>3</v>
      </c>
      <c r="M224" s="285" t="s">
        <v>2970</v>
      </c>
      <c r="N224" s="285" t="s">
        <v>2969</v>
      </c>
      <c r="O224" s="202" t="s">
        <v>2971</v>
      </c>
      <c r="P224" s="276">
        <v>0.189</v>
      </c>
      <c r="Q224" s="282">
        <v>12</v>
      </c>
      <c r="R224" s="279">
        <v>10582040000</v>
      </c>
      <c r="T224" s="213">
        <v>43101</v>
      </c>
      <c r="U224" s="213">
        <v>43465</v>
      </c>
      <c r="V224" s="285" t="s">
        <v>2972</v>
      </c>
      <c r="W224" s="286">
        <v>0.3</v>
      </c>
      <c r="X224" s="290">
        <v>0</v>
      </c>
      <c r="Y224" s="290">
        <v>0</v>
      </c>
      <c r="Z224" s="10"/>
      <c r="AA224" s="397">
        <v>0.04</v>
      </c>
      <c r="AB224" s="397">
        <v>0</v>
      </c>
      <c r="AC224" s="399">
        <v>1813914400</v>
      </c>
      <c r="AD224" s="397"/>
      <c r="AE224" s="398">
        <v>4.9500000000000002E-2</v>
      </c>
      <c r="AF224" s="397"/>
      <c r="AG224" s="290">
        <v>0.05</v>
      </c>
      <c r="AH224" s="290">
        <v>0</v>
      </c>
      <c r="AI224" s="10" t="s">
        <v>2928</v>
      </c>
      <c r="AJ224" s="397">
        <v>9.0000000000000011E-2</v>
      </c>
      <c r="AK224" s="397">
        <v>0</v>
      </c>
      <c r="AL224" s="399">
        <v>187812000</v>
      </c>
      <c r="AM224" s="397"/>
      <c r="AN224" s="398">
        <v>7.9500000000000001E-2</v>
      </c>
      <c r="AO224" s="397"/>
      <c r="AP224" s="290">
        <v>0.05</v>
      </c>
      <c r="AQ224" s="290">
        <v>0</v>
      </c>
      <c r="AR224" s="10" t="s">
        <v>2929</v>
      </c>
      <c r="AS224" s="397">
        <v>0.11000000000000001</v>
      </c>
      <c r="AT224" s="397">
        <v>0</v>
      </c>
      <c r="AU224" s="399">
        <v>62094000</v>
      </c>
      <c r="AV224" s="397"/>
      <c r="AW224" s="401" t="s">
        <v>2973</v>
      </c>
      <c r="AX224" s="398">
        <v>0.10400000000000001</v>
      </c>
      <c r="AY224" s="397"/>
      <c r="AZ224" s="290">
        <v>0.05</v>
      </c>
      <c r="BA224" s="290">
        <v>0</v>
      </c>
      <c r="BB224" s="10" t="s">
        <v>2931</v>
      </c>
      <c r="BC224" s="397">
        <v>9.0000000000000011E-2</v>
      </c>
      <c r="BD224" s="397">
        <v>0</v>
      </c>
      <c r="BE224" s="399">
        <v>3377189000</v>
      </c>
      <c r="BF224" s="397"/>
      <c r="BG224" s="398">
        <v>8.7000000000000008E-2</v>
      </c>
      <c r="BH224" s="397"/>
      <c r="BI224" s="290">
        <v>0.05</v>
      </c>
      <c r="BJ224" s="290">
        <v>0</v>
      </c>
      <c r="BK224" s="10" t="s">
        <v>2932</v>
      </c>
      <c r="BL224" s="397">
        <v>9.0000000000000011E-2</v>
      </c>
      <c r="BM224" s="397">
        <v>0</v>
      </c>
      <c r="BN224" s="399">
        <v>2933247000</v>
      </c>
      <c r="BO224" s="397"/>
      <c r="BP224" s="398">
        <v>8.7000000000000008E-2</v>
      </c>
      <c r="BQ224" s="397"/>
      <c r="BR224" s="290">
        <v>0.05</v>
      </c>
      <c r="BS224" s="290">
        <v>0</v>
      </c>
      <c r="BT224" s="10" t="s">
        <v>2933</v>
      </c>
      <c r="BU224" s="397">
        <v>0.12000000000000001</v>
      </c>
      <c r="BV224" s="397">
        <v>0</v>
      </c>
      <c r="BW224" s="399">
        <v>19259000</v>
      </c>
      <c r="BX224" s="397"/>
      <c r="BY224" s="401" t="s">
        <v>2973</v>
      </c>
      <c r="BZ224" s="398">
        <v>0.111</v>
      </c>
      <c r="CA224" s="397"/>
      <c r="CB224" s="290">
        <v>0.05</v>
      </c>
      <c r="CC224" s="290">
        <v>0</v>
      </c>
      <c r="CD224" s="10" t="s">
        <v>2974</v>
      </c>
      <c r="CE224" s="397">
        <v>0.11</v>
      </c>
      <c r="CF224" s="397">
        <v>0</v>
      </c>
      <c r="CG224" s="399">
        <v>2188524600</v>
      </c>
      <c r="CH224" s="397"/>
      <c r="CI224" s="398">
        <v>0.10349999999999999</v>
      </c>
      <c r="CJ224" s="397"/>
      <c r="CK224" s="290">
        <v>0</v>
      </c>
      <c r="CL224" s="290">
        <v>0</v>
      </c>
      <c r="CM224" s="10"/>
      <c r="CN224" s="397">
        <v>0.06</v>
      </c>
      <c r="CO224" s="397">
        <v>0</v>
      </c>
      <c r="CP224" s="399"/>
      <c r="CQ224" s="397"/>
      <c r="CR224" s="398">
        <v>6.8499999999999991E-2</v>
      </c>
      <c r="CS224" s="397"/>
      <c r="CT224" s="290">
        <v>0</v>
      </c>
      <c r="CU224" s="290">
        <v>0</v>
      </c>
      <c r="CV224" s="10"/>
      <c r="CW224" s="397">
        <v>0.08</v>
      </c>
      <c r="CX224" s="397">
        <v>0</v>
      </c>
      <c r="CY224" s="399"/>
      <c r="CZ224" s="397"/>
      <c r="DA224" s="401" t="s">
        <v>2973</v>
      </c>
      <c r="DB224" s="398">
        <v>8.299999999999999E-2</v>
      </c>
      <c r="DC224" s="397"/>
      <c r="DD224" s="290">
        <v>0</v>
      </c>
      <c r="DE224" s="290">
        <v>0</v>
      </c>
      <c r="DF224" s="10"/>
      <c r="DG224" s="397">
        <v>0.06</v>
      </c>
      <c r="DH224" s="397">
        <v>0</v>
      </c>
      <c r="DI224" s="399"/>
      <c r="DJ224" s="397"/>
      <c r="DK224" s="398">
        <v>6.8499999999999991E-2</v>
      </c>
      <c r="DL224" s="397"/>
      <c r="DM224" s="290">
        <v>0</v>
      </c>
      <c r="DN224" s="290">
        <v>0</v>
      </c>
      <c r="DO224" s="10"/>
      <c r="DP224" s="397">
        <v>0.06</v>
      </c>
      <c r="DQ224" s="397">
        <v>0</v>
      </c>
      <c r="DR224" s="400"/>
      <c r="DS224" s="397"/>
      <c r="DT224" s="398">
        <v>6.8499999999999991E-2</v>
      </c>
      <c r="DU224" s="397"/>
      <c r="DV224" s="290">
        <v>0</v>
      </c>
      <c r="DW224" s="290">
        <v>0</v>
      </c>
      <c r="DX224" s="10"/>
      <c r="DY224" s="397">
        <v>0.09</v>
      </c>
      <c r="DZ224" s="397">
        <v>0</v>
      </c>
      <c r="EA224" s="400"/>
      <c r="EB224" s="397"/>
      <c r="EC224" s="401" t="s">
        <v>2975</v>
      </c>
      <c r="ED224" s="398">
        <v>0.09</v>
      </c>
      <c r="EE224" s="402"/>
      <c r="EF224" s="556"/>
      <c r="EG224" s="280">
        <v>0.3</v>
      </c>
      <c r="EH224" s="280">
        <v>0</v>
      </c>
      <c r="EI224" s="286">
        <v>0</v>
      </c>
      <c r="EJ224" s="348">
        <v>0.99999999999999989</v>
      </c>
      <c r="EK224" s="352"/>
      <c r="EL224" s="352"/>
      <c r="EM224" s="371">
        <v>1</v>
      </c>
      <c r="EN224" s="352"/>
      <c r="EO224" s="352"/>
      <c r="EP224" s="288"/>
      <c r="EQ224" s="288"/>
      <c r="ER224" s="282"/>
      <c r="ET224" s="311">
        <f t="shared" si="3"/>
        <v>0</v>
      </c>
    </row>
    <row r="225" spans="1:150" s="202" customFormat="1" ht="99.95" customHeight="1" x14ac:dyDescent="0.25">
      <c r="A225" s="285" t="s">
        <v>236</v>
      </c>
      <c r="B225" s="202" t="s">
        <v>130</v>
      </c>
      <c r="C225" s="202" t="s">
        <v>130</v>
      </c>
      <c r="D225" s="282">
        <v>3</v>
      </c>
      <c r="E225" s="202" t="s">
        <v>271</v>
      </c>
      <c r="F225" s="276" t="s">
        <v>70</v>
      </c>
      <c r="G225" s="303">
        <v>10181</v>
      </c>
      <c r="H225" s="276">
        <v>1</v>
      </c>
      <c r="I225" s="309">
        <v>0.26590000000000003</v>
      </c>
      <c r="J225" s="285" t="s">
        <v>2969</v>
      </c>
      <c r="K225" s="282" t="s">
        <v>325</v>
      </c>
      <c r="L225" s="202">
        <v>3</v>
      </c>
      <c r="M225" s="285" t="s">
        <v>2970</v>
      </c>
      <c r="N225" s="285" t="s">
        <v>2969</v>
      </c>
      <c r="O225" s="202" t="s">
        <v>2971</v>
      </c>
      <c r="P225" s="276">
        <v>0.189</v>
      </c>
      <c r="Q225" s="282">
        <v>12</v>
      </c>
      <c r="R225" s="279">
        <v>10582040000</v>
      </c>
      <c r="T225" s="213">
        <v>43101</v>
      </c>
      <c r="U225" s="213">
        <v>43465</v>
      </c>
      <c r="V225" s="285" t="s">
        <v>2976</v>
      </c>
      <c r="W225" s="286">
        <v>0.1</v>
      </c>
      <c r="X225" s="290">
        <v>0</v>
      </c>
      <c r="Y225" s="290">
        <v>0</v>
      </c>
      <c r="Z225" s="10"/>
      <c r="AA225" s="397"/>
      <c r="AB225" s="397"/>
      <c r="AC225" s="399"/>
      <c r="AD225" s="397"/>
      <c r="AE225" s="398"/>
      <c r="AF225" s="397"/>
      <c r="AG225" s="290">
        <v>0</v>
      </c>
      <c r="AH225" s="290">
        <v>0</v>
      </c>
      <c r="AI225" s="10"/>
      <c r="AJ225" s="397"/>
      <c r="AK225" s="397"/>
      <c r="AL225" s="399"/>
      <c r="AM225" s="397"/>
      <c r="AN225" s="398"/>
      <c r="AO225" s="397"/>
      <c r="AP225" s="290">
        <v>0.02</v>
      </c>
      <c r="AQ225" s="290">
        <v>0</v>
      </c>
      <c r="AR225" s="10" t="s">
        <v>2977</v>
      </c>
      <c r="AS225" s="397"/>
      <c r="AT225" s="397"/>
      <c r="AU225" s="399"/>
      <c r="AV225" s="397"/>
      <c r="AW225" s="401"/>
      <c r="AX225" s="398"/>
      <c r="AY225" s="397"/>
      <c r="AZ225" s="290">
        <v>0</v>
      </c>
      <c r="BA225" s="290">
        <v>0</v>
      </c>
      <c r="BB225" s="10"/>
      <c r="BC225" s="397"/>
      <c r="BD225" s="397"/>
      <c r="BE225" s="399"/>
      <c r="BF225" s="397"/>
      <c r="BG225" s="398"/>
      <c r="BH225" s="397"/>
      <c r="BI225" s="290">
        <v>0</v>
      </c>
      <c r="BJ225" s="290">
        <v>0</v>
      </c>
      <c r="BK225" s="10"/>
      <c r="BL225" s="397"/>
      <c r="BM225" s="397"/>
      <c r="BN225" s="399"/>
      <c r="BO225" s="397"/>
      <c r="BP225" s="398"/>
      <c r="BQ225" s="397"/>
      <c r="BR225" s="290">
        <v>0.03</v>
      </c>
      <c r="BS225" s="290">
        <v>0</v>
      </c>
      <c r="BT225" s="10" t="s">
        <v>2978</v>
      </c>
      <c r="BU225" s="397"/>
      <c r="BV225" s="397"/>
      <c r="BW225" s="399"/>
      <c r="BX225" s="397"/>
      <c r="BY225" s="401"/>
      <c r="BZ225" s="398"/>
      <c r="CA225" s="397"/>
      <c r="CB225" s="290">
        <v>0</v>
      </c>
      <c r="CC225" s="290">
        <v>0</v>
      </c>
      <c r="CD225" s="10"/>
      <c r="CE225" s="397"/>
      <c r="CF225" s="397"/>
      <c r="CG225" s="399"/>
      <c r="CH225" s="397"/>
      <c r="CI225" s="398"/>
      <c r="CJ225" s="397"/>
      <c r="CK225" s="290">
        <v>0</v>
      </c>
      <c r="CL225" s="290">
        <v>0</v>
      </c>
      <c r="CM225" s="10"/>
      <c r="CN225" s="397"/>
      <c r="CO225" s="397"/>
      <c r="CP225" s="399"/>
      <c r="CQ225" s="397"/>
      <c r="CR225" s="398"/>
      <c r="CS225" s="397"/>
      <c r="CT225" s="290">
        <v>0.02</v>
      </c>
      <c r="CU225" s="290">
        <v>0</v>
      </c>
      <c r="CV225" s="10" t="s">
        <v>2978</v>
      </c>
      <c r="CW225" s="397"/>
      <c r="CX225" s="397"/>
      <c r="CY225" s="399"/>
      <c r="CZ225" s="397"/>
      <c r="DA225" s="401"/>
      <c r="DB225" s="398"/>
      <c r="DC225" s="397"/>
      <c r="DD225" s="290">
        <v>0</v>
      </c>
      <c r="DE225" s="290">
        <v>0</v>
      </c>
      <c r="DF225" s="10"/>
      <c r="DG225" s="397"/>
      <c r="DH225" s="397"/>
      <c r="DI225" s="399"/>
      <c r="DJ225" s="397"/>
      <c r="DK225" s="398"/>
      <c r="DL225" s="397"/>
      <c r="DM225" s="290">
        <v>0</v>
      </c>
      <c r="DN225" s="290">
        <v>0</v>
      </c>
      <c r="DO225" s="10"/>
      <c r="DP225" s="397"/>
      <c r="DQ225" s="397"/>
      <c r="DR225" s="400"/>
      <c r="DS225" s="397"/>
      <c r="DT225" s="398"/>
      <c r="DU225" s="397"/>
      <c r="DV225" s="290">
        <v>0.03</v>
      </c>
      <c r="DW225" s="290">
        <v>0</v>
      </c>
      <c r="DX225" s="10" t="s">
        <v>2979</v>
      </c>
      <c r="DY225" s="397"/>
      <c r="DZ225" s="397"/>
      <c r="EA225" s="400"/>
      <c r="EB225" s="397"/>
      <c r="EC225" s="401"/>
      <c r="ED225" s="398"/>
      <c r="EE225" s="402"/>
      <c r="EF225" s="556"/>
      <c r="EG225" s="280">
        <v>0.1</v>
      </c>
      <c r="EH225" s="280">
        <v>0</v>
      </c>
      <c r="EI225" s="286">
        <v>0</v>
      </c>
      <c r="EJ225" s="352"/>
      <c r="EK225" s="352"/>
      <c r="EL225" s="352"/>
      <c r="EM225" s="371"/>
      <c r="EN225" s="352"/>
      <c r="EO225" s="352"/>
      <c r="EP225" s="288"/>
      <c r="EQ225" s="288"/>
      <c r="ER225" s="282"/>
      <c r="ET225" s="311">
        <f t="shared" si="3"/>
        <v>0</v>
      </c>
    </row>
    <row r="226" spans="1:150" s="202" customFormat="1" ht="99.95" customHeight="1" x14ac:dyDescent="0.25">
      <c r="A226" s="285" t="s">
        <v>236</v>
      </c>
      <c r="B226" s="202" t="s">
        <v>130</v>
      </c>
      <c r="C226" s="202" t="s">
        <v>130</v>
      </c>
      <c r="D226" s="282">
        <v>3</v>
      </c>
      <c r="E226" s="202" t="s">
        <v>271</v>
      </c>
      <c r="F226" s="276" t="s">
        <v>70</v>
      </c>
      <c r="G226" s="303">
        <v>10181</v>
      </c>
      <c r="H226" s="276">
        <v>1</v>
      </c>
      <c r="I226" s="309">
        <v>0.26590000000000003</v>
      </c>
      <c r="J226" s="285" t="s">
        <v>2969</v>
      </c>
      <c r="K226" s="282" t="s">
        <v>325</v>
      </c>
      <c r="L226" s="202">
        <v>3</v>
      </c>
      <c r="M226" s="285" t="s">
        <v>2970</v>
      </c>
      <c r="N226" s="285" t="s">
        <v>2969</v>
      </c>
      <c r="O226" s="202" t="s">
        <v>2971</v>
      </c>
      <c r="P226" s="276">
        <v>0.189</v>
      </c>
      <c r="Q226" s="282">
        <v>12</v>
      </c>
      <c r="R226" s="279">
        <v>10582040000</v>
      </c>
      <c r="T226" s="213">
        <v>43101</v>
      </c>
      <c r="U226" s="213">
        <v>43465</v>
      </c>
      <c r="V226" s="285" t="s">
        <v>2980</v>
      </c>
      <c r="W226" s="286">
        <v>0.3</v>
      </c>
      <c r="X226" s="290">
        <v>0.02</v>
      </c>
      <c r="Y226" s="290">
        <v>0</v>
      </c>
      <c r="Z226" s="10" t="s">
        <v>2981</v>
      </c>
      <c r="AA226" s="397"/>
      <c r="AB226" s="397"/>
      <c r="AC226" s="399"/>
      <c r="AD226" s="397"/>
      <c r="AE226" s="398"/>
      <c r="AF226" s="397"/>
      <c r="AG226" s="290">
        <v>0.02</v>
      </c>
      <c r="AH226" s="290">
        <v>0</v>
      </c>
      <c r="AI226" s="10" t="s">
        <v>2982</v>
      </c>
      <c r="AJ226" s="397"/>
      <c r="AK226" s="397"/>
      <c r="AL226" s="399"/>
      <c r="AM226" s="397"/>
      <c r="AN226" s="398"/>
      <c r="AO226" s="397"/>
      <c r="AP226" s="290">
        <v>0.02</v>
      </c>
      <c r="AQ226" s="290">
        <v>0</v>
      </c>
      <c r="AR226" s="10" t="s">
        <v>2982</v>
      </c>
      <c r="AS226" s="397"/>
      <c r="AT226" s="397"/>
      <c r="AU226" s="399"/>
      <c r="AV226" s="397"/>
      <c r="AW226" s="401"/>
      <c r="AX226" s="398"/>
      <c r="AY226" s="397"/>
      <c r="AZ226" s="290">
        <v>0.02</v>
      </c>
      <c r="BA226" s="290">
        <v>0</v>
      </c>
      <c r="BB226" s="10" t="s">
        <v>2981</v>
      </c>
      <c r="BC226" s="397"/>
      <c r="BD226" s="397"/>
      <c r="BE226" s="399"/>
      <c r="BF226" s="397"/>
      <c r="BG226" s="398"/>
      <c r="BH226" s="397"/>
      <c r="BI226" s="290">
        <v>0.02</v>
      </c>
      <c r="BJ226" s="290">
        <v>0</v>
      </c>
      <c r="BK226" s="10" t="s">
        <v>2981</v>
      </c>
      <c r="BL226" s="397"/>
      <c r="BM226" s="397"/>
      <c r="BN226" s="399"/>
      <c r="BO226" s="397"/>
      <c r="BP226" s="398"/>
      <c r="BQ226" s="397"/>
      <c r="BR226" s="290">
        <v>0.02</v>
      </c>
      <c r="BS226" s="290">
        <v>0</v>
      </c>
      <c r="BT226" s="10" t="s">
        <v>2981</v>
      </c>
      <c r="BU226" s="397"/>
      <c r="BV226" s="397"/>
      <c r="BW226" s="399"/>
      <c r="BX226" s="397"/>
      <c r="BY226" s="401"/>
      <c r="BZ226" s="398"/>
      <c r="CA226" s="397"/>
      <c r="CB226" s="290">
        <v>0.03</v>
      </c>
      <c r="CC226" s="290">
        <v>0</v>
      </c>
      <c r="CD226" s="10" t="s">
        <v>2981</v>
      </c>
      <c r="CE226" s="397"/>
      <c r="CF226" s="397"/>
      <c r="CG226" s="399"/>
      <c r="CH226" s="397"/>
      <c r="CI226" s="398"/>
      <c r="CJ226" s="397"/>
      <c r="CK226" s="290">
        <v>0.03</v>
      </c>
      <c r="CL226" s="290">
        <v>0</v>
      </c>
      <c r="CM226" s="10" t="s">
        <v>2981</v>
      </c>
      <c r="CN226" s="397"/>
      <c r="CO226" s="397"/>
      <c r="CP226" s="399"/>
      <c r="CQ226" s="397"/>
      <c r="CR226" s="398"/>
      <c r="CS226" s="397"/>
      <c r="CT226" s="290">
        <v>0.03</v>
      </c>
      <c r="CU226" s="290">
        <v>0</v>
      </c>
      <c r="CV226" s="10" t="s">
        <v>2981</v>
      </c>
      <c r="CW226" s="397"/>
      <c r="CX226" s="397"/>
      <c r="CY226" s="399"/>
      <c r="CZ226" s="397"/>
      <c r="DA226" s="401"/>
      <c r="DB226" s="398"/>
      <c r="DC226" s="397"/>
      <c r="DD226" s="290">
        <v>0.03</v>
      </c>
      <c r="DE226" s="290">
        <v>0</v>
      </c>
      <c r="DF226" s="10" t="s">
        <v>2981</v>
      </c>
      <c r="DG226" s="397"/>
      <c r="DH226" s="397"/>
      <c r="DI226" s="399"/>
      <c r="DJ226" s="397"/>
      <c r="DK226" s="398"/>
      <c r="DL226" s="397"/>
      <c r="DM226" s="290">
        <v>0.03</v>
      </c>
      <c r="DN226" s="290">
        <v>0</v>
      </c>
      <c r="DO226" s="10" t="s">
        <v>2981</v>
      </c>
      <c r="DP226" s="397"/>
      <c r="DQ226" s="397"/>
      <c r="DR226" s="400"/>
      <c r="DS226" s="397"/>
      <c r="DT226" s="398"/>
      <c r="DU226" s="397"/>
      <c r="DV226" s="290">
        <v>0.03</v>
      </c>
      <c r="DW226" s="290">
        <v>0</v>
      </c>
      <c r="DX226" s="10" t="s">
        <v>2981</v>
      </c>
      <c r="DY226" s="397"/>
      <c r="DZ226" s="397"/>
      <c r="EA226" s="400"/>
      <c r="EB226" s="397"/>
      <c r="EC226" s="401"/>
      <c r="ED226" s="398"/>
      <c r="EE226" s="402"/>
      <c r="EF226" s="556"/>
      <c r="EG226" s="280">
        <v>0.30000000000000004</v>
      </c>
      <c r="EH226" s="280">
        <v>0</v>
      </c>
      <c r="EI226" s="286">
        <v>0</v>
      </c>
      <c r="EJ226" s="352"/>
      <c r="EK226" s="352"/>
      <c r="EL226" s="352"/>
      <c r="EM226" s="371"/>
      <c r="EN226" s="352"/>
      <c r="EO226" s="352"/>
      <c r="EP226" s="288"/>
      <c r="EQ226" s="288"/>
      <c r="ER226" s="282"/>
      <c r="ET226" s="311">
        <f t="shared" si="3"/>
        <v>0</v>
      </c>
    </row>
    <row r="227" spans="1:150" s="202" customFormat="1" ht="99.95" customHeight="1" x14ac:dyDescent="0.25">
      <c r="A227" s="285" t="s">
        <v>236</v>
      </c>
      <c r="B227" s="202" t="s">
        <v>130</v>
      </c>
      <c r="C227" s="202" t="s">
        <v>130</v>
      </c>
      <c r="D227" s="282">
        <v>3</v>
      </c>
      <c r="E227" s="202" t="s">
        <v>271</v>
      </c>
      <c r="F227" s="276" t="s">
        <v>70</v>
      </c>
      <c r="G227" s="303">
        <v>10181</v>
      </c>
      <c r="H227" s="276">
        <v>1</v>
      </c>
      <c r="I227" s="309">
        <v>0.26590000000000003</v>
      </c>
      <c r="J227" s="285" t="s">
        <v>2969</v>
      </c>
      <c r="K227" s="282" t="s">
        <v>325</v>
      </c>
      <c r="L227" s="202">
        <v>3</v>
      </c>
      <c r="M227" s="285" t="s">
        <v>2970</v>
      </c>
      <c r="N227" s="285" t="s">
        <v>2969</v>
      </c>
      <c r="O227" s="202" t="s">
        <v>2971</v>
      </c>
      <c r="P227" s="276">
        <v>0.189</v>
      </c>
      <c r="Q227" s="282">
        <v>12</v>
      </c>
      <c r="R227" s="279">
        <v>10582040000</v>
      </c>
      <c r="T227" s="213">
        <v>43101</v>
      </c>
      <c r="U227" s="213">
        <v>43465</v>
      </c>
      <c r="V227" s="285" t="s">
        <v>2983</v>
      </c>
      <c r="W227" s="286">
        <v>0.3</v>
      </c>
      <c r="X227" s="290">
        <v>0.02</v>
      </c>
      <c r="Y227" s="290">
        <v>0</v>
      </c>
      <c r="Z227" s="10" t="s">
        <v>2984</v>
      </c>
      <c r="AA227" s="397"/>
      <c r="AB227" s="397"/>
      <c r="AC227" s="399"/>
      <c r="AD227" s="397"/>
      <c r="AE227" s="398"/>
      <c r="AF227" s="397"/>
      <c r="AG227" s="290">
        <v>0.02</v>
      </c>
      <c r="AH227" s="290">
        <v>0</v>
      </c>
      <c r="AI227" s="10" t="s">
        <v>2985</v>
      </c>
      <c r="AJ227" s="397"/>
      <c r="AK227" s="397"/>
      <c r="AL227" s="399"/>
      <c r="AM227" s="397"/>
      <c r="AN227" s="398"/>
      <c r="AO227" s="397"/>
      <c r="AP227" s="290">
        <v>0.02</v>
      </c>
      <c r="AQ227" s="290">
        <v>0</v>
      </c>
      <c r="AR227" s="10" t="s">
        <v>2985</v>
      </c>
      <c r="AS227" s="397"/>
      <c r="AT227" s="397"/>
      <c r="AU227" s="399"/>
      <c r="AV227" s="397"/>
      <c r="AW227" s="401"/>
      <c r="AX227" s="398"/>
      <c r="AY227" s="397"/>
      <c r="AZ227" s="290">
        <v>0.02</v>
      </c>
      <c r="BA227" s="290">
        <v>0</v>
      </c>
      <c r="BB227" s="10" t="s">
        <v>2985</v>
      </c>
      <c r="BC227" s="397"/>
      <c r="BD227" s="397"/>
      <c r="BE227" s="399"/>
      <c r="BF227" s="397"/>
      <c r="BG227" s="398"/>
      <c r="BH227" s="397"/>
      <c r="BI227" s="290">
        <v>0.02</v>
      </c>
      <c r="BJ227" s="290">
        <v>0</v>
      </c>
      <c r="BK227" s="10" t="s">
        <v>2985</v>
      </c>
      <c r="BL227" s="397"/>
      <c r="BM227" s="397"/>
      <c r="BN227" s="399"/>
      <c r="BO227" s="397"/>
      <c r="BP227" s="398"/>
      <c r="BQ227" s="397"/>
      <c r="BR227" s="290">
        <v>0.02</v>
      </c>
      <c r="BS227" s="290">
        <v>0</v>
      </c>
      <c r="BT227" s="10" t="s">
        <v>2985</v>
      </c>
      <c r="BU227" s="397"/>
      <c r="BV227" s="397"/>
      <c r="BW227" s="399"/>
      <c r="BX227" s="397"/>
      <c r="BY227" s="401"/>
      <c r="BZ227" s="398"/>
      <c r="CA227" s="397"/>
      <c r="CB227" s="290">
        <v>0.03</v>
      </c>
      <c r="CC227" s="290">
        <v>0</v>
      </c>
      <c r="CD227" s="10" t="s">
        <v>2985</v>
      </c>
      <c r="CE227" s="397"/>
      <c r="CF227" s="397"/>
      <c r="CG227" s="399"/>
      <c r="CH227" s="397"/>
      <c r="CI227" s="398"/>
      <c r="CJ227" s="397"/>
      <c r="CK227" s="290">
        <v>0.03</v>
      </c>
      <c r="CL227" s="290">
        <v>0</v>
      </c>
      <c r="CM227" s="10" t="s">
        <v>2985</v>
      </c>
      <c r="CN227" s="397"/>
      <c r="CO227" s="397"/>
      <c r="CP227" s="399"/>
      <c r="CQ227" s="397"/>
      <c r="CR227" s="398"/>
      <c r="CS227" s="397"/>
      <c r="CT227" s="290">
        <v>0.03</v>
      </c>
      <c r="CU227" s="290">
        <v>0</v>
      </c>
      <c r="CV227" s="10" t="s">
        <v>2985</v>
      </c>
      <c r="CW227" s="397"/>
      <c r="CX227" s="397"/>
      <c r="CY227" s="399"/>
      <c r="CZ227" s="397"/>
      <c r="DA227" s="401"/>
      <c r="DB227" s="398"/>
      <c r="DC227" s="397"/>
      <c r="DD227" s="290">
        <v>0.03</v>
      </c>
      <c r="DE227" s="290">
        <v>0</v>
      </c>
      <c r="DF227" s="10" t="s">
        <v>2985</v>
      </c>
      <c r="DG227" s="397"/>
      <c r="DH227" s="397"/>
      <c r="DI227" s="399"/>
      <c r="DJ227" s="397"/>
      <c r="DK227" s="398"/>
      <c r="DL227" s="397"/>
      <c r="DM227" s="290">
        <v>0.03</v>
      </c>
      <c r="DN227" s="290">
        <v>0</v>
      </c>
      <c r="DO227" s="10" t="s">
        <v>2985</v>
      </c>
      <c r="DP227" s="397"/>
      <c r="DQ227" s="397"/>
      <c r="DR227" s="400"/>
      <c r="DS227" s="397"/>
      <c r="DT227" s="398"/>
      <c r="DU227" s="397"/>
      <c r="DV227" s="290">
        <v>0.03</v>
      </c>
      <c r="DW227" s="290">
        <v>0</v>
      </c>
      <c r="DX227" s="10" t="s">
        <v>2985</v>
      </c>
      <c r="DY227" s="397"/>
      <c r="DZ227" s="397"/>
      <c r="EA227" s="400"/>
      <c r="EB227" s="397"/>
      <c r="EC227" s="401"/>
      <c r="ED227" s="398"/>
      <c r="EE227" s="402"/>
      <c r="EF227" s="556"/>
      <c r="EG227" s="280">
        <v>0.30000000000000004</v>
      </c>
      <c r="EH227" s="280">
        <v>0</v>
      </c>
      <c r="EI227" s="286">
        <v>0</v>
      </c>
      <c r="EJ227" s="352"/>
      <c r="EK227" s="352"/>
      <c r="EL227" s="352"/>
      <c r="EM227" s="371"/>
      <c r="EN227" s="352"/>
      <c r="EO227" s="352"/>
      <c r="EP227" s="288"/>
      <c r="EQ227" s="288"/>
      <c r="ER227" s="282"/>
      <c r="ET227" s="311">
        <f t="shared" si="3"/>
        <v>0</v>
      </c>
    </row>
    <row r="228" spans="1:150" s="202" customFormat="1" ht="99.95" customHeight="1" x14ac:dyDescent="0.25">
      <c r="A228" s="285" t="s">
        <v>236</v>
      </c>
      <c r="B228" s="202" t="s">
        <v>130</v>
      </c>
      <c r="C228" s="202" t="s">
        <v>130</v>
      </c>
      <c r="D228" s="282">
        <v>3</v>
      </c>
      <c r="E228" s="202" t="s">
        <v>271</v>
      </c>
      <c r="F228" s="276" t="s">
        <v>70</v>
      </c>
      <c r="G228" s="303">
        <v>10181</v>
      </c>
      <c r="H228" s="276">
        <v>1</v>
      </c>
      <c r="I228" s="309">
        <v>0.26590000000000003</v>
      </c>
      <c r="J228" s="285" t="s">
        <v>2969</v>
      </c>
      <c r="K228" s="282" t="s">
        <v>325</v>
      </c>
      <c r="L228" s="282">
        <v>4</v>
      </c>
      <c r="M228" s="285" t="s">
        <v>2986</v>
      </c>
      <c r="N228" s="285" t="s">
        <v>2969</v>
      </c>
      <c r="O228" s="202" t="s">
        <v>2971</v>
      </c>
      <c r="P228" s="286">
        <v>1.35E-2</v>
      </c>
      <c r="Q228" s="282">
        <v>12</v>
      </c>
      <c r="R228" s="279">
        <v>81384000</v>
      </c>
      <c r="S228" s="282"/>
      <c r="T228" s="283">
        <v>43101</v>
      </c>
      <c r="U228" s="283">
        <v>43465</v>
      </c>
      <c r="V228" s="285" t="s">
        <v>2987</v>
      </c>
      <c r="W228" s="286">
        <v>1</v>
      </c>
      <c r="X228" s="290">
        <v>0.08</v>
      </c>
      <c r="Y228" s="290">
        <v>0</v>
      </c>
      <c r="Z228" s="10" t="s">
        <v>2988</v>
      </c>
      <c r="AA228" s="290">
        <v>0.08</v>
      </c>
      <c r="AB228" s="290">
        <v>0</v>
      </c>
      <c r="AC228" s="294">
        <v>81384000</v>
      </c>
      <c r="AD228" s="290"/>
      <c r="AE228" s="398"/>
      <c r="AF228" s="290"/>
      <c r="AG228" s="290">
        <v>0.08</v>
      </c>
      <c r="AH228" s="290">
        <v>0</v>
      </c>
      <c r="AI228" s="10" t="s">
        <v>2988</v>
      </c>
      <c r="AJ228" s="290">
        <v>0.08</v>
      </c>
      <c r="AK228" s="290">
        <v>0</v>
      </c>
      <c r="AL228" s="294"/>
      <c r="AM228" s="290"/>
      <c r="AN228" s="398"/>
      <c r="AO228" s="290"/>
      <c r="AP228" s="290">
        <v>0.09</v>
      </c>
      <c r="AQ228" s="290">
        <v>0</v>
      </c>
      <c r="AR228" s="10" t="s">
        <v>2988</v>
      </c>
      <c r="AS228" s="290">
        <v>0.09</v>
      </c>
      <c r="AT228" s="290">
        <v>0</v>
      </c>
      <c r="AU228" s="294"/>
      <c r="AV228" s="290"/>
      <c r="AW228" s="293" t="s">
        <v>2989</v>
      </c>
      <c r="AX228" s="398"/>
      <c r="AY228" s="290"/>
      <c r="AZ228" s="290">
        <v>0.08</v>
      </c>
      <c r="BA228" s="290">
        <v>0</v>
      </c>
      <c r="BB228" s="10" t="s">
        <v>2988</v>
      </c>
      <c r="BC228" s="290">
        <v>0.08</v>
      </c>
      <c r="BD228" s="290">
        <v>0</v>
      </c>
      <c r="BE228" s="294"/>
      <c r="BF228" s="290"/>
      <c r="BG228" s="398"/>
      <c r="BH228" s="290"/>
      <c r="BI228" s="290">
        <v>0.08</v>
      </c>
      <c r="BJ228" s="290">
        <v>0</v>
      </c>
      <c r="BK228" s="10" t="s">
        <v>2988</v>
      </c>
      <c r="BL228" s="290">
        <v>0.08</v>
      </c>
      <c r="BM228" s="290">
        <v>0</v>
      </c>
      <c r="BN228" s="294"/>
      <c r="BO228" s="290"/>
      <c r="BP228" s="398"/>
      <c r="BQ228" s="290"/>
      <c r="BR228" s="290">
        <v>0.09</v>
      </c>
      <c r="BS228" s="290">
        <v>0</v>
      </c>
      <c r="BT228" s="10" t="s">
        <v>2988</v>
      </c>
      <c r="BU228" s="290">
        <v>0.09</v>
      </c>
      <c r="BV228" s="290">
        <v>0</v>
      </c>
      <c r="BW228" s="294"/>
      <c r="BX228" s="290"/>
      <c r="BY228" s="293" t="s">
        <v>2989</v>
      </c>
      <c r="BZ228" s="398"/>
      <c r="CA228" s="290"/>
      <c r="CB228" s="290">
        <v>0.08</v>
      </c>
      <c r="CC228" s="290">
        <v>0</v>
      </c>
      <c r="CD228" s="10" t="s">
        <v>2988</v>
      </c>
      <c r="CE228" s="290">
        <v>0.08</v>
      </c>
      <c r="CF228" s="290">
        <v>0</v>
      </c>
      <c r="CG228" s="294"/>
      <c r="CH228" s="290"/>
      <c r="CI228" s="398"/>
      <c r="CJ228" s="290"/>
      <c r="CK228" s="290">
        <v>0.08</v>
      </c>
      <c r="CL228" s="290">
        <v>0</v>
      </c>
      <c r="CM228" s="10" t="s">
        <v>2988</v>
      </c>
      <c r="CN228" s="290">
        <v>0.08</v>
      </c>
      <c r="CO228" s="290">
        <v>0</v>
      </c>
      <c r="CP228" s="294"/>
      <c r="CQ228" s="290"/>
      <c r="CR228" s="398"/>
      <c r="CS228" s="290"/>
      <c r="CT228" s="290">
        <v>0.09</v>
      </c>
      <c r="CU228" s="290">
        <v>0</v>
      </c>
      <c r="CV228" s="10" t="s">
        <v>2988</v>
      </c>
      <c r="CW228" s="290">
        <v>0.09</v>
      </c>
      <c r="CX228" s="290">
        <v>0</v>
      </c>
      <c r="CY228" s="294"/>
      <c r="CZ228" s="290"/>
      <c r="DA228" s="293" t="s">
        <v>2989</v>
      </c>
      <c r="DB228" s="398"/>
      <c r="DC228" s="290"/>
      <c r="DD228" s="290">
        <v>0.08</v>
      </c>
      <c r="DE228" s="290">
        <v>0</v>
      </c>
      <c r="DF228" s="10" t="s">
        <v>2988</v>
      </c>
      <c r="DG228" s="290">
        <v>0.08</v>
      </c>
      <c r="DH228" s="290">
        <v>0</v>
      </c>
      <c r="DI228" s="294"/>
      <c r="DJ228" s="290"/>
      <c r="DK228" s="398"/>
      <c r="DL228" s="290"/>
      <c r="DM228" s="290">
        <v>0.08</v>
      </c>
      <c r="DN228" s="290">
        <v>0</v>
      </c>
      <c r="DO228" s="10" t="s">
        <v>2988</v>
      </c>
      <c r="DP228" s="290">
        <v>0.08</v>
      </c>
      <c r="DQ228" s="290">
        <v>0</v>
      </c>
      <c r="DR228" s="295"/>
      <c r="DS228" s="290"/>
      <c r="DT228" s="398"/>
      <c r="DU228" s="290"/>
      <c r="DV228" s="290">
        <v>0.09</v>
      </c>
      <c r="DW228" s="290">
        <v>0</v>
      </c>
      <c r="DX228" s="10" t="s">
        <v>2988</v>
      </c>
      <c r="DY228" s="290">
        <v>0.09</v>
      </c>
      <c r="DZ228" s="290">
        <v>0</v>
      </c>
      <c r="EA228" s="295"/>
      <c r="EB228" s="290"/>
      <c r="EC228" s="293" t="s">
        <v>2989</v>
      </c>
      <c r="ED228" s="398"/>
      <c r="EE228" s="296"/>
      <c r="EF228" s="556"/>
      <c r="EG228" s="280">
        <v>0.99999999999999978</v>
      </c>
      <c r="EH228" s="280">
        <v>0</v>
      </c>
      <c r="EI228" s="286">
        <v>0</v>
      </c>
      <c r="EJ228" s="280">
        <v>0.99999999999999978</v>
      </c>
      <c r="EK228" s="282"/>
      <c r="EL228" s="282"/>
      <c r="EM228" s="371"/>
      <c r="EN228" s="352"/>
      <c r="EO228" s="352"/>
      <c r="EP228" s="288"/>
      <c r="EQ228" s="288"/>
      <c r="ER228" s="282"/>
      <c r="ET228" s="311">
        <f t="shared" si="3"/>
        <v>0</v>
      </c>
    </row>
    <row r="229" spans="1:150" s="202" customFormat="1" ht="99.95" customHeight="1" x14ac:dyDescent="0.25">
      <c r="A229" s="285" t="s">
        <v>236</v>
      </c>
      <c r="B229" s="202" t="s">
        <v>130</v>
      </c>
      <c r="C229" s="202" t="s">
        <v>130</v>
      </c>
      <c r="D229" s="282">
        <v>3</v>
      </c>
      <c r="E229" s="202" t="s">
        <v>271</v>
      </c>
      <c r="F229" s="276" t="s">
        <v>70</v>
      </c>
      <c r="G229" s="303">
        <v>10181</v>
      </c>
      <c r="H229" s="276">
        <v>1</v>
      </c>
      <c r="I229" s="309">
        <v>0.26590000000000003</v>
      </c>
      <c r="J229" s="285" t="s">
        <v>2990</v>
      </c>
      <c r="K229" s="282" t="s">
        <v>325</v>
      </c>
      <c r="L229" s="202">
        <v>5</v>
      </c>
      <c r="M229" s="285" t="s">
        <v>2991</v>
      </c>
      <c r="N229" s="285" t="s">
        <v>2992</v>
      </c>
      <c r="O229" s="202" t="s">
        <v>2971</v>
      </c>
      <c r="P229" s="286">
        <v>6.7500000000000004E-2</v>
      </c>
      <c r="Q229" s="282">
        <v>12</v>
      </c>
      <c r="R229" s="279">
        <v>3622413000</v>
      </c>
      <c r="T229" s="213">
        <v>43101</v>
      </c>
      <c r="U229" s="213">
        <v>43465</v>
      </c>
      <c r="V229" s="285" t="s">
        <v>2993</v>
      </c>
      <c r="W229" s="276">
        <v>0.3</v>
      </c>
      <c r="X229" s="290">
        <v>0.01</v>
      </c>
      <c r="Y229" s="290">
        <v>0</v>
      </c>
      <c r="Z229" s="10" t="s">
        <v>2994</v>
      </c>
      <c r="AA229" s="397">
        <v>7.0000000000000007E-2</v>
      </c>
      <c r="AB229" s="397">
        <v>0</v>
      </c>
      <c r="AC229" s="399">
        <v>881419000</v>
      </c>
      <c r="AD229" s="397"/>
      <c r="AE229" s="398"/>
      <c r="AF229" s="397"/>
      <c r="AG229" s="290">
        <v>0.01</v>
      </c>
      <c r="AH229" s="290">
        <v>0</v>
      </c>
      <c r="AI229" s="10" t="s">
        <v>2994</v>
      </c>
      <c r="AJ229" s="397">
        <v>0.05</v>
      </c>
      <c r="AK229" s="397">
        <v>0</v>
      </c>
      <c r="AL229" s="399">
        <v>118701000</v>
      </c>
      <c r="AM229" s="397"/>
      <c r="AN229" s="398"/>
      <c r="AO229" s="397"/>
      <c r="AP229" s="290">
        <v>0.03</v>
      </c>
      <c r="AQ229" s="290">
        <v>0</v>
      </c>
      <c r="AR229" s="10" t="s">
        <v>2994</v>
      </c>
      <c r="AS229" s="397">
        <v>0.09</v>
      </c>
      <c r="AT229" s="397">
        <v>0</v>
      </c>
      <c r="AU229" s="399">
        <v>3300000</v>
      </c>
      <c r="AV229" s="397"/>
      <c r="AW229" s="401" t="s">
        <v>2995</v>
      </c>
      <c r="AX229" s="398"/>
      <c r="AY229" s="397"/>
      <c r="AZ229" s="290">
        <v>0.02</v>
      </c>
      <c r="BA229" s="290">
        <v>0</v>
      </c>
      <c r="BB229" s="10" t="s">
        <v>2994</v>
      </c>
      <c r="BC229" s="397">
        <v>0.08</v>
      </c>
      <c r="BD229" s="397">
        <v>0</v>
      </c>
      <c r="BE229" s="399">
        <v>184304000</v>
      </c>
      <c r="BF229" s="397"/>
      <c r="BG229" s="398"/>
      <c r="BH229" s="397"/>
      <c r="BI229" s="290">
        <v>0.02</v>
      </c>
      <c r="BJ229" s="290">
        <v>0</v>
      </c>
      <c r="BK229" s="10" t="s">
        <v>2994</v>
      </c>
      <c r="BL229" s="397">
        <v>0.08</v>
      </c>
      <c r="BM229" s="397">
        <v>0</v>
      </c>
      <c r="BN229" s="399">
        <v>590605000</v>
      </c>
      <c r="BO229" s="397"/>
      <c r="BP229" s="398"/>
      <c r="BQ229" s="397"/>
      <c r="BR229" s="290">
        <v>0.03</v>
      </c>
      <c r="BS229" s="290">
        <v>0</v>
      </c>
      <c r="BT229" s="10" t="s">
        <v>2994</v>
      </c>
      <c r="BU229" s="397">
        <v>0.09</v>
      </c>
      <c r="BV229" s="397">
        <v>0</v>
      </c>
      <c r="BW229" s="399"/>
      <c r="BX229" s="397"/>
      <c r="BY229" s="401" t="s">
        <v>2995</v>
      </c>
      <c r="BZ229" s="398"/>
      <c r="CA229" s="397"/>
      <c r="CB229" s="290">
        <v>0.03</v>
      </c>
      <c r="CC229" s="290">
        <v>0</v>
      </c>
      <c r="CD229" s="10" t="s">
        <v>2994</v>
      </c>
      <c r="CE229" s="397">
        <v>0.09</v>
      </c>
      <c r="CF229" s="397">
        <v>0</v>
      </c>
      <c r="CG229" s="399">
        <v>1844084000</v>
      </c>
      <c r="CH229" s="397"/>
      <c r="CI229" s="398"/>
      <c r="CJ229" s="397"/>
      <c r="CK229" s="290">
        <v>0.03</v>
      </c>
      <c r="CL229" s="290">
        <v>0</v>
      </c>
      <c r="CM229" s="10" t="s">
        <v>2994</v>
      </c>
      <c r="CN229" s="397">
        <v>0.09</v>
      </c>
      <c r="CO229" s="397">
        <v>0</v>
      </c>
      <c r="CP229" s="399"/>
      <c r="CQ229" s="397"/>
      <c r="CR229" s="398"/>
      <c r="CS229" s="397"/>
      <c r="CT229" s="290">
        <v>0.03</v>
      </c>
      <c r="CU229" s="290">
        <v>0</v>
      </c>
      <c r="CV229" s="10" t="s">
        <v>2994</v>
      </c>
      <c r="CW229" s="397">
        <v>0.09</v>
      </c>
      <c r="CX229" s="397">
        <v>0</v>
      </c>
      <c r="CY229" s="399"/>
      <c r="CZ229" s="397"/>
      <c r="DA229" s="401" t="s">
        <v>2995</v>
      </c>
      <c r="DB229" s="398"/>
      <c r="DC229" s="397"/>
      <c r="DD229" s="290">
        <v>0.03</v>
      </c>
      <c r="DE229" s="290">
        <v>0</v>
      </c>
      <c r="DF229" s="10" t="s">
        <v>2994</v>
      </c>
      <c r="DG229" s="397">
        <v>0.09</v>
      </c>
      <c r="DH229" s="397">
        <v>0</v>
      </c>
      <c r="DI229" s="399"/>
      <c r="DJ229" s="397"/>
      <c r="DK229" s="398"/>
      <c r="DL229" s="397"/>
      <c r="DM229" s="290">
        <v>0.03</v>
      </c>
      <c r="DN229" s="290">
        <v>0</v>
      </c>
      <c r="DO229" s="10" t="s">
        <v>2994</v>
      </c>
      <c r="DP229" s="397">
        <v>0.09</v>
      </c>
      <c r="DQ229" s="397">
        <v>0</v>
      </c>
      <c r="DR229" s="400"/>
      <c r="DS229" s="397"/>
      <c r="DT229" s="398"/>
      <c r="DU229" s="397"/>
      <c r="DV229" s="290">
        <v>0.03</v>
      </c>
      <c r="DW229" s="290">
        <v>0</v>
      </c>
      <c r="DX229" s="10" t="s">
        <v>2994</v>
      </c>
      <c r="DY229" s="397">
        <v>0.09</v>
      </c>
      <c r="DZ229" s="397">
        <v>0</v>
      </c>
      <c r="EA229" s="400"/>
      <c r="EB229" s="397"/>
      <c r="EC229" s="401" t="s">
        <v>2995</v>
      </c>
      <c r="ED229" s="398"/>
      <c r="EE229" s="402"/>
      <c r="EF229" s="556"/>
      <c r="EG229" s="280">
        <v>0.30000000000000004</v>
      </c>
      <c r="EH229" s="280">
        <v>0</v>
      </c>
      <c r="EI229" s="286">
        <v>0</v>
      </c>
      <c r="EJ229" s="348">
        <v>0.99999999999999989</v>
      </c>
      <c r="EK229" s="352"/>
      <c r="EL229" s="352"/>
      <c r="EM229" s="371"/>
      <c r="EN229" s="352"/>
      <c r="EO229" s="352"/>
      <c r="EP229" s="288"/>
      <c r="EQ229" s="288"/>
      <c r="ER229" s="282"/>
      <c r="ET229" s="311">
        <f t="shared" si="3"/>
        <v>0</v>
      </c>
    </row>
    <row r="230" spans="1:150" s="202" customFormat="1" ht="99.95" customHeight="1" x14ac:dyDescent="0.25">
      <c r="A230" s="285" t="s">
        <v>236</v>
      </c>
      <c r="B230" s="202" t="s">
        <v>130</v>
      </c>
      <c r="C230" s="202" t="s">
        <v>130</v>
      </c>
      <c r="D230" s="282">
        <v>3</v>
      </c>
      <c r="E230" s="202" t="s">
        <v>271</v>
      </c>
      <c r="F230" s="276" t="s">
        <v>70</v>
      </c>
      <c r="G230" s="303">
        <v>10181</v>
      </c>
      <c r="H230" s="276">
        <v>1</v>
      </c>
      <c r="I230" s="309">
        <v>0.26590000000000003</v>
      </c>
      <c r="J230" s="285" t="s">
        <v>2990</v>
      </c>
      <c r="K230" s="282" t="s">
        <v>325</v>
      </c>
      <c r="L230" s="202">
        <v>5</v>
      </c>
      <c r="M230" s="285" t="s">
        <v>2991</v>
      </c>
      <c r="N230" s="285" t="s">
        <v>2992</v>
      </c>
      <c r="O230" s="202" t="s">
        <v>2971</v>
      </c>
      <c r="P230" s="286">
        <v>6.7500000000000004E-2</v>
      </c>
      <c r="Q230" s="282">
        <v>12</v>
      </c>
      <c r="R230" s="279">
        <v>3622413000</v>
      </c>
      <c r="T230" s="213">
        <v>43101</v>
      </c>
      <c r="U230" s="213">
        <v>43465</v>
      </c>
      <c r="V230" s="285" t="s">
        <v>2996</v>
      </c>
      <c r="W230" s="276">
        <v>0.35</v>
      </c>
      <c r="X230" s="290">
        <v>0.03</v>
      </c>
      <c r="Y230" s="290">
        <v>0</v>
      </c>
      <c r="Z230" s="10" t="s">
        <v>2997</v>
      </c>
      <c r="AA230" s="397"/>
      <c r="AB230" s="397"/>
      <c r="AC230" s="399"/>
      <c r="AD230" s="397"/>
      <c r="AE230" s="398"/>
      <c r="AF230" s="397"/>
      <c r="AG230" s="290">
        <v>0.02</v>
      </c>
      <c r="AH230" s="290">
        <v>0</v>
      </c>
      <c r="AI230" s="10" t="s">
        <v>2997</v>
      </c>
      <c r="AJ230" s="397"/>
      <c r="AK230" s="397"/>
      <c r="AL230" s="399"/>
      <c r="AM230" s="397"/>
      <c r="AN230" s="398"/>
      <c r="AO230" s="397"/>
      <c r="AP230" s="290">
        <v>0.03</v>
      </c>
      <c r="AQ230" s="290">
        <v>0</v>
      </c>
      <c r="AR230" s="10" t="s">
        <v>2997</v>
      </c>
      <c r="AS230" s="397"/>
      <c r="AT230" s="397"/>
      <c r="AU230" s="399"/>
      <c r="AV230" s="397"/>
      <c r="AW230" s="401"/>
      <c r="AX230" s="398"/>
      <c r="AY230" s="397"/>
      <c r="AZ230" s="290">
        <v>0.03</v>
      </c>
      <c r="BA230" s="290">
        <v>0</v>
      </c>
      <c r="BB230" s="10" t="s">
        <v>2997</v>
      </c>
      <c r="BC230" s="397"/>
      <c r="BD230" s="397"/>
      <c r="BE230" s="399"/>
      <c r="BF230" s="397"/>
      <c r="BG230" s="398"/>
      <c r="BH230" s="397"/>
      <c r="BI230" s="290">
        <v>0.03</v>
      </c>
      <c r="BJ230" s="290">
        <v>0</v>
      </c>
      <c r="BK230" s="10" t="s">
        <v>2997</v>
      </c>
      <c r="BL230" s="397"/>
      <c r="BM230" s="397"/>
      <c r="BN230" s="399"/>
      <c r="BO230" s="397"/>
      <c r="BP230" s="398"/>
      <c r="BQ230" s="397"/>
      <c r="BR230" s="290">
        <v>0.03</v>
      </c>
      <c r="BS230" s="290">
        <v>0</v>
      </c>
      <c r="BT230" s="10" t="s">
        <v>2997</v>
      </c>
      <c r="BU230" s="397"/>
      <c r="BV230" s="397"/>
      <c r="BW230" s="399"/>
      <c r="BX230" s="397"/>
      <c r="BY230" s="401"/>
      <c r="BZ230" s="398"/>
      <c r="CA230" s="397"/>
      <c r="CB230" s="290">
        <v>0.03</v>
      </c>
      <c r="CC230" s="290">
        <v>0</v>
      </c>
      <c r="CD230" s="10" t="s">
        <v>2997</v>
      </c>
      <c r="CE230" s="397"/>
      <c r="CF230" s="397"/>
      <c r="CG230" s="399"/>
      <c r="CH230" s="397"/>
      <c r="CI230" s="398"/>
      <c r="CJ230" s="397"/>
      <c r="CK230" s="290">
        <v>0.03</v>
      </c>
      <c r="CL230" s="290">
        <v>0</v>
      </c>
      <c r="CM230" s="10" t="s">
        <v>2997</v>
      </c>
      <c r="CN230" s="397"/>
      <c r="CO230" s="397"/>
      <c r="CP230" s="399"/>
      <c r="CQ230" s="397"/>
      <c r="CR230" s="398"/>
      <c r="CS230" s="397"/>
      <c r="CT230" s="290">
        <v>0.03</v>
      </c>
      <c r="CU230" s="290">
        <v>0</v>
      </c>
      <c r="CV230" s="10" t="s">
        <v>2997</v>
      </c>
      <c r="CW230" s="397"/>
      <c r="CX230" s="397"/>
      <c r="CY230" s="399"/>
      <c r="CZ230" s="397"/>
      <c r="DA230" s="401"/>
      <c r="DB230" s="398"/>
      <c r="DC230" s="397"/>
      <c r="DD230" s="290">
        <v>0.03</v>
      </c>
      <c r="DE230" s="290">
        <v>0</v>
      </c>
      <c r="DF230" s="10" t="s">
        <v>2997</v>
      </c>
      <c r="DG230" s="397"/>
      <c r="DH230" s="397"/>
      <c r="DI230" s="399"/>
      <c r="DJ230" s="397"/>
      <c r="DK230" s="398"/>
      <c r="DL230" s="397"/>
      <c r="DM230" s="290">
        <v>0.03</v>
      </c>
      <c r="DN230" s="290">
        <v>0</v>
      </c>
      <c r="DO230" s="10" t="s">
        <v>2997</v>
      </c>
      <c r="DP230" s="397"/>
      <c r="DQ230" s="397"/>
      <c r="DR230" s="400"/>
      <c r="DS230" s="397"/>
      <c r="DT230" s="398"/>
      <c r="DU230" s="397"/>
      <c r="DV230" s="290">
        <v>0.03</v>
      </c>
      <c r="DW230" s="290">
        <v>0</v>
      </c>
      <c r="DX230" s="10" t="s">
        <v>2997</v>
      </c>
      <c r="DY230" s="397"/>
      <c r="DZ230" s="397"/>
      <c r="EA230" s="400"/>
      <c r="EB230" s="397"/>
      <c r="EC230" s="401"/>
      <c r="ED230" s="398"/>
      <c r="EE230" s="402"/>
      <c r="EF230" s="556"/>
      <c r="EG230" s="280">
        <v>0.35000000000000009</v>
      </c>
      <c r="EH230" s="280">
        <v>0</v>
      </c>
      <c r="EI230" s="286">
        <v>0</v>
      </c>
      <c r="EJ230" s="352"/>
      <c r="EK230" s="352"/>
      <c r="EL230" s="352"/>
      <c r="EM230" s="371"/>
      <c r="EN230" s="352"/>
      <c r="EO230" s="352"/>
      <c r="EP230" s="288"/>
      <c r="EQ230" s="288"/>
      <c r="ER230" s="282"/>
      <c r="ET230" s="311">
        <f t="shared" si="3"/>
        <v>0</v>
      </c>
    </row>
    <row r="231" spans="1:150" s="202" customFormat="1" ht="99.95" customHeight="1" x14ac:dyDescent="0.25">
      <c r="A231" s="285" t="s">
        <v>236</v>
      </c>
      <c r="B231" s="202" t="s">
        <v>130</v>
      </c>
      <c r="C231" s="202" t="s">
        <v>130</v>
      </c>
      <c r="D231" s="282">
        <v>3</v>
      </c>
      <c r="E231" s="202" t="s">
        <v>271</v>
      </c>
      <c r="F231" s="276" t="s">
        <v>70</v>
      </c>
      <c r="G231" s="303">
        <v>10181</v>
      </c>
      <c r="H231" s="276">
        <v>1</v>
      </c>
      <c r="I231" s="309">
        <v>0.26590000000000003</v>
      </c>
      <c r="J231" s="285" t="s">
        <v>2990</v>
      </c>
      <c r="K231" s="282" t="s">
        <v>325</v>
      </c>
      <c r="L231" s="202">
        <v>5</v>
      </c>
      <c r="M231" s="285" t="s">
        <v>2991</v>
      </c>
      <c r="N231" s="285" t="s">
        <v>2992</v>
      </c>
      <c r="O231" s="202" t="s">
        <v>2971</v>
      </c>
      <c r="P231" s="286">
        <v>6.7500000000000004E-2</v>
      </c>
      <c r="Q231" s="282">
        <v>12</v>
      </c>
      <c r="R231" s="279">
        <v>3622413000</v>
      </c>
      <c r="T231" s="213">
        <v>43101</v>
      </c>
      <c r="U231" s="213">
        <v>43465</v>
      </c>
      <c r="V231" s="285" t="s">
        <v>2998</v>
      </c>
      <c r="W231" s="276">
        <v>0.35</v>
      </c>
      <c r="X231" s="290">
        <v>0.03</v>
      </c>
      <c r="Y231" s="290">
        <v>0</v>
      </c>
      <c r="Z231" s="10" t="s">
        <v>2999</v>
      </c>
      <c r="AA231" s="397"/>
      <c r="AB231" s="397"/>
      <c r="AC231" s="399"/>
      <c r="AD231" s="397"/>
      <c r="AE231" s="398"/>
      <c r="AF231" s="397"/>
      <c r="AG231" s="290">
        <v>0.02</v>
      </c>
      <c r="AH231" s="290">
        <v>0</v>
      </c>
      <c r="AI231" s="10" t="s">
        <v>2999</v>
      </c>
      <c r="AJ231" s="397"/>
      <c r="AK231" s="397"/>
      <c r="AL231" s="399"/>
      <c r="AM231" s="397"/>
      <c r="AN231" s="398"/>
      <c r="AO231" s="397"/>
      <c r="AP231" s="290">
        <v>0.03</v>
      </c>
      <c r="AQ231" s="290">
        <v>0</v>
      </c>
      <c r="AR231" s="10" t="s">
        <v>2999</v>
      </c>
      <c r="AS231" s="397"/>
      <c r="AT231" s="397"/>
      <c r="AU231" s="399"/>
      <c r="AV231" s="397"/>
      <c r="AW231" s="401"/>
      <c r="AX231" s="398"/>
      <c r="AY231" s="397"/>
      <c r="AZ231" s="290">
        <v>0.03</v>
      </c>
      <c r="BA231" s="290">
        <v>0</v>
      </c>
      <c r="BB231" s="10" t="s">
        <v>2999</v>
      </c>
      <c r="BC231" s="397"/>
      <c r="BD231" s="397"/>
      <c r="BE231" s="399"/>
      <c r="BF231" s="397"/>
      <c r="BG231" s="398"/>
      <c r="BH231" s="397"/>
      <c r="BI231" s="290">
        <v>0.03</v>
      </c>
      <c r="BJ231" s="290">
        <v>0</v>
      </c>
      <c r="BK231" s="10" t="s">
        <v>2999</v>
      </c>
      <c r="BL231" s="397"/>
      <c r="BM231" s="397"/>
      <c r="BN231" s="399"/>
      <c r="BO231" s="397"/>
      <c r="BP231" s="398"/>
      <c r="BQ231" s="397"/>
      <c r="BR231" s="290">
        <v>0.03</v>
      </c>
      <c r="BS231" s="290">
        <v>0</v>
      </c>
      <c r="BT231" s="10" t="s">
        <v>2999</v>
      </c>
      <c r="BU231" s="397"/>
      <c r="BV231" s="397"/>
      <c r="BW231" s="399"/>
      <c r="BX231" s="397"/>
      <c r="BY231" s="401"/>
      <c r="BZ231" s="398"/>
      <c r="CA231" s="397"/>
      <c r="CB231" s="290">
        <v>0.03</v>
      </c>
      <c r="CC231" s="290">
        <v>0</v>
      </c>
      <c r="CD231" s="10" t="s">
        <v>2999</v>
      </c>
      <c r="CE231" s="397"/>
      <c r="CF231" s="397"/>
      <c r="CG231" s="399"/>
      <c r="CH231" s="397"/>
      <c r="CI231" s="398"/>
      <c r="CJ231" s="397"/>
      <c r="CK231" s="290">
        <v>0.03</v>
      </c>
      <c r="CL231" s="290">
        <v>0</v>
      </c>
      <c r="CM231" s="10" t="s">
        <v>2999</v>
      </c>
      <c r="CN231" s="397"/>
      <c r="CO231" s="397"/>
      <c r="CP231" s="399"/>
      <c r="CQ231" s="397"/>
      <c r="CR231" s="398"/>
      <c r="CS231" s="397"/>
      <c r="CT231" s="290">
        <v>0.03</v>
      </c>
      <c r="CU231" s="290">
        <v>0</v>
      </c>
      <c r="CV231" s="10" t="s">
        <v>2999</v>
      </c>
      <c r="CW231" s="397"/>
      <c r="CX231" s="397"/>
      <c r="CY231" s="399"/>
      <c r="CZ231" s="397"/>
      <c r="DA231" s="401"/>
      <c r="DB231" s="398"/>
      <c r="DC231" s="397"/>
      <c r="DD231" s="290">
        <v>0.03</v>
      </c>
      <c r="DE231" s="290">
        <v>0</v>
      </c>
      <c r="DF231" s="10" t="s">
        <v>2999</v>
      </c>
      <c r="DG231" s="397"/>
      <c r="DH231" s="397"/>
      <c r="DI231" s="399"/>
      <c r="DJ231" s="397"/>
      <c r="DK231" s="398"/>
      <c r="DL231" s="397"/>
      <c r="DM231" s="290">
        <v>0.03</v>
      </c>
      <c r="DN231" s="290">
        <v>0</v>
      </c>
      <c r="DO231" s="10" t="s">
        <v>2999</v>
      </c>
      <c r="DP231" s="397"/>
      <c r="DQ231" s="397"/>
      <c r="DR231" s="400"/>
      <c r="DS231" s="397"/>
      <c r="DT231" s="398"/>
      <c r="DU231" s="397"/>
      <c r="DV231" s="290">
        <v>0.03</v>
      </c>
      <c r="DW231" s="290">
        <v>0</v>
      </c>
      <c r="DX231" s="10" t="s">
        <v>2999</v>
      </c>
      <c r="DY231" s="397"/>
      <c r="DZ231" s="397"/>
      <c r="EA231" s="400"/>
      <c r="EB231" s="397"/>
      <c r="EC231" s="401"/>
      <c r="ED231" s="398"/>
      <c r="EE231" s="402"/>
      <c r="EF231" s="556"/>
      <c r="EG231" s="280">
        <v>0.35000000000000009</v>
      </c>
      <c r="EH231" s="280">
        <v>0</v>
      </c>
      <c r="EI231" s="286">
        <v>0</v>
      </c>
      <c r="EJ231" s="352"/>
      <c r="EK231" s="352"/>
      <c r="EL231" s="352"/>
      <c r="EM231" s="371"/>
      <c r="EN231" s="352"/>
      <c r="EO231" s="352"/>
      <c r="EP231" s="288"/>
      <c r="EQ231" s="288"/>
      <c r="ER231" s="282"/>
      <c r="ET231" s="311">
        <f t="shared" si="3"/>
        <v>0</v>
      </c>
    </row>
    <row r="232" spans="1:150" s="202" customFormat="1" ht="99.95" customHeight="1" x14ac:dyDescent="0.25">
      <c r="A232" s="285" t="s">
        <v>236</v>
      </c>
      <c r="B232" s="202" t="s">
        <v>131</v>
      </c>
      <c r="C232" s="202" t="s">
        <v>131</v>
      </c>
      <c r="D232" s="282">
        <v>4</v>
      </c>
      <c r="E232" s="202" t="s">
        <v>3000</v>
      </c>
      <c r="F232" s="276" t="s">
        <v>70</v>
      </c>
      <c r="G232" s="282">
        <v>946</v>
      </c>
      <c r="H232" s="276">
        <v>1</v>
      </c>
      <c r="I232" s="309">
        <v>0.19420000000000001</v>
      </c>
      <c r="J232" s="285" t="s">
        <v>3001</v>
      </c>
      <c r="K232" s="282" t="s">
        <v>325</v>
      </c>
      <c r="L232" s="202">
        <v>6</v>
      </c>
      <c r="M232" s="285" t="s">
        <v>132</v>
      </c>
      <c r="N232" s="285" t="s">
        <v>3002</v>
      </c>
      <c r="O232" s="202" t="s">
        <v>3003</v>
      </c>
      <c r="P232" s="276">
        <v>0.14249999999999999</v>
      </c>
      <c r="Q232" s="282">
        <v>12</v>
      </c>
      <c r="R232" s="279">
        <v>6486536000</v>
      </c>
      <c r="T232" s="213">
        <v>43101</v>
      </c>
      <c r="U232" s="213">
        <v>43465</v>
      </c>
      <c r="V232" s="285" t="s">
        <v>3004</v>
      </c>
      <c r="W232" s="276">
        <v>0.2</v>
      </c>
      <c r="X232" s="290">
        <v>0.03</v>
      </c>
      <c r="Y232" s="290">
        <v>0</v>
      </c>
      <c r="Z232" s="10" t="s">
        <v>2928</v>
      </c>
      <c r="AA232" s="398">
        <v>0.09</v>
      </c>
      <c r="AB232" s="397">
        <v>0</v>
      </c>
      <c r="AC232" s="399">
        <v>708802000</v>
      </c>
      <c r="AD232" s="397"/>
      <c r="AE232" s="398">
        <v>8.7499999999999981E-2</v>
      </c>
      <c r="AF232" s="397"/>
      <c r="AG232" s="290">
        <v>0.04</v>
      </c>
      <c r="AH232" s="290">
        <v>0</v>
      </c>
      <c r="AI232" s="10" t="s">
        <v>2929</v>
      </c>
      <c r="AJ232" s="398">
        <v>0.1</v>
      </c>
      <c r="AK232" s="397">
        <v>0</v>
      </c>
      <c r="AL232" s="399">
        <v>226292000</v>
      </c>
      <c r="AM232" s="397"/>
      <c r="AN232" s="398">
        <v>9.5000000000000001E-2</v>
      </c>
      <c r="AO232" s="397"/>
      <c r="AP232" s="290">
        <v>0.04</v>
      </c>
      <c r="AQ232" s="290">
        <v>0</v>
      </c>
      <c r="AR232" s="10" t="s">
        <v>2931</v>
      </c>
      <c r="AS232" s="398">
        <v>0.1</v>
      </c>
      <c r="AT232" s="397">
        <v>0</v>
      </c>
      <c r="AU232" s="399">
        <v>11256000</v>
      </c>
      <c r="AV232" s="397"/>
      <c r="AW232" s="401" t="s">
        <v>3005</v>
      </c>
      <c r="AX232" s="398">
        <v>9.9999999999999992E-2</v>
      </c>
      <c r="AY232" s="397"/>
      <c r="AZ232" s="290">
        <v>0.03</v>
      </c>
      <c r="BA232" s="290">
        <v>0</v>
      </c>
      <c r="BB232" s="10" t="s">
        <v>2932</v>
      </c>
      <c r="BC232" s="398">
        <v>0.09</v>
      </c>
      <c r="BD232" s="397">
        <v>0</v>
      </c>
      <c r="BE232" s="399">
        <v>4710000000</v>
      </c>
      <c r="BF232" s="397"/>
      <c r="BG232" s="398">
        <v>8.9999999999999983E-2</v>
      </c>
      <c r="BH232" s="397"/>
      <c r="BI232" s="290">
        <v>0.03</v>
      </c>
      <c r="BJ232" s="290">
        <v>0</v>
      </c>
      <c r="BK232" s="10" t="s">
        <v>2933</v>
      </c>
      <c r="BL232" s="398">
        <v>0.09</v>
      </c>
      <c r="BM232" s="397">
        <v>0</v>
      </c>
      <c r="BN232" s="399">
        <v>403040000</v>
      </c>
      <c r="BO232" s="397"/>
      <c r="BP232" s="398">
        <v>8.9999999999999983E-2</v>
      </c>
      <c r="BQ232" s="397"/>
      <c r="BR232" s="290">
        <v>0.03</v>
      </c>
      <c r="BS232" s="290">
        <v>0</v>
      </c>
      <c r="BT232" s="10" t="s">
        <v>3006</v>
      </c>
      <c r="BU232" s="398">
        <v>0.13</v>
      </c>
      <c r="BV232" s="397">
        <v>0</v>
      </c>
      <c r="BW232" s="399"/>
      <c r="BX232" s="397"/>
      <c r="BY232" s="401" t="s">
        <v>3007</v>
      </c>
      <c r="BZ232" s="398">
        <v>0.11750000000000001</v>
      </c>
      <c r="CA232" s="397"/>
      <c r="CB232" s="290">
        <v>0</v>
      </c>
      <c r="CC232" s="290">
        <v>0</v>
      </c>
      <c r="CD232" s="10"/>
      <c r="CE232" s="398">
        <v>0.06</v>
      </c>
      <c r="CF232" s="397">
        <v>0</v>
      </c>
      <c r="CG232" s="399">
        <v>427146000</v>
      </c>
      <c r="CH232" s="397"/>
      <c r="CI232" s="398">
        <v>6.4999999999999988E-2</v>
      </c>
      <c r="CJ232" s="397"/>
      <c r="CK232" s="290">
        <v>0</v>
      </c>
      <c r="CL232" s="290">
        <v>0</v>
      </c>
      <c r="CM232" s="10"/>
      <c r="CN232" s="398">
        <v>0.06</v>
      </c>
      <c r="CO232" s="397">
        <v>0</v>
      </c>
      <c r="CP232" s="399"/>
      <c r="CQ232" s="397"/>
      <c r="CR232" s="398">
        <v>6.4999999999999988E-2</v>
      </c>
      <c r="CS232" s="397"/>
      <c r="CT232" s="290">
        <v>0</v>
      </c>
      <c r="CU232" s="290">
        <v>0</v>
      </c>
      <c r="CV232" s="10"/>
      <c r="CW232" s="398">
        <v>0.06</v>
      </c>
      <c r="CX232" s="397">
        <v>0</v>
      </c>
      <c r="CY232" s="399"/>
      <c r="CZ232" s="397"/>
      <c r="DA232" s="401" t="s">
        <v>3005</v>
      </c>
      <c r="DB232" s="398">
        <v>6.4999999999999988E-2</v>
      </c>
      <c r="DC232" s="397"/>
      <c r="DD232" s="290">
        <v>0</v>
      </c>
      <c r="DE232" s="290">
        <v>0</v>
      </c>
      <c r="DF232" s="10"/>
      <c r="DG232" s="398">
        <v>0.06</v>
      </c>
      <c r="DH232" s="397">
        <v>0</v>
      </c>
      <c r="DI232" s="399"/>
      <c r="DJ232" s="397"/>
      <c r="DK232" s="398">
        <v>6.4999999999999988E-2</v>
      </c>
      <c r="DL232" s="397"/>
      <c r="DM232" s="290">
        <v>0</v>
      </c>
      <c r="DN232" s="290">
        <v>0</v>
      </c>
      <c r="DO232" s="10"/>
      <c r="DP232" s="398">
        <v>0.06</v>
      </c>
      <c r="DQ232" s="397">
        <v>0</v>
      </c>
      <c r="DR232" s="400"/>
      <c r="DS232" s="397"/>
      <c r="DT232" s="398">
        <v>6.4999999999999988E-2</v>
      </c>
      <c r="DU232" s="397"/>
      <c r="DV232" s="290">
        <v>0</v>
      </c>
      <c r="DW232" s="290">
        <v>0</v>
      </c>
      <c r="DX232" s="10"/>
      <c r="DY232" s="398">
        <v>0.1</v>
      </c>
      <c r="DZ232" s="397">
        <v>0</v>
      </c>
      <c r="EA232" s="400"/>
      <c r="EB232" s="397"/>
      <c r="EC232" s="401" t="s">
        <v>3008</v>
      </c>
      <c r="ED232" s="398">
        <v>9.5000000000000001E-2</v>
      </c>
      <c r="EE232" s="402"/>
      <c r="EF232" s="556"/>
      <c r="EG232" s="280">
        <v>0.2</v>
      </c>
      <c r="EH232" s="280">
        <v>0</v>
      </c>
      <c r="EI232" s="286">
        <v>0</v>
      </c>
      <c r="EJ232" s="348">
        <v>1.0000000000000002</v>
      </c>
      <c r="EK232" s="352"/>
      <c r="EL232" s="352"/>
      <c r="EM232" s="371">
        <v>0.99999999999999967</v>
      </c>
      <c r="EN232" s="352"/>
      <c r="EO232" s="352"/>
      <c r="EP232" s="288"/>
      <c r="EQ232" s="288"/>
      <c r="ER232" s="282"/>
      <c r="ET232" s="311">
        <f t="shared" si="3"/>
        <v>0</v>
      </c>
    </row>
    <row r="233" spans="1:150" s="202" customFormat="1" ht="99.95" customHeight="1" x14ac:dyDescent="0.25">
      <c r="A233" s="285" t="s">
        <v>236</v>
      </c>
      <c r="B233" s="202" t="s">
        <v>131</v>
      </c>
      <c r="C233" s="202" t="s">
        <v>131</v>
      </c>
      <c r="D233" s="282">
        <v>4</v>
      </c>
      <c r="E233" s="202" t="s">
        <v>3000</v>
      </c>
      <c r="F233" s="276" t="s">
        <v>70</v>
      </c>
      <c r="G233" s="282">
        <v>946</v>
      </c>
      <c r="H233" s="276">
        <v>1</v>
      </c>
      <c r="I233" s="309">
        <v>0.19420000000000001</v>
      </c>
      <c r="J233" s="285" t="s">
        <v>3001</v>
      </c>
      <c r="K233" s="282" t="s">
        <v>325</v>
      </c>
      <c r="L233" s="202">
        <v>6</v>
      </c>
      <c r="M233" s="285" t="s">
        <v>132</v>
      </c>
      <c r="N233" s="285" t="s">
        <v>3009</v>
      </c>
      <c r="O233" s="202" t="s">
        <v>3003</v>
      </c>
      <c r="P233" s="276">
        <v>0.14249999999999999</v>
      </c>
      <c r="Q233" s="282">
        <v>12</v>
      </c>
      <c r="R233" s="279">
        <v>6486536000</v>
      </c>
      <c r="T233" s="213">
        <v>43101</v>
      </c>
      <c r="U233" s="213">
        <v>43465</v>
      </c>
      <c r="V233" s="285" t="s">
        <v>3010</v>
      </c>
      <c r="W233" s="276">
        <v>0.4</v>
      </c>
      <c r="X233" s="290">
        <v>0.03</v>
      </c>
      <c r="Y233" s="290">
        <v>0</v>
      </c>
      <c r="Z233" s="10" t="s">
        <v>3011</v>
      </c>
      <c r="AA233" s="398"/>
      <c r="AB233" s="397"/>
      <c r="AC233" s="399"/>
      <c r="AD233" s="397"/>
      <c r="AE233" s="398"/>
      <c r="AF233" s="397"/>
      <c r="AG233" s="290">
        <v>0.03</v>
      </c>
      <c r="AH233" s="290">
        <v>0</v>
      </c>
      <c r="AI233" s="10" t="s">
        <v>3011</v>
      </c>
      <c r="AJ233" s="398"/>
      <c r="AK233" s="397"/>
      <c r="AL233" s="399"/>
      <c r="AM233" s="397"/>
      <c r="AN233" s="398"/>
      <c r="AO233" s="397"/>
      <c r="AP233" s="290">
        <v>0.03</v>
      </c>
      <c r="AQ233" s="290">
        <v>0</v>
      </c>
      <c r="AR233" s="10" t="s">
        <v>3011</v>
      </c>
      <c r="AS233" s="398"/>
      <c r="AT233" s="397"/>
      <c r="AU233" s="399"/>
      <c r="AV233" s="397"/>
      <c r="AW233" s="401"/>
      <c r="AX233" s="398"/>
      <c r="AY233" s="397"/>
      <c r="AZ233" s="290">
        <v>0.03</v>
      </c>
      <c r="BA233" s="290">
        <v>0</v>
      </c>
      <c r="BB233" s="10" t="s">
        <v>3011</v>
      </c>
      <c r="BC233" s="398"/>
      <c r="BD233" s="397"/>
      <c r="BE233" s="399"/>
      <c r="BF233" s="397"/>
      <c r="BG233" s="398"/>
      <c r="BH233" s="397"/>
      <c r="BI233" s="290">
        <v>0.03</v>
      </c>
      <c r="BJ233" s="290">
        <v>0</v>
      </c>
      <c r="BK233" s="10" t="s">
        <v>3011</v>
      </c>
      <c r="BL233" s="398"/>
      <c r="BM233" s="397"/>
      <c r="BN233" s="399"/>
      <c r="BO233" s="397"/>
      <c r="BP233" s="398"/>
      <c r="BQ233" s="397"/>
      <c r="BR233" s="290">
        <v>0.05</v>
      </c>
      <c r="BS233" s="290">
        <v>0</v>
      </c>
      <c r="BT233" s="10" t="s">
        <v>3011</v>
      </c>
      <c r="BU233" s="398"/>
      <c r="BV233" s="397"/>
      <c r="BW233" s="399"/>
      <c r="BX233" s="397"/>
      <c r="BY233" s="401"/>
      <c r="BZ233" s="398"/>
      <c r="CA233" s="397"/>
      <c r="CB233" s="290">
        <v>0.03</v>
      </c>
      <c r="CC233" s="290">
        <v>0</v>
      </c>
      <c r="CD233" s="10" t="s">
        <v>3011</v>
      </c>
      <c r="CE233" s="398"/>
      <c r="CF233" s="397"/>
      <c r="CG233" s="399"/>
      <c r="CH233" s="397"/>
      <c r="CI233" s="398"/>
      <c r="CJ233" s="397"/>
      <c r="CK233" s="290">
        <v>0.03</v>
      </c>
      <c r="CL233" s="290">
        <v>0</v>
      </c>
      <c r="CM233" s="10" t="s">
        <v>3011</v>
      </c>
      <c r="CN233" s="398"/>
      <c r="CO233" s="397"/>
      <c r="CP233" s="399"/>
      <c r="CQ233" s="397"/>
      <c r="CR233" s="398"/>
      <c r="CS233" s="397"/>
      <c r="CT233" s="290">
        <v>0.03</v>
      </c>
      <c r="CU233" s="290">
        <v>0</v>
      </c>
      <c r="CV233" s="10" t="s">
        <v>3011</v>
      </c>
      <c r="CW233" s="398"/>
      <c r="CX233" s="397"/>
      <c r="CY233" s="399"/>
      <c r="CZ233" s="397"/>
      <c r="DA233" s="401"/>
      <c r="DB233" s="398"/>
      <c r="DC233" s="397"/>
      <c r="DD233" s="290">
        <v>0.03</v>
      </c>
      <c r="DE233" s="290">
        <v>0</v>
      </c>
      <c r="DF233" s="10" t="s">
        <v>3011</v>
      </c>
      <c r="DG233" s="398"/>
      <c r="DH233" s="397"/>
      <c r="DI233" s="399"/>
      <c r="DJ233" s="397"/>
      <c r="DK233" s="398"/>
      <c r="DL233" s="397"/>
      <c r="DM233" s="290">
        <v>0.03</v>
      </c>
      <c r="DN233" s="290">
        <v>0</v>
      </c>
      <c r="DO233" s="10" t="s">
        <v>3011</v>
      </c>
      <c r="DP233" s="398"/>
      <c r="DQ233" s="397"/>
      <c r="DR233" s="400"/>
      <c r="DS233" s="397"/>
      <c r="DT233" s="398"/>
      <c r="DU233" s="397"/>
      <c r="DV233" s="290">
        <v>0.05</v>
      </c>
      <c r="DW233" s="290">
        <v>0</v>
      </c>
      <c r="DX233" s="10" t="s">
        <v>3011</v>
      </c>
      <c r="DY233" s="398"/>
      <c r="DZ233" s="397"/>
      <c r="EA233" s="400"/>
      <c r="EB233" s="397"/>
      <c r="EC233" s="401"/>
      <c r="ED233" s="398"/>
      <c r="EE233" s="402"/>
      <c r="EF233" s="556"/>
      <c r="EG233" s="280">
        <v>0.40000000000000008</v>
      </c>
      <c r="EH233" s="280">
        <v>0</v>
      </c>
      <c r="EI233" s="286">
        <v>0</v>
      </c>
      <c r="EJ233" s="352"/>
      <c r="EK233" s="352"/>
      <c r="EL233" s="352"/>
      <c r="EM233" s="371"/>
      <c r="EN233" s="352"/>
      <c r="EO233" s="352"/>
      <c r="EP233" s="288"/>
      <c r="EQ233" s="288"/>
      <c r="ER233" s="282"/>
      <c r="ET233" s="311">
        <f t="shared" si="3"/>
        <v>0</v>
      </c>
    </row>
    <row r="234" spans="1:150" s="202" customFormat="1" ht="99.95" customHeight="1" x14ac:dyDescent="0.25">
      <c r="A234" s="285" t="s">
        <v>236</v>
      </c>
      <c r="B234" s="202" t="s">
        <v>131</v>
      </c>
      <c r="C234" s="202" t="s">
        <v>131</v>
      </c>
      <c r="D234" s="282">
        <v>4</v>
      </c>
      <c r="E234" s="202" t="s">
        <v>3000</v>
      </c>
      <c r="F234" s="276" t="s">
        <v>70</v>
      </c>
      <c r="G234" s="282">
        <v>946</v>
      </c>
      <c r="H234" s="276">
        <v>1</v>
      </c>
      <c r="I234" s="309">
        <v>0.19420000000000001</v>
      </c>
      <c r="J234" s="285" t="s">
        <v>3001</v>
      </c>
      <c r="K234" s="282" t="s">
        <v>325</v>
      </c>
      <c r="L234" s="202">
        <v>6</v>
      </c>
      <c r="M234" s="285" t="s">
        <v>132</v>
      </c>
      <c r="N234" s="285" t="s">
        <v>3012</v>
      </c>
      <c r="O234" s="202" t="s">
        <v>3003</v>
      </c>
      <c r="P234" s="276">
        <v>0.14249999999999999</v>
      </c>
      <c r="Q234" s="282">
        <v>12</v>
      </c>
      <c r="R234" s="279">
        <v>6486536000</v>
      </c>
      <c r="T234" s="213">
        <v>43101</v>
      </c>
      <c r="U234" s="213">
        <v>43465</v>
      </c>
      <c r="V234" s="285" t="s">
        <v>3013</v>
      </c>
      <c r="W234" s="276">
        <v>0.4</v>
      </c>
      <c r="X234" s="290">
        <v>0.03</v>
      </c>
      <c r="Y234" s="290">
        <v>0</v>
      </c>
      <c r="Z234" s="293" t="s">
        <v>3014</v>
      </c>
      <c r="AA234" s="398"/>
      <c r="AB234" s="397"/>
      <c r="AC234" s="399"/>
      <c r="AD234" s="397"/>
      <c r="AE234" s="398"/>
      <c r="AF234" s="397"/>
      <c r="AG234" s="290">
        <v>0.03</v>
      </c>
      <c r="AH234" s="290">
        <v>0</v>
      </c>
      <c r="AI234" s="293" t="s">
        <v>3014</v>
      </c>
      <c r="AJ234" s="398"/>
      <c r="AK234" s="397"/>
      <c r="AL234" s="399"/>
      <c r="AM234" s="397"/>
      <c r="AN234" s="398"/>
      <c r="AO234" s="397"/>
      <c r="AP234" s="290">
        <v>0.03</v>
      </c>
      <c r="AQ234" s="290">
        <v>0</v>
      </c>
      <c r="AR234" s="293" t="s">
        <v>3014</v>
      </c>
      <c r="AS234" s="398"/>
      <c r="AT234" s="397"/>
      <c r="AU234" s="399"/>
      <c r="AV234" s="397"/>
      <c r="AW234" s="401"/>
      <c r="AX234" s="398"/>
      <c r="AY234" s="397"/>
      <c r="AZ234" s="290">
        <v>0.03</v>
      </c>
      <c r="BA234" s="290">
        <v>0</v>
      </c>
      <c r="BB234" s="293" t="s">
        <v>3014</v>
      </c>
      <c r="BC234" s="398"/>
      <c r="BD234" s="397"/>
      <c r="BE234" s="399"/>
      <c r="BF234" s="397"/>
      <c r="BG234" s="398"/>
      <c r="BH234" s="397"/>
      <c r="BI234" s="290">
        <v>0.03</v>
      </c>
      <c r="BJ234" s="290">
        <v>0</v>
      </c>
      <c r="BK234" s="293" t="s">
        <v>3014</v>
      </c>
      <c r="BL234" s="398"/>
      <c r="BM234" s="397"/>
      <c r="BN234" s="399"/>
      <c r="BO234" s="397"/>
      <c r="BP234" s="398"/>
      <c r="BQ234" s="397"/>
      <c r="BR234" s="290">
        <v>0.05</v>
      </c>
      <c r="BS234" s="290">
        <v>0</v>
      </c>
      <c r="BT234" s="293" t="s">
        <v>3014</v>
      </c>
      <c r="BU234" s="398"/>
      <c r="BV234" s="397"/>
      <c r="BW234" s="399"/>
      <c r="BX234" s="397"/>
      <c r="BY234" s="401"/>
      <c r="BZ234" s="398"/>
      <c r="CA234" s="397"/>
      <c r="CB234" s="290">
        <v>0.03</v>
      </c>
      <c r="CC234" s="290">
        <v>0</v>
      </c>
      <c r="CD234" s="293" t="s">
        <v>3014</v>
      </c>
      <c r="CE234" s="398"/>
      <c r="CF234" s="397"/>
      <c r="CG234" s="399"/>
      <c r="CH234" s="397"/>
      <c r="CI234" s="398"/>
      <c r="CJ234" s="397"/>
      <c r="CK234" s="290">
        <v>0.03</v>
      </c>
      <c r="CL234" s="290">
        <v>0</v>
      </c>
      <c r="CM234" s="293" t="s">
        <v>3014</v>
      </c>
      <c r="CN234" s="398"/>
      <c r="CO234" s="397"/>
      <c r="CP234" s="399"/>
      <c r="CQ234" s="397"/>
      <c r="CR234" s="398"/>
      <c r="CS234" s="397"/>
      <c r="CT234" s="290">
        <v>0.03</v>
      </c>
      <c r="CU234" s="290">
        <v>0</v>
      </c>
      <c r="CV234" s="293" t="s">
        <v>3014</v>
      </c>
      <c r="CW234" s="398"/>
      <c r="CX234" s="397"/>
      <c r="CY234" s="399"/>
      <c r="CZ234" s="397"/>
      <c r="DA234" s="401"/>
      <c r="DB234" s="398"/>
      <c r="DC234" s="397"/>
      <c r="DD234" s="290">
        <v>0.03</v>
      </c>
      <c r="DE234" s="290">
        <v>0</v>
      </c>
      <c r="DF234" s="293" t="s">
        <v>3014</v>
      </c>
      <c r="DG234" s="398"/>
      <c r="DH234" s="397"/>
      <c r="DI234" s="399"/>
      <c r="DJ234" s="397"/>
      <c r="DK234" s="398"/>
      <c r="DL234" s="397"/>
      <c r="DM234" s="290">
        <v>0.03</v>
      </c>
      <c r="DN234" s="290">
        <v>0</v>
      </c>
      <c r="DO234" s="293" t="s">
        <v>3014</v>
      </c>
      <c r="DP234" s="398"/>
      <c r="DQ234" s="397"/>
      <c r="DR234" s="400"/>
      <c r="DS234" s="397"/>
      <c r="DT234" s="398"/>
      <c r="DU234" s="397"/>
      <c r="DV234" s="290">
        <v>0.05</v>
      </c>
      <c r="DW234" s="290">
        <v>0</v>
      </c>
      <c r="DX234" s="293" t="s">
        <v>3014</v>
      </c>
      <c r="DY234" s="398"/>
      <c r="DZ234" s="397"/>
      <c r="EA234" s="400"/>
      <c r="EB234" s="397"/>
      <c r="EC234" s="401"/>
      <c r="ED234" s="398"/>
      <c r="EE234" s="402"/>
      <c r="EF234" s="556"/>
      <c r="EG234" s="280">
        <v>0.40000000000000008</v>
      </c>
      <c r="EH234" s="280">
        <v>0</v>
      </c>
      <c r="EI234" s="286">
        <v>0</v>
      </c>
      <c r="EJ234" s="352"/>
      <c r="EK234" s="352"/>
      <c r="EL234" s="352"/>
      <c r="EM234" s="371"/>
      <c r="EN234" s="352"/>
      <c r="EO234" s="352"/>
      <c r="EP234" s="288"/>
      <c r="EQ234" s="288"/>
      <c r="ER234" s="282"/>
      <c r="ET234" s="311">
        <f t="shared" si="3"/>
        <v>0</v>
      </c>
    </row>
    <row r="235" spans="1:150" s="202" customFormat="1" ht="99.95" customHeight="1" x14ac:dyDescent="0.25">
      <c r="A235" s="285" t="s">
        <v>236</v>
      </c>
      <c r="B235" s="202" t="s">
        <v>131</v>
      </c>
      <c r="C235" s="202" t="s">
        <v>131</v>
      </c>
      <c r="D235" s="282">
        <v>4</v>
      </c>
      <c r="E235" s="202" t="s">
        <v>3000</v>
      </c>
      <c r="F235" s="276" t="s">
        <v>70</v>
      </c>
      <c r="G235" s="282">
        <v>946</v>
      </c>
      <c r="H235" s="276">
        <v>1</v>
      </c>
      <c r="I235" s="309">
        <v>0.19420000000000001</v>
      </c>
      <c r="J235" s="285" t="s">
        <v>3001</v>
      </c>
      <c r="K235" s="282" t="s">
        <v>325</v>
      </c>
      <c r="L235" s="202">
        <v>7</v>
      </c>
      <c r="M235" s="285" t="s">
        <v>3015</v>
      </c>
      <c r="N235" s="285" t="s">
        <v>3016</v>
      </c>
      <c r="O235" s="202" t="s">
        <v>3017</v>
      </c>
      <c r="P235" s="276">
        <v>4.7500000000000001E-2</v>
      </c>
      <c r="Q235" s="282">
        <v>12</v>
      </c>
      <c r="R235" s="279">
        <v>2189108000</v>
      </c>
      <c r="T235" s="213">
        <v>43101</v>
      </c>
      <c r="U235" s="213">
        <v>43465</v>
      </c>
      <c r="V235" s="285" t="s">
        <v>3018</v>
      </c>
      <c r="W235" s="276">
        <v>0.2</v>
      </c>
      <c r="X235" s="290">
        <v>0.04</v>
      </c>
      <c r="Y235" s="290">
        <v>0</v>
      </c>
      <c r="Z235" s="10" t="s">
        <v>2928</v>
      </c>
      <c r="AA235" s="398">
        <v>0.08</v>
      </c>
      <c r="AB235" s="397">
        <v>0</v>
      </c>
      <c r="AC235" s="399"/>
      <c r="AD235" s="397"/>
      <c r="AE235" s="398"/>
      <c r="AF235" s="397"/>
      <c r="AG235" s="290">
        <v>0.04</v>
      </c>
      <c r="AH235" s="290">
        <v>0</v>
      </c>
      <c r="AI235" s="10" t="s">
        <v>2929</v>
      </c>
      <c r="AJ235" s="398">
        <v>0.08</v>
      </c>
      <c r="AK235" s="397">
        <v>0</v>
      </c>
      <c r="AL235" s="399"/>
      <c r="AM235" s="397"/>
      <c r="AN235" s="398"/>
      <c r="AO235" s="397"/>
      <c r="AP235" s="290">
        <v>0.04</v>
      </c>
      <c r="AQ235" s="290">
        <v>0</v>
      </c>
      <c r="AR235" s="10" t="s">
        <v>2931</v>
      </c>
      <c r="AS235" s="398">
        <v>0.1</v>
      </c>
      <c r="AT235" s="397">
        <v>0</v>
      </c>
      <c r="AU235" s="399"/>
      <c r="AV235" s="10"/>
      <c r="AW235" s="401" t="s">
        <v>3019</v>
      </c>
      <c r="AX235" s="398"/>
      <c r="AY235" s="10"/>
      <c r="AZ235" s="290">
        <v>0.03</v>
      </c>
      <c r="BA235" s="290">
        <v>0</v>
      </c>
      <c r="BB235" s="10" t="s">
        <v>2932</v>
      </c>
      <c r="BC235" s="398">
        <v>0.09</v>
      </c>
      <c r="BD235" s="397">
        <v>0</v>
      </c>
      <c r="BE235" s="399">
        <v>2189108000</v>
      </c>
      <c r="BF235" s="397"/>
      <c r="BG235" s="398"/>
      <c r="BH235" s="397"/>
      <c r="BI235" s="290">
        <v>0.03</v>
      </c>
      <c r="BJ235" s="290">
        <v>0</v>
      </c>
      <c r="BK235" s="10" t="s">
        <v>2933</v>
      </c>
      <c r="BL235" s="398">
        <v>0.09</v>
      </c>
      <c r="BM235" s="397">
        <v>0</v>
      </c>
      <c r="BN235" s="399"/>
      <c r="BO235" s="397"/>
      <c r="BP235" s="398"/>
      <c r="BQ235" s="397"/>
      <c r="BR235" s="290">
        <v>0.02</v>
      </c>
      <c r="BS235" s="290">
        <v>0</v>
      </c>
      <c r="BT235" s="10" t="s">
        <v>3020</v>
      </c>
      <c r="BU235" s="398">
        <v>0.08</v>
      </c>
      <c r="BV235" s="397">
        <v>0</v>
      </c>
      <c r="BW235" s="399"/>
      <c r="BX235" s="397"/>
      <c r="BY235" s="401" t="s">
        <v>3021</v>
      </c>
      <c r="BZ235" s="398"/>
      <c r="CA235" s="397"/>
      <c r="CB235" s="290">
        <v>0</v>
      </c>
      <c r="CC235" s="290">
        <v>0</v>
      </c>
      <c r="CD235" s="10"/>
      <c r="CE235" s="398">
        <v>0.08</v>
      </c>
      <c r="CF235" s="397">
        <v>0</v>
      </c>
      <c r="CG235" s="399"/>
      <c r="CH235" s="397"/>
      <c r="CI235" s="398"/>
      <c r="CJ235" s="397"/>
      <c r="CK235" s="290">
        <v>0</v>
      </c>
      <c r="CL235" s="290">
        <v>0</v>
      </c>
      <c r="CM235" s="10"/>
      <c r="CN235" s="398">
        <v>0.08</v>
      </c>
      <c r="CO235" s="397">
        <v>0</v>
      </c>
      <c r="CP235" s="399"/>
      <c r="CQ235" s="397"/>
      <c r="CR235" s="398"/>
      <c r="CS235" s="397"/>
      <c r="CT235" s="290">
        <v>0</v>
      </c>
      <c r="CU235" s="290">
        <v>0</v>
      </c>
      <c r="CV235" s="10"/>
      <c r="CW235" s="398">
        <v>0.08</v>
      </c>
      <c r="CX235" s="397">
        <v>0</v>
      </c>
      <c r="CY235" s="399"/>
      <c r="CZ235" s="397"/>
      <c r="DA235" s="401" t="s">
        <v>3019</v>
      </c>
      <c r="DB235" s="398"/>
      <c r="DC235" s="397"/>
      <c r="DD235" s="290">
        <v>0</v>
      </c>
      <c r="DE235" s="290">
        <v>0</v>
      </c>
      <c r="DF235" s="10"/>
      <c r="DG235" s="398">
        <v>0.08</v>
      </c>
      <c r="DH235" s="397">
        <v>0</v>
      </c>
      <c r="DI235" s="399"/>
      <c r="DJ235" s="397"/>
      <c r="DK235" s="398"/>
      <c r="DL235" s="397"/>
      <c r="DM235" s="290">
        <v>0</v>
      </c>
      <c r="DN235" s="290">
        <v>0</v>
      </c>
      <c r="DO235" s="10"/>
      <c r="DP235" s="398">
        <v>0.08</v>
      </c>
      <c r="DQ235" s="397">
        <v>0</v>
      </c>
      <c r="DR235" s="400"/>
      <c r="DS235" s="397"/>
      <c r="DT235" s="398"/>
      <c r="DU235" s="397"/>
      <c r="DV235" s="290">
        <v>0</v>
      </c>
      <c r="DW235" s="290">
        <v>0</v>
      </c>
      <c r="DX235" s="10"/>
      <c r="DY235" s="398">
        <v>0.08</v>
      </c>
      <c r="DZ235" s="397">
        <v>0</v>
      </c>
      <c r="EA235" s="400"/>
      <c r="EB235" s="397"/>
      <c r="EC235" s="401" t="s">
        <v>3019</v>
      </c>
      <c r="ED235" s="398"/>
      <c r="EE235" s="402"/>
      <c r="EF235" s="556"/>
      <c r="EG235" s="280">
        <v>0.19999999999999998</v>
      </c>
      <c r="EH235" s="280">
        <v>0</v>
      </c>
      <c r="EI235" s="286">
        <v>0</v>
      </c>
      <c r="EJ235" s="348">
        <v>0.99999999999999967</v>
      </c>
      <c r="EK235" s="352"/>
      <c r="EL235" s="352"/>
      <c r="EM235" s="371"/>
      <c r="EN235" s="352"/>
      <c r="EO235" s="352"/>
      <c r="EP235" s="288"/>
      <c r="EQ235" s="288"/>
      <c r="ER235" s="282"/>
      <c r="ET235" s="311">
        <f t="shared" si="3"/>
        <v>0</v>
      </c>
    </row>
    <row r="236" spans="1:150" s="202" customFormat="1" ht="99.95" customHeight="1" x14ac:dyDescent="0.25">
      <c r="A236" s="285" t="s">
        <v>236</v>
      </c>
      <c r="B236" s="202" t="s">
        <v>131</v>
      </c>
      <c r="C236" s="202" t="s">
        <v>131</v>
      </c>
      <c r="D236" s="282">
        <v>4</v>
      </c>
      <c r="E236" s="202" t="s">
        <v>3000</v>
      </c>
      <c r="F236" s="276" t="s">
        <v>70</v>
      </c>
      <c r="G236" s="282">
        <v>946</v>
      </c>
      <c r="H236" s="276">
        <v>1</v>
      </c>
      <c r="I236" s="309">
        <v>0.19420000000000001</v>
      </c>
      <c r="J236" s="285" t="s">
        <v>3001</v>
      </c>
      <c r="K236" s="282" t="s">
        <v>325</v>
      </c>
      <c r="L236" s="202">
        <v>7</v>
      </c>
      <c r="M236" s="285" t="s">
        <v>3015</v>
      </c>
      <c r="N236" s="285" t="s">
        <v>3022</v>
      </c>
      <c r="O236" s="202" t="s">
        <v>3017</v>
      </c>
      <c r="P236" s="276">
        <v>4.7500000000000001E-2</v>
      </c>
      <c r="Q236" s="282">
        <v>12</v>
      </c>
      <c r="R236" s="279">
        <v>2189108000</v>
      </c>
      <c r="T236" s="213">
        <v>43101</v>
      </c>
      <c r="U236" s="213">
        <v>43465</v>
      </c>
      <c r="V236" s="285" t="s">
        <v>3023</v>
      </c>
      <c r="W236" s="276">
        <v>0.4</v>
      </c>
      <c r="X236" s="290">
        <v>0.02</v>
      </c>
      <c r="Y236" s="290">
        <v>0</v>
      </c>
      <c r="Z236" s="10" t="s">
        <v>3024</v>
      </c>
      <c r="AA236" s="398"/>
      <c r="AB236" s="397"/>
      <c r="AC236" s="399"/>
      <c r="AD236" s="397"/>
      <c r="AE236" s="398"/>
      <c r="AF236" s="397"/>
      <c r="AG236" s="290">
        <v>0.02</v>
      </c>
      <c r="AH236" s="290">
        <v>0</v>
      </c>
      <c r="AI236" s="10" t="s">
        <v>3024</v>
      </c>
      <c r="AJ236" s="398"/>
      <c r="AK236" s="397"/>
      <c r="AL236" s="399"/>
      <c r="AM236" s="397"/>
      <c r="AN236" s="398"/>
      <c r="AO236" s="397"/>
      <c r="AP236" s="290">
        <v>0.03</v>
      </c>
      <c r="AQ236" s="290">
        <v>0</v>
      </c>
      <c r="AR236" s="10" t="s">
        <v>3024</v>
      </c>
      <c r="AS236" s="398"/>
      <c r="AT236" s="397"/>
      <c r="AU236" s="399"/>
      <c r="AV236" s="10"/>
      <c r="AW236" s="401"/>
      <c r="AX236" s="398"/>
      <c r="AY236" s="10"/>
      <c r="AZ236" s="290">
        <v>0.03</v>
      </c>
      <c r="BA236" s="290">
        <v>0</v>
      </c>
      <c r="BB236" s="10" t="s">
        <v>3024</v>
      </c>
      <c r="BC236" s="398"/>
      <c r="BD236" s="397"/>
      <c r="BE236" s="399"/>
      <c r="BF236" s="397"/>
      <c r="BG236" s="398"/>
      <c r="BH236" s="397"/>
      <c r="BI236" s="290">
        <v>0.03</v>
      </c>
      <c r="BJ236" s="290">
        <v>0</v>
      </c>
      <c r="BK236" s="10" t="s">
        <v>3024</v>
      </c>
      <c r="BL236" s="398"/>
      <c r="BM236" s="397"/>
      <c r="BN236" s="399"/>
      <c r="BO236" s="397"/>
      <c r="BP236" s="398"/>
      <c r="BQ236" s="397"/>
      <c r="BR236" s="290">
        <v>0.03</v>
      </c>
      <c r="BS236" s="290">
        <v>0</v>
      </c>
      <c r="BT236" s="10" t="s">
        <v>3024</v>
      </c>
      <c r="BU236" s="398"/>
      <c r="BV236" s="397"/>
      <c r="BW236" s="399"/>
      <c r="BX236" s="397"/>
      <c r="BY236" s="401"/>
      <c r="BZ236" s="398"/>
      <c r="CA236" s="397"/>
      <c r="CB236" s="290">
        <v>0.04</v>
      </c>
      <c r="CC236" s="290">
        <v>0</v>
      </c>
      <c r="CD236" s="10" t="s">
        <v>3024</v>
      </c>
      <c r="CE236" s="398"/>
      <c r="CF236" s="397"/>
      <c r="CG236" s="399"/>
      <c r="CH236" s="397"/>
      <c r="CI236" s="398"/>
      <c r="CJ236" s="397"/>
      <c r="CK236" s="290">
        <v>0.04</v>
      </c>
      <c r="CL236" s="290">
        <v>0</v>
      </c>
      <c r="CM236" s="10" t="s">
        <v>3024</v>
      </c>
      <c r="CN236" s="398"/>
      <c r="CO236" s="397"/>
      <c r="CP236" s="399"/>
      <c r="CQ236" s="397"/>
      <c r="CR236" s="398"/>
      <c r="CS236" s="397"/>
      <c r="CT236" s="290">
        <v>0.04</v>
      </c>
      <c r="CU236" s="290">
        <v>0</v>
      </c>
      <c r="CV236" s="10" t="s">
        <v>3024</v>
      </c>
      <c r="CW236" s="398"/>
      <c r="CX236" s="397"/>
      <c r="CY236" s="399"/>
      <c r="CZ236" s="397"/>
      <c r="DA236" s="401"/>
      <c r="DB236" s="398"/>
      <c r="DC236" s="397"/>
      <c r="DD236" s="290">
        <v>0.04</v>
      </c>
      <c r="DE236" s="290">
        <v>0</v>
      </c>
      <c r="DF236" s="10" t="s">
        <v>3024</v>
      </c>
      <c r="DG236" s="398"/>
      <c r="DH236" s="397"/>
      <c r="DI236" s="399"/>
      <c r="DJ236" s="397"/>
      <c r="DK236" s="398"/>
      <c r="DL236" s="397"/>
      <c r="DM236" s="290">
        <v>0.04</v>
      </c>
      <c r="DN236" s="290">
        <v>0</v>
      </c>
      <c r="DO236" s="10" t="s">
        <v>3024</v>
      </c>
      <c r="DP236" s="398"/>
      <c r="DQ236" s="397"/>
      <c r="DR236" s="400"/>
      <c r="DS236" s="397"/>
      <c r="DT236" s="398"/>
      <c r="DU236" s="397"/>
      <c r="DV236" s="290">
        <v>0.04</v>
      </c>
      <c r="DW236" s="290">
        <v>0</v>
      </c>
      <c r="DX236" s="10" t="s">
        <v>3024</v>
      </c>
      <c r="DY236" s="398"/>
      <c r="DZ236" s="397"/>
      <c r="EA236" s="400"/>
      <c r="EB236" s="397"/>
      <c r="EC236" s="401"/>
      <c r="ED236" s="398"/>
      <c r="EE236" s="402"/>
      <c r="EF236" s="556"/>
      <c r="EG236" s="280">
        <v>0.39999999999999997</v>
      </c>
      <c r="EH236" s="280">
        <v>0</v>
      </c>
      <c r="EI236" s="286">
        <v>0</v>
      </c>
      <c r="EJ236" s="352"/>
      <c r="EK236" s="352"/>
      <c r="EL236" s="352"/>
      <c r="EM236" s="371"/>
      <c r="EN236" s="352"/>
      <c r="EO236" s="352"/>
      <c r="EP236" s="288"/>
      <c r="EQ236" s="288"/>
      <c r="ER236" s="282"/>
      <c r="ET236" s="311">
        <f t="shared" si="3"/>
        <v>0</v>
      </c>
    </row>
    <row r="237" spans="1:150" s="202" customFormat="1" ht="99.95" customHeight="1" x14ac:dyDescent="0.25">
      <c r="A237" s="285" t="s">
        <v>236</v>
      </c>
      <c r="B237" s="202" t="s">
        <v>131</v>
      </c>
      <c r="C237" s="202" t="s">
        <v>131</v>
      </c>
      <c r="D237" s="282">
        <v>4</v>
      </c>
      <c r="E237" s="202" t="s">
        <v>3000</v>
      </c>
      <c r="F237" s="276" t="s">
        <v>70</v>
      </c>
      <c r="G237" s="282">
        <v>946</v>
      </c>
      <c r="H237" s="276">
        <v>1</v>
      </c>
      <c r="I237" s="309">
        <v>0.19420000000000001</v>
      </c>
      <c r="J237" s="285" t="s">
        <v>3001</v>
      </c>
      <c r="K237" s="282" t="s">
        <v>325</v>
      </c>
      <c r="L237" s="202">
        <v>7</v>
      </c>
      <c r="M237" s="285" t="s">
        <v>3015</v>
      </c>
      <c r="N237" s="285" t="s">
        <v>3012</v>
      </c>
      <c r="O237" s="202" t="s">
        <v>3017</v>
      </c>
      <c r="P237" s="276">
        <v>4.7500000000000001E-2</v>
      </c>
      <c r="Q237" s="282">
        <v>12</v>
      </c>
      <c r="R237" s="279">
        <v>2189108000</v>
      </c>
      <c r="T237" s="213">
        <v>43101</v>
      </c>
      <c r="U237" s="213">
        <v>43465</v>
      </c>
      <c r="V237" s="285" t="s">
        <v>3013</v>
      </c>
      <c r="W237" s="276">
        <v>0.4</v>
      </c>
      <c r="X237" s="290">
        <v>0.02</v>
      </c>
      <c r="Y237" s="290">
        <v>0</v>
      </c>
      <c r="Z237" s="10" t="s">
        <v>3025</v>
      </c>
      <c r="AA237" s="398"/>
      <c r="AB237" s="397"/>
      <c r="AC237" s="399"/>
      <c r="AD237" s="397"/>
      <c r="AE237" s="398"/>
      <c r="AF237" s="397"/>
      <c r="AG237" s="290">
        <v>0.02</v>
      </c>
      <c r="AH237" s="290">
        <v>0</v>
      </c>
      <c r="AI237" s="10" t="s">
        <v>3025</v>
      </c>
      <c r="AJ237" s="398"/>
      <c r="AK237" s="397"/>
      <c r="AL237" s="399"/>
      <c r="AM237" s="397"/>
      <c r="AN237" s="398"/>
      <c r="AO237" s="397"/>
      <c r="AP237" s="290">
        <v>0.03</v>
      </c>
      <c r="AQ237" s="290">
        <v>0</v>
      </c>
      <c r="AR237" s="10" t="s">
        <v>3025</v>
      </c>
      <c r="AS237" s="398"/>
      <c r="AT237" s="397"/>
      <c r="AU237" s="399"/>
      <c r="AV237" s="10"/>
      <c r="AW237" s="401"/>
      <c r="AX237" s="398"/>
      <c r="AY237" s="10"/>
      <c r="AZ237" s="290">
        <v>0.03</v>
      </c>
      <c r="BA237" s="290">
        <v>0</v>
      </c>
      <c r="BB237" s="10" t="s">
        <v>3025</v>
      </c>
      <c r="BC237" s="398"/>
      <c r="BD237" s="397"/>
      <c r="BE237" s="399"/>
      <c r="BF237" s="397"/>
      <c r="BG237" s="398"/>
      <c r="BH237" s="397"/>
      <c r="BI237" s="290">
        <v>0.03</v>
      </c>
      <c r="BJ237" s="290">
        <v>0</v>
      </c>
      <c r="BK237" s="10" t="s">
        <v>3025</v>
      </c>
      <c r="BL237" s="398"/>
      <c r="BM237" s="397"/>
      <c r="BN237" s="399"/>
      <c r="BO237" s="397"/>
      <c r="BP237" s="398"/>
      <c r="BQ237" s="397"/>
      <c r="BR237" s="290">
        <v>0.03</v>
      </c>
      <c r="BS237" s="290">
        <v>0</v>
      </c>
      <c r="BT237" s="10" t="s">
        <v>3025</v>
      </c>
      <c r="BU237" s="398"/>
      <c r="BV237" s="397"/>
      <c r="BW237" s="399"/>
      <c r="BX237" s="397"/>
      <c r="BY237" s="401"/>
      <c r="BZ237" s="398"/>
      <c r="CA237" s="397"/>
      <c r="CB237" s="290">
        <v>0.04</v>
      </c>
      <c r="CC237" s="290">
        <v>0</v>
      </c>
      <c r="CD237" s="10" t="s">
        <v>3025</v>
      </c>
      <c r="CE237" s="398"/>
      <c r="CF237" s="397"/>
      <c r="CG237" s="399"/>
      <c r="CH237" s="397"/>
      <c r="CI237" s="398"/>
      <c r="CJ237" s="397"/>
      <c r="CK237" s="290">
        <v>0.04</v>
      </c>
      <c r="CL237" s="290">
        <v>0</v>
      </c>
      <c r="CM237" s="10" t="s">
        <v>3025</v>
      </c>
      <c r="CN237" s="398"/>
      <c r="CO237" s="397"/>
      <c r="CP237" s="399"/>
      <c r="CQ237" s="397"/>
      <c r="CR237" s="398"/>
      <c r="CS237" s="397"/>
      <c r="CT237" s="290">
        <v>0.04</v>
      </c>
      <c r="CU237" s="290">
        <v>0</v>
      </c>
      <c r="CV237" s="10" t="s">
        <v>3025</v>
      </c>
      <c r="CW237" s="398"/>
      <c r="CX237" s="397"/>
      <c r="CY237" s="399"/>
      <c r="CZ237" s="397"/>
      <c r="DA237" s="401"/>
      <c r="DB237" s="398"/>
      <c r="DC237" s="397"/>
      <c r="DD237" s="290">
        <v>0.04</v>
      </c>
      <c r="DE237" s="290">
        <v>0</v>
      </c>
      <c r="DF237" s="10" t="s">
        <v>3025</v>
      </c>
      <c r="DG237" s="398"/>
      <c r="DH237" s="397"/>
      <c r="DI237" s="399"/>
      <c r="DJ237" s="397"/>
      <c r="DK237" s="398"/>
      <c r="DL237" s="397"/>
      <c r="DM237" s="290">
        <v>0.04</v>
      </c>
      <c r="DN237" s="290">
        <v>0</v>
      </c>
      <c r="DO237" s="10" t="s">
        <v>3025</v>
      </c>
      <c r="DP237" s="398"/>
      <c r="DQ237" s="397"/>
      <c r="DR237" s="400"/>
      <c r="DS237" s="397"/>
      <c r="DT237" s="398"/>
      <c r="DU237" s="397"/>
      <c r="DV237" s="290">
        <v>0.04</v>
      </c>
      <c r="DW237" s="290">
        <v>0</v>
      </c>
      <c r="DX237" s="10" t="s">
        <v>3025</v>
      </c>
      <c r="DY237" s="398"/>
      <c r="DZ237" s="397"/>
      <c r="EA237" s="400"/>
      <c r="EB237" s="397"/>
      <c r="EC237" s="401"/>
      <c r="ED237" s="398"/>
      <c r="EE237" s="402"/>
      <c r="EF237" s="556"/>
      <c r="EG237" s="280">
        <v>0.39999999999999997</v>
      </c>
      <c r="EH237" s="280">
        <v>0</v>
      </c>
      <c r="EI237" s="286">
        <v>0</v>
      </c>
      <c r="EJ237" s="352"/>
      <c r="EK237" s="352"/>
      <c r="EL237" s="352"/>
      <c r="EM237" s="371"/>
      <c r="EN237" s="352"/>
      <c r="EO237" s="352"/>
      <c r="EP237" s="288"/>
      <c r="EQ237" s="288"/>
      <c r="ER237" s="282"/>
      <c r="ET237" s="311">
        <f t="shared" si="3"/>
        <v>0</v>
      </c>
    </row>
    <row r="238" spans="1:150" s="202" customFormat="1" ht="99.95" customHeight="1" x14ac:dyDescent="0.25">
      <c r="A238" s="285" t="s">
        <v>236</v>
      </c>
      <c r="B238" s="202" t="s">
        <v>133</v>
      </c>
      <c r="C238" s="202" t="s">
        <v>133</v>
      </c>
      <c r="D238" s="282">
        <v>5</v>
      </c>
      <c r="E238" s="202" t="s">
        <v>273</v>
      </c>
      <c r="F238" s="276" t="s">
        <v>70</v>
      </c>
      <c r="G238" s="282">
        <v>550</v>
      </c>
      <c r="H238" s="276">
        <v>1</v>
      </c>
      <c r="I238" s="309">
        <v>0.1212</v>
      </c>
      <c r="J238" s="285" t="s">
        <v>3026</v>
      </c>
      <c r="K238" s="282" t="s">
        <v>325</v>
      </c>
      <c r="L238" s="202">
        <v>8</v>
      </c>
      <c r="M238" s="285" t="s">
        <v>3027</v>
      </c>
      <c r="N238" s="285" t="s">
        <v>3028</v>
      </c>
      <c r="O238" s="202" t="s">
        <v>3029</v>
      </c>
      <c r="P238" s="286">
        <v>0.06</v>
      </c>
      <c r="Q238" s="282">
        <v>12</v>
      </c>
      <c r="R238" s="279">
        <v>1624875000</v>
      </c>
      <c r="T238" s="213">
        <v>43101</v>
      </c>
      <c r="U238" s="213">
        <v>43465</v>
      </c>
      <c r="V238" s="285" t="s">
        <v>3030</v>
      </c>
      <c r="W238" s="276">
        <v>0.3</v>
      </c>
      <c r="X238" s="290">
        <v>0</v>
      </c>
      <c r="Y238" s="290">
        <v>0</v>
      </c>
      <c r="Z238" s="10"/>
      <c r="AA238" s="398">
        <v>0.06</v>
      </c>
      <c r="AB238" s="397">
        <v>0</v>
      </c>
      <c r="AC238" s="399">
        <v>208570000</v>
      </c>
      <c r="AD238" s="397"/>
      <c r="AE238" s="398">
        <v>5.2999999999999999E-2</v>
      </c>
      <c r="AF238" s="397"/>
      <c r="AG238" s="290">
        <v>0.06</v>
      </c>
      <c r="AH238" s="290">
        <v>0</v>
      </c>
      <c r="AI238" s="10" t="s">
        <v>2928</v>
      </c>
      <c r="AJ238" s="398">
        <v>0.06</v>
      </c>
      <c r="AK238" s="397">
        <v>0</v>
      </c>
      <c r="AL238" s="399">
        <v>383097000</v>
      </c>
      <c r="AM238" s="397"/>
      <c r="AN238" s="398">
        <v>5.2999999999999999E-2</v>
      </c>
      <c r="AO238" s="397"/>
      <c r="AP238" s="290">
        <v>0.06</v>
      </c>
      <c r="AQ238" s="290">
        <v>0</v>
      </c>
      <c r="AR238" s="10" t="s">
        <v>2929</v>
      </c>
      <c r="AS238" s="398">
        <v>0.14000000000000001</v>
      </c>
      <c r="AT238" s="397">
        <v>0</v>
      </c>
      <c r="AU238" s="399">
        <v>1000000</v>
      </c>
      <c r="AV238" s="397"/>
      <c r="AW238" s="397"/>
      <c r="AX238" s="398">
        <v>0.16200000000000003</v>
      </c>
      <c r="AY238" s="397"/>
      <c r="AZ238" s="290">
        <v>0.06</v>
      </c>
      <c r="BA238" s="290">
        <v>0</v>
      </c>
      <c r="BB238" s="10" t="s">
        <v>2931</v>
      </c>
      <c r="BC238" s="398">
        <v>0.06</v>
      </c>
      <c r="BD238" s="397">
        <v>0</v>
      </c>
      <c r="BE238" s="399"/>
      <c r="BF238" s="397"/>
      <c r="BG238" s="398">
        <v>9.6000000000000002E-2</v>
      </c>
      <c r="BH238" s="397"/>
      <c r="BI238" s="290">
        <v>0.06</v>
      </c>
      <c r="BJ238" s="290">
        <v>0</v>
      </c>
      <c r="BK238" s="10" t="s">
        <v>2932</v>
      </c>
      <c r="BL238" s="398">
        <v>0.06</v>
      </c>
      <c r="BM238" s="397">
        <v>0</v>
      </c>
      <c r="BN238" s="399">
        <v>835974000</v>
      </c>
      <c r="BO238" s="397"/>
      <c r="BP238" s="398">
        <v>5.099999999999999E-2</v>
      </c>
      <c r="BQ238" s="397"/>
      <c r="BR238" s="290">
        <v>0.06</v>
      </c>
      <c r="BS238" s="290">
        <v>0</v>
      </c>
      <c r="BT238" s="10" t="s">
        <v>2933</v>
      </c>
      <c r="BU238" s="398">
        <v>0.15</v>
      </c>
      <c r="BV238" s="397">
        <v>0</v>
      </c>
      <c r="BW238" s="399"/>
      <c r="BX238" s="397"/>
      <c r="BY238" s="401" t="s">
        <v>3031</v>
      </c>
      <c r="BZ238" s="398">
        <v>0.13799999999999998</v>
      </c>
      <c r="CA238" s="397"/>
      <c r="CB238" s="290">
        <v>0</v>
      </c>
      <c r="CC238" s="290">
        <v>0</v>
      </c>
      <c r="CD238" s="10"/>
      <c r="CE238" s="398">
        <v>0.15</v>
      </c>
      <c r="CF238" s="397">
        <v>0</v>
      </c>
      <c r="CG238" s="399">
        <v>196234000</v>
      </c>
      <c r="CH238" s="397"/>
      <c r="CI238" s="398">
        <v>9.9999999999999992E-2</v>
      </c>
      <c r="CJ238" s="397"/>
      <c r="CK238" s="290">
        <v>0</v>
      </c>
      <c r="CL238" s="290">
        <v>0</v>
      </c>
      <c r="CM238" s="10"/>
      <c r="CN238" s="398">
        <v>0</v>
      </c>
      <c r="CO238" s="397">
        <v>0</v>
      </c>
      <c r="CP238" s="399"/>
      <c r="CQ238" s="397"/>
      <c r="CR238" s="398">
        <v>2.5000000000000001E-2</v>
      </c>
      <c r="CS238" s="397"/>
      <c r="CT238" s="290">
        <v>0</v>
      </c>
      <c r="CU238" s="290">
        <v>0</v>
      </c>
      <c r="CV238" s="10"/>
      <c r="CW238" s="398">
        <v>0.08</v>
      </c>
      <c r="CX238" s="397">
        <v>0</v>
      </c>
      <c r="CY238" s="399"/>
      <c r="CZ238" s="397"/>
      <c r="DA238" s="397"/>
      <c r="DB238" s="398">
        <v>9.6000000000000002E-2</v>
      </c>
      <c r="DC238" s="397"/>
      <c r="DD238" s="290">
        <v>0</v>
      </c>
      <c r="DE238" s="290">
        <v>0</v>
      </c>
      <c r="DF238" s="10"/>
      <c r="DG238" s="398">
        <v>0</v>
      </c>
      <c r="DH238" s="397">
        <v>0</v>
      </c>
      <c r="DI238" s="399"/>
      <c r="DJ238" s="397"/>
      <c r="DK238" s="398">
        <v>2.5000000000000001E-2</v>
      </c>
      <c r="DL238" s="397"/>
      <c r="DM238" s="290">
        <v>0</v>
      </c>
      <c r="DN238" s="290">
        <v>0</v>
      </c>
      <c r="DO238" s="10"/>
      <c r="DP238" s="398">
        <v>0</v>
      </c>
      <c r="DQ238" s="397">
        <v>0</v>
      </c>
      <c r="DR238" s="400"/>
      <c r="DS238" s="397"/>
      <c r="DT238" s="398">
        <v>2.5000000000000001E-2</v>
      </c>
      <c r="DU238" s="397"/>
      <c r="DV238" s="290">
        <v>0</v>
      </c>
      <c r="DW238" s="290">
        <v>0</v>
      </c>
      <c r="DX238" s="10"/>
      <c r="DY238" s="398">
        <v>0.24</v>
      </c>
      <c r="DZ238" s="397">
        <v>0</v>
      </c>
      <c r="EA238" s="400"/>
      <c r="EB238" s="397"/>
      <c r="EC238" s="401" t="s">
        <v>3032</v>
      </c>
      <c r="ED238" s="398">
        <v>0.17600000000000002</v>
      </c>
      <c r="EE238" s="402"/>
      <c r="EF238" s="556"/>
      <c r="EG238" s="280">
        <v>0.3</v>
      </c>
      <c r="EH238" s="280">
        <v>0</v>
      </c>
      <c r="EI238" s="286">
        <v>0</v>
      </c>
      <c r="EJ238" s="348">
        <v>1</v>
      </c>
      <c r="EK238" s="352"/>
      <c r="EL238" s="352"/>
      <c r="EM238" s="371">
        <v>1</v>
      </c>
      <c r="EN238" s="352"/>
      <c r="EO238" s="352"/>
      <c r="EP238" s="288"/>
      <c r="EQ238" s="288"/>
      <c r="ER238" s="282"/>
      <c r="ET238" s="311">
        <f t="shared" si="3"/>
        <v>0</v>
      </c>
    </row>
    <row r="239" spans="1:150" s="202" customFormat="1" ht="99.95" customHeight="1" x14ac:dyDescent="0.25">
      <c r="A239" s="285" t="s">
        <v>236</v>
      </c>
      <c r="B239" s="202" t="s">
        <v>133</v>
      </c>
      <c r="C239" s="202" t="s">
        <v>133</v>
      </c>
      <c r="D239" s="282">
        <v>5</v>
      </c>
      <c r="E239" s="202" t="s">
        <v>273</v>
      </c>
      <c r="F239" s="276" t="s">
        <v>70</v>
      </c>
      <c r="G239" s="282">
        <v>550</v>
      </c>
      <c r="H239" s="276">
        <v>1</v>
      </c>
      <c r="I239" s="309">
        <v>0.1212</v>
      </c>
      <c r="J239" s="285" t="s">
        <v>3026</v>
      </c>
      <c r="K239" s="282" t="s">
        <v>325</v>
      </c>
      <c r="L239" s="202">
        <v>8</v>
      </c>
      <c r="M239" s="285" t="s">
        <v>3027</v>
      </c>
      <c r="N239" s="285" t="s">
        <v>3033</v>
      </c>
      <c r="O239" s="202" t="s">
        <v>3029</v>
      </c>
      <c r="P239" s="286">
        <v>0.06</v>
      </c>
      <c r="Q239" s="282">
        <v>12</v>
      </c>
      <c r="R239" s="279">
        <v>1624875000</v>
      </c>
      <c r="T239" s="213">
        <v>43101</v>
      </c>
      <c r="U239" s="213">
        <v>43465</v>
      </c>
      <c r="V239" s="285" t="s">
        <v>3034</v>
      </c>
      <c r="W239" s="276">
        <v>0.3</v>
      </c>
      <c r="X239" s="290">
        <v>0</v>
      </c>
      <c r="Y239" s="290">
        <v>0</v>
      </c>
      <c r="Z239" s="10"/>
      <c r="AA239" s="398"/>
      <c r="AB239" s="397"/>
      <c r="AC239" s="399"/>
      <c r="AD239" s="397"/>
      <c r="AE239" s="398"/>
      <c r="AF239" s="397"/>
      <c r="AG239" s="290">
        <v>0</v>
      </c>
      <c r="AH239" s="290">
        <v>0</v>
      </c>
      <c r="AI239" s="10"/>
      <c r="AJ239" s="398"/>
      <c r="AK239" s="397"/>
      <c r="AL239" s="399"/>
      <c r="AM239" s="397"/>
      <c r="AN239" s="398"/>
      <c r="AO239" s="397"/>
      <c r="AP239" s="290">
        <v>0</v>
      </c>
      <c r="AQ239" s="290">
        <v>0</v>
      </c>
      <c r="AR239" s="10"/>
      <c r="AS239" s="398"/>
      <c r="AT239" s="397"/>
      <c r="AU239" s="399"/>
      <c r="AV239" s="397"/>
      <c r="AW239" s="397"/>
      <c r="AX239" s="398"/>
      <c r="AY239" s="397"/>
      <c r="AZ239" s="290">
        <v>0</v>
      </c>
      <c r="BA239" s="290">
        <v>0</v>
      </c>
      <c r="BB239" s="10"/>
      <c r="BC239" s="398"/>
      <c r="BD239" s="397"/>
      <c r="BE239" s="399"/>
      <c r="BF239" s="397"/>
      <c r="BG239" s="398"/>
      <c r="BH239" s="397"/>
      <c r="BI239" s="290">
        <v>0</v>
      </c>
      <c r="BJ239" s="290">
        <v>0</v>
      </c>
      <c r="BK239" s="10"/>
      <c r="BL239" s="398"/>
      <c r="BM239" s="397"/>
      <c r="BN239" s="399"/>
      <c r="BO239" s="397"/>
      <c r="BP239" s="398"/>
      <c r="BQ239" s="397"/>
      <c r="BR239" s="290">
        <v>0</v>
      </c>
      <c r="BS239" s="290">
        <v>0</v>
      </c>
      <c r="BT239" s="293"/>
      <c r="BU239" s="398"/>
      <c r="BV239" s="397"/>
      <c r="BW239" s="399"/>
      <c r="BX239" s="397"/>
      <c r="BY239" s="401"/>
      <c r="BZ239" s="398"/>
      <c r="CA239" s="397"/>
      <c r="CB239" s="290">
        <v>0.15</v>
      </c>
      <c r="CC239" s="290">
        <v>0</v>
      </c>
      <c r="CD239" s="293" t="s">
        <v>3035</v>
      </c>
      <c r="CE239" s="398"/>
      <c r="CF239" s="397"/>
      <c r="CG239" s="399"/>
      <c r="CH239" s="397"/>
      <c r="CI239" s="398"/>
      <c r="CJ239" s="397"/>
      <c r="CK239" s="290">
        <v>0</v>
      </c>
      <c r="CL239" s="290">
        <v>0</v>
      </c>
      <c r="CM239" s="293"/>
      <c r="CN239" s="398"/>
      <c r="CO239" s="397"/>
      <c r="CP239" s="399"/>
      <c r="CQ239" s="397"/>
      <c r="CR239" s="398"/>
      <c r="CS239" s="397"/>
      <c r="CT239" s="290">
        <v>0</v>
      </c>
      <c r="CU239" s="290">
        <v>0</v>
      </c>
      <c r="CV239" s="293"/>
      <c r="CW239" s="398"/>
      <c r="CX239" s="397"/>
      <c r="CY239" s="399"/>
      <c r="CZ239" s="397"/>
      <c r="DA239" s="397"/>
      <c r="DB239" s="398"/>
      <c r="DC239" s="397"/>
      <c r="DD239" s="290">
        <v>0</v>
      </c>
      <c r="DE239" s="290">
        <v>0</v>
      </c>
      <c r="DF239" s="293"/>
      <c r="DG239" s="398"/>
      <c r="DH239" s="397"/>
      <c r="DI239" s="399"/>
      <c r="DJ239" s="397"/>
      <c r="DK239" s="398"/>
      <c r="DL239" s="397"/>
      <c r="DM239" s="290">
        <v>0</v>
      </c>
      <c r="DN239" s="290">
        <v>0</v>
      </c>
      <c r="DO239" s="293"/>
      <c r="DP239" s="398"/>
      <c r="DQ239" s="397"/>
      <c r="DR239" s="400"/>
      <c r="DS239" s="397"/>
      <c r="DT239" s="398"/>
      <c r="DU239" s="397"/>
      <c r="DV239" s="290">
        <v>0.15</v>
      </c>
      <c r="DW239" s="290">
        <v>0</v>
      </c>
      <c r="DX239" s="293" t="s">
        <v>3035</v>
      </c>
      <c r="DY239" s="398"/>
      <c r="DZ239" s="397"/>
      <c r="EA239" s="400"/>
      <c r="EB239" s="397"/>
      <c r="EC239" s="401"/>
      <c r="ED239" s="398"/>
      <c r="EE239" s="402"/>
      <c r="EF239" s="556"/>
      <c r="EG239" s="280">
        <v>0.3</v>
      </c>
      <c r="EH239" s="280">
        <v>0</v>
      </c>
      <c r="EI239" s="286">
        <v>0</v>
      </c>
      <c r="EJ239" s="352"/>
      <c r="EK239" s="352"/>
      <c r="EL239" s="352"/>
      <c r="EM239" s="371"/>
      <c r="EN239" s="352"/>
      <c r="EO239" s="352"/>
      <c r="EP239" s="288"/>
      <c r="EQ239" s="288"/>
      <c r="ER239" s="282"/>
      <c r="ET239" s="311">
        <f t="shared" si="3"/>
        <v>0</v>
      </c>
    </row>
    <row r="240" spans="1:150" s="202" customFormat="1" ht="99.95" customHeight="1" x14ac:dyDescent="0.25">
      <c r="A240" s="285" t="s">
        <v>236</v>
      </c>
      <c r="B240" s="202" t="s">
        <v>133</v>
      </c>
      <c r="C240" s="202" t="s">
        <v>133</v>
      </c>
      <c r="D240" s="282">
        <v>5</v>
      </c>
      <c r="E240" s="202" t="s">
        <v>273</v>
      </c>
      <c r="F240" s="276" t="s">
        <v>70</v>
      </c>
      <c r="G240" s="282">
        <v>550</v>
      </c>
      <c r="H240" s="276">
        <v>1</v>
      </c>
      <c r="I240" s="309">
        <v>0.1212</v>
      </c>
      <c r="J240" s="285" t="s">
        <v>3026</v>
      </c>
      <c r="K240" s="282" t="s">
        <v>325</v>
      </c>
      <c r="L240" s="202">
        <v>8</v>
      </c>
      <c r="M240" s="285" t="s">
        <v>3027</v>
      </c>
      <c r="N240" s="285" t="s">
        <v>3036</v>
      </c>
      <c r="O240" s="202" t="s">
        <v>3029</v>
      </c>
      <c r="P240" s="286">
        <v>0.06</v>
      </c>
      <c r="Q240" s="282">
        <v>12</v>
      </c>
      <c r="R240" s="279">
        <v>1624875000</v>
      </c>
      <c r="T240" s="213">
        <v>43101</v>
      </c>
      <c r="U240" s="213">
        <v>43465</v>
      </c>
      <c r="V240" s="285" t="s">
        <v>3037</v>
      </c>
      <c r="W240" s="276">
        <v>0.4</v>
      </c>
      <c r="X240" s="290">
        <v>0.06</v>
      </c>
      <c r="Y240" s="290">
        <v>0</v>
      </c>
      <c r="Z240" s="10" t="s">
        <v>3038</v>
      </c>
      <c r="AA240" s="398"/>
      <c r="AB240" s="397"/>
      <c r="AC240" s="399"/>
      <c r="AD240" s="397"/>
      <c r="AE240" s="398"/>
      <c r="AF240" s="397"/>
      <c r="AG240" s="290"/>
      <c r="AH240" s="290">
        <v>0</v>
      </c>
      <c r="AI240" s="10"/>
      <c r="AJ240" s="398"/>
      <c r="AK240" s="397"/>
      <c r="AL240" s="399"/>
      <c r="AM240" s="397"/>
      <c r="AN240" s="398"/>
      <c r="AO240" s="397"/>
      <c r="AP240" s="290">
        <v>0.08</v>
      </c>
      <c r="AQ240" s="290">
        <v>0</v>
      </c>
      <c r="AR240" s="10" t="s">
        <v>3039</v>
      </c>
      <c r="AS240" s="398"/>
      <c r="AT240" s="397"/>
      <c r="AU240" s="399"/>
      <c r="AV240" s="397"/>
      <c r="AW240" s="397"/>
      <c r="AX240" s="398"/>
      <c r="AY240" s="397"/>
      <c r="AZ240" s="290"/>
      <c r="BA240" s="290">
        <v>0</v>
      </c>
      <c r="BB240" s="10"/>
      <c r="BC240" s="398"/>
      <c r="BD240" s="397"/>
      <c r="BE240" s="399"/>
      <c r="BF240" s="397"/>
      <c r="BG240" s="398"/>
      <c r="BH240" s="397"/>
      <c r="BI240" s="290"/>
      <c r="BJ240" s="290">
        <v>0</v>
      </c>
      <c r="BK240" s="10"/>
      <c r="BL240" s="398"/>
      <c r="BM240" s="397"/>
      <c r="BN240" s="399"/>
      <c r="BO240" s="397"/>
      <c r="BP240" s="398"/>
      <c r="BQ240" s="397"/>
      <c r="BR240" s="290">
        <v>0.09</v>
      </c>
      <c r="BS240" s="290">
        <v>0</v>
      </c>
      <c r="BT240" s="10" t="s">
        <v>3040</v>
      </c>
      <c r="BU240" s="398"/>
      <c r="BV240" s="397"/>
      <c r="BW240" s="399"/>
      <c r="BX240" s="397"/>
      <c r="BY240" s="401"/>
      <c r="BZ240" s="398"/>
      <c r="CA240" s="397"/>
      <c r="CB240" s="290"/>
      <c r="CC240" s="290">
        <v>0</v>
      </c>
      <c r="CD240" s="10"/>
      <c r="CE240" s="398"/>
      <c r="CF240" s="397"/>
      <c r="CG240" s="399"/>
      <c r="CH240" s="397"/>
      <c r="CI240" s="398"/>
      <c r="CJ240" s="397"/>
      <c r="CK240" s="290"/>
      <c r="CL240" s="290">
        <v>0</v>
      </c>
      <c r="CM240" s="10"/>
      <c r="CN240" s="398"/>
      <c r="CO240" s="397"/>
      <c r="CP240" s="399"/>
      <c r="CQ240" s="397"/>
      <c r="CR240" s="398"/>
      <c r="CS240" s="397"/>
      <c r="CT240" s="290">
        <v>0.08</v>
      </c>
      <c r="CU240" s="290">
        <v>0</v>
      </c>
      <c r="CV240" s="10" t="s">
        <v>3041</v>
      </c>
      <c r="CW240" s="398"/>
      <c r="CX240" s="397"/>
      <c r="CY240" s="399"/>
      <c r="CZ240" s="397"/>
      <c r="DA240" s="397"/>
      <c r="DB240" s="398"/>
      <c r="DC240" s="397"/>
      <c r="DD240" s="290"/>
      <c r="DE240" s="290">
        <v>0</v>
      </c>
      <c r="DF240" s="10"/>
      <c r="DG240" s="398"/>
      <c r="DH240" s="397"/>
      <c r="DI240" s="399"/>
      <c r="DJ240" s="397"/>
      <c r="DK240" s="398"/>
      <c r="DL240" s="397"/>
      <c r="DM240" s="290"/>
      <c r="DN240" s="290">
        <v>0</v>
      </c>
      <c r="DO240" s="10"/>
      <c r="DP240" s="398"/>
      <c r="DQ240" s="397"/>
      <c r="DR240" s="400"/>
      <c r="DS240" s="397"/>
      <c r="DT240" s="398"/>
      <c r="DU240" s="397"/>
      <c r="DV240" s="290">
        <v>0.09</v>
      </c>
      <c r="DW240" s="290">
        <v>0</v>
      </c>
      <c r="DX240" s="10" t="s">
        <v>3042</v>
      </c>
      <c r="DY240" s="398"/>
      <c r="DZ240" s="397"/>
      <c r="EA240" s="400"/>
      <c r="EB240" s="397"/>
      <c r="EC240" s="401"/>
      <c r="ED240" s="398"/>
      <c r="EE240" s="402"/>
      <c r="EF240" s="556"/>
      <c r="EG240" s="280">
        <v>0.4</v>
      </c>
      <c r="EH240" s="280">
        <v>0</v>
      </c>
      <c r="EI240" s="286">
        <v>0</v>
      </c>
      <c r="EJ240" s="352"/>
      <c r="EK240" s="352"/>
      <c r="EL240" s="352"/>
      <c r="EM240" s="371"/>
      <c r="EN240" s="352"/>
      <c r="EO240" s="352"/>
      <c r="EP240" s="288"/>
      <c r="EQ240" s="288"/>
      <c r="ER240" s="282"/>
      <c r="ET240" s="311">
        <f t="shared" si="3"/>
        <v>0</v>
      </c>
    </row>
    <row r="241" spans="1:150" s="202" customFormat="1" ht="99.95" customHeight="1" x14ac:dyDescent="0.25">
      <c r="A241" s="285" t="s">
        <v>236</v>
      </c>
      <c r="B241" s="202" t="s">
        <v>133</v>
      </c>
      <c r="C241" s="202" t="s">
        <v>133</v>
      </c>
      <c r="D241" s="282">
        <v>5</v>
      </c>
      <c r="E241" s="202" t="s">
        <v>273</v>
      </c>
      <c r="F241" s="276" t="s">
        <v>70</v>
      </c>
      <c r="G241" s="282">
        <v>550</v>
      </c>
      <c r="H241" s="276">
        <v>1</v>
      </c>
      <c r="I241" s="309">
        <v>0.1212</v>
      </c>
      <c r="J241" s="285" t="s">
        <v>3026</v>
      </c>
      <c r="K241" s="282" t="s">
        <v>325</v>
      </c>
      <c r="L241" s="202">
        <v>9</v>
      </c>
      <c r="M241" s="285" t="s">
        <v>134</v>
      </c>
      <c r="N241" s="285" t="s">
        <v>3043</v>
      </c>
      <c r="O241" s="202" t="s">
        <v>3029</v>
      </c>
      <c r="P241" s="286">
        <v>2.4E-2</v>
      </c>
      <c r="Q241" s="282">
        <v>12</v>
      </c>
      <c r="R241" s="279">
        <v>700000000</v>
      </c>
      <c r="T241" s="213">
        <v>43101</v>
      </c>
      <c r="U241" s="213">
        <v>43465</v>
      </c>
      <c r="V241" s="285" t="s">
        <v>3044</v>
      </c>
      <c r="W241" s="276">
        <v>0.4</v>
      </c>
      <c r="X241" s="290">
        <v>7.0000000000000007E-2</v>
      </c>
      <c r="Y241" s="290">
        <v>0</v>
      </c>
      <c r="Z241" s="10" t="s">
        <v>2928</v>
      </c>
      <c r="AA241" s="397">
        <v>7.0000000000000007E-2</v>
      </c>
      <c r="AB241" s="397">
        <v>0</v>
      </c>
      <c r="AC241" s="399"/>
      <c r="AD241" s="397"/>
      <c r="AE241" s="398"/>
      <c r="AF241" s="397"/>
      <c r="AG241" s="290">
        <v>7.0000000000000007E-2</v>
      </c>
      <c r="AH241" s="290">
        <v>0</v>
      </c>
      <c r="AI241" s="10" t="s">
        <v>2929</v>
      </c>
      <c r="AJ241" s="397">
        <v>7.0000000000000007E-2</v>
      </c>
      <c r="AK241" s="397">
        <v>0</v>
      </c>
      <c r="AL241" s="399"/>
      <c r="AM241" s="397"/>
      <c r="AN241" s="398"/>
      <c r="AO241" s="397"/>
      <c r="AP241" s="290">
        <v>7.0000000000000007E-2</v>
      </c>
      <c r="AQ241" s="290">
        <v>0</v>
      </c>
      <c r="AR241" s="10" t="s">
        <v>2931</v>
      </c>
      <c r="AS241" s="397">
        <v>7.0000000000000007E-2</v>
      </c>
      <c r="AT241" s="397">
        <v>0</v>
      </c>
      <c r="AU241" s="399"/>
      <c r="AV241" s="397"/>
      <c r="AW241" s="397"/>
      <c r="AX241" s="398"/>
      <c r="AY241" s="397"/>
      <c r="AZ241" s="290">
        <v>0.06</v>
      </c>
      <c r="BA241" s="290">
        <v>0</v>
      </c>
      <c r="BB241" s="10" t="s">
        <v>2932</v>
      </c>
      <c r="BC241" s="397">
        <v>0.06</v>
      </c>
      <c r="BD241" s="397">
        <v>0</v>
      </c>
      <c r="BE241" s="399">
        <v>700000000</v>
      </c>
      <c r="BF241" s="397"/>
      <c r="BG241" s="398"/>
      <c r="BH241" s="397"/>
      <c r="BI241" s="290">
        <v>0.06</v>
      </c>
      <c r="BJ241" s="290">
        <v>0</v>
      </c>
      <c r="BK241" s="10" t="s">
        <v>2933</v>
      </c>
      <c r="BL241" s="397">
        <v>0.06</v>
      </c>
      <c r="BM241" s="397">
        <v>0</v>
      </c>
      <c r="BN241" s="399"/>
      <c r="BO241" s="397"/>
      <c r="BP241" s="398"/>
      <c r="BQ241" s="397"/>
      <c r="BR241" s="290">
        <v>7.0000000000000007E-2</v>
      </c>
      <c r="BS241" s="290">
        <v>0</v>
      </c>
      <c r="BT241" s="10" t="s">
        <v>3045</v>
      </c>
      <c r="BU241" s="397">
        <v>0.15000000000000002</v>
      </c>
      <c r="BV241" s="397">
        <v>0</v>
      </c>
      <c r="BW241" s="399"/>
      <c r="BX241" s="397"/>
      <c r="BY241" s="401" t="s">
        <v>3046</v>
      </c>
      <c r="BZ241" s="398"/>
      <c r="CA241" s="397"/>
      <c r="CB241" s="290">
        <v>0</v>
      </c>
      <c r="CC241" s="290">
        <v>0</v>
      </c>
      <c r="CD241" s="10"/>
      <c r="CE241" s="397">
        <v>0.08</v>
      </c>
      <c r="CF241" s="397">
        <v>0</v>
      </c>
      <c r="CG241" s="399"/>
      <c r="CH241" s="397"/>
      <c r="CI241" s="398"/>
      <c r="CJ241" s="397"/>
      <c r="CK241" s="290">
        <v>0</v>
      </c>
      <c r="CL241" s="290">
        <v>0</v>
      </c>
      <c r="CM241" s="10"/>
      <c r="CN241" s="397">
        <v>0.08</v>
      </c>
      <c r="CO241" s="397">
        <v>0</v>
      </c>
      <c r="CP241" s="399"/>
      <c r="CQ241" s="397"/>
      <c r="CR241" s="398"/>
      <c r="CS241" s="397"/>
      <c r="CT241" s="290">
        <v>0</v>
      </c>
      <c r="CU241" s="290">
        <v>0</v>
      </c>
      <c r="CV241" s="10"/>
      <c r="CW241" s="397">
        <v>0.1</v>
      </c>
      <c r="CX241" s="397">
        <v>0</v>
      </c>
      <c r="CY241" s="399"/>
      <c r="CZ241" s="397"/>
      <c r="DA241" s="397"/>
      <c r="DB241" s="398"/>
      <c r="DC241" s="397"/>
      <c r="DD241" s="290">
        <v>0</v>
      </c>
      <c r="DE241" s="290">
        <v>0</v>
      </c>
      <c r="DF241" s="10"/>
      <c r="DG241" s="397">
        <v>0.08</v>
      </c>
      <c r="DH241" s="397">
        <v>0</v>
      </c>
      <c r="DI241" s="399"/>
      <c r="DJ241" s="397"/>
      <c r="DK241" s="398"/>
      <c r="DL241" s="397"/>
      <c r="DM241" s="290">
        <v>0</v>
      </c>
      <c r="DN241" s="290">
        <v>0</v>
      </c>
      <c r="DO241" s="10"/>
      <c r="DP241" s="397">
        <v>0.08</v>
      </c>
      <c r="DQ241" s="397">
        <v>0</v>
      </c>
      <c r="DR241" s="400"/>
      <c r="DS241" s="397"/>
      <c r="DT241" s="398"/>
      <c r="DU241" s="397"/>
      <c r="DV241" s="290">
        <v>0</v>
      </c>
      <c r="DW241" s="290">
        <v>0</v>
      </c>
      <c r="DX241" s="10"/>
      <c r="DY241" s="397">
        <v>0.1</v>
      </c>
      <c r="DZ241" s="397">
        <v>0</v>
      </c>
      <c r="EA241" s="400"/>
      <c r="EB241" s="397"/>
      <c r="EC241" s="401" t="s">
        <v>3047</v>
      </c>
      <c r="ED241" s="398"/>
      <c r="EE241" s="402"/>
      <c r="EF241" s="556"/>
      <c r="EG241" s="280">
        <v>0.4</v>
      </c>
      <c r="EH241" s="280">
        <v>0</v>
      </c>
      <c r="EI241" s="286">
        <v>0</v>
      </c>
      <c r="EJ241" s="386">
        <v>0.99999999999999989</v>
      </c>
      <c r="EK241" s="352"/>
      <c r="EL241" s="352"/>
      <c r="EM241" s="371"/>
      <c r="EN241" s="352"/>
      <c r="EO241" s="352"/>
      <c r="EP241" s="288"/>
      <c r="EQ241" s="288"/>
      <c r="ER241" s="282"/>
      <c r="ET241" s="311">
        <f t="shared" si="3"/>
        <v>0</v>
      </c>
    </row>
    <row r="242" spans="1:150" s="202" customFormat="1" ht="99.95" customHeight="1" x14ac:dyDescent="0.25">
      <c r="A242" s="285" t="s">
        <v>236</v>
      </c>
      <c r="B242" s="202" t="s">
        <v>133</v>
      </c>
      <c r="C242" s="202" t="s">
        <v>133</v>
      </c>
      <c r="D242" s="282">
        <v>5</v>
      </c>
      <c r="E242" s="202" t="s">
        <v>273</v>
      </c>
      <c r="F242" s="276" t="s">
        <v>70</v>
      </c>
      <c r="G242" s="282">
        <v>550</v>
      </c>
      <c r="H242" s="276">
        <v>1</v>
      </c>
      <c r="I242" s="309">
        <v>0.1212</v>
      </c>
      <c r="J242" s="285" t="s">
        <v>3026</v>
      </c>
      <c r="K242" s="282" t="s">
        <v>325</v>
      </c>
      <c r="L242" s="202">
        <v>9</v>
      </c>
      <c r="M242" s="285" t="s">
        <v>134</v>
      </c>
      <c r="N242" s="285" t="s">
        <v>3048</v>
      </c>
      <c r="O242" s="202" t="s">
        <v>3029</v>
      </c>
      <c r="P242" s="286">
        <v>2.4E-2</v>
      </c>
      <c r="Q242" s="282">
        <v>12</v>
      </c>
      <c r="R242" s="279">
        <v>700000000</v>
      </c>
      <c r="T242" s="213">
        <v>43101</v>
      </c>
      <c r="U242" s="213">
        <v>43465</v>
      </c>
      <c r="V242" s="285" t="s">
        <v>3049</v>
      </c>
      <c r="W242" s="276">
        <v>0.6</v>
      </c>
      <c r="X242" s="290">
        <v>0</v>
      </c>
      <c r="Y242" s="290">
        <v>0</v>
      </c>
      <c r="Z242" s="10"/>
      <c r="AA242" s="397"/>
      <c r="AB242" s="397"/>
      <c r="AC242" s="399"/>
      <c r="AD242" s="397"/>
      <c r="AE242" s="398"/>
      <c r="AF242" s="397"/>
      <c r="AG242" s="290">
        <v>0</v>
      </c>
      <c r="AH242" s="290">
        <v>0</v>
      </c>
      <c r="AI242" s="10"/>
      <c r="AJ242" s="397"/>
      <c r="AK242" s="397"/>
      <c r="AL242" s="399"/>
      <c r="AM242" s="397"/>
      <c r="AN242" s="398"/>
      <c r="AO242" s="397"/>
      <c r="AP242" s="290">
        <v>0</v>
      </c>
      <c r="AQ242" s="290">
        <v>0</v>
      </c>
      <c r="AR242" s="10"/>
      <c r="AS242" s="397"/>
      <c r="AT242" s="397"/>
      <c r="AU242" s="399"/>
      <c r="AV242" s="397"/>
      <c r="AW242" s="397"/>
      <c r="AX242" s="398"/>
      <c r="AY242" s="397"/>
      <c r="AZ242" s="290">
        <v>0</v>
      </c>
      <c r="BA242" s="290">
        <v>0</v>
      </c>
      <c r="BB242" s="10"/>
      <c r="BC242" s="397"/>
      <c r="BD242" s="397"/>
      <c r="BE242" s="399"/>
      <c r="BF242" s="397"/>
      <c r="BG242" s="398"/>
      <c r="BH242" s="397"/>
      <c r="BI242" s="290">
        <v>0</v>
      </c>
      <c r="BJ242" s="290">
        <v>0</v>
      </c>
      <c r="BK242" s="10"/>
      <c r="BL242" s="397"/>
      <c r="BM242" s="397"/>
      <c r="BN242" s="399"/>
      <c r="BO242" s="397"/>
      <c r="BP242" s="398"/>
      <c r="BQ242" s="397"/>
      <c r="BR242" s="290">
        <v>0.08</v>
      </c>
      <c r="BS242" s="290">
        <v>0</v>
      </c>
      <c r="BT242" s="10" t="s">
        <v>3050</v>
      </c>
      <c r="BU242" s="397"/>
      <c r="BV242" s="397"/>
      <c r="BW242" s="399"/>
      <c r="BX242" s="397"/>
      <c r="BY242" s="401"/>
      <c r="BZ242" s="398"/>
      <c r="CA242" s="397"/>
      <c r="CB242" s="290">
        <v>0.08</v>
      </c>
      <c r="CC242" s="290">
        <v>0</v>
      </c>
      <c r="CD242" s="10" t="s">
        <v>3050</v>
      </c>
      <c r="CE242" s="397"/>
      <c r="CF242" s="397"/>
      <c r="CG242" s="399"/>
      <c r="CH242" s="397"/>
      <c r="CI242" s="398"/>
      <c r="CJ242" s="397"/>
      <c r="CK242" s="290">
        <v>0.08</v>
      </c>
      <c r="CL242" s="290">
        <v>0</v>
      </c>
      <c r="CM242" s="10" t="s">
        <v>3050</v>
      </c>
      <c r="CN242" s="397"/>
      <c r="CO242" s="397"/>
      <c r="CP242" s="399"/>
      <c r="CQ242" s="397"/>
      <c r="CR242" s="398"/>
      <c r="CS242" s="397"/>
      <c r="CT242" s="290">
        <v>0.1</v>
      </c>
      <c r="CU242" s="290">
        <v>0</v>
      </c>
      <c r="CV242" s="10" t="s">
        <v>3050</v>
      </c>
      <c r="CW242" s="397"/>
      <c r="CX242" s="397"/>
      <c r="CY242" s="399"/>
      <c r="CZ242" s="397"/>
      <c r="DA242" s="397"/>
      <c r="DB242" s="398"/>
      <c r="DC242" s="397"/>
      <c r="DD242" s="290">
        <v>0.08</v>
      </c>
      <c r="DE242" s="290">
        <v>0</v>
      </c>
      <c r="DF242" s="10" t="s">
        <v>3050</v>
      </c>
      <c r="DG242" s="397"/>
      <c r="DH242" s="397"/>
      <c r="DI242" s="399"/>
      <c r="DJ242" s="397"/>
      <c r="DK242" s="398"/>
      <c r="DL242" s="397"/>
      <c r="DM242" s="290">
        <v>0.08</v>
      </c>
      <c r="DN242" s="290">
        <v>0</v>
      </c>
      <c r="DO242" s="10" t="s">
        <v>3050</v>
      </c>
      <c r="DP242" s="397"/>
      <c r="DQ242" s="397"/>
      <c r="DR242" s="400"/>
      <c r="DS242" s="397"/>
      <c r="DT242" s="398"/>
      <c r="DU242" s="397"/>
      <c r="DV242" s="290">
        <v>0.1</v>
      </c>
      <c r="DW242" s="290">
        <v>0</v>
      </c>
      <c r="DX242" s="10" t="s">
        <v>3050</v>
      </c>
      <c r="DY242" s="397"/>
      <c r="DZ242" s="397"/>
      <c r="EA242" s="400"/>
      <c r="EB242" s="397"/>
      <c r="EC242" s="401"/>
      <c r="ED242" s="398"/>
      <c r="EE242" s="402"/>
      <c r="EF242" s="556"/>
      <c r="EG242" s="280">
        <v>0.6</v>
      </c>
      <c r="EH242" s="280">
        <v>0</v>
      </c>
      <c r="EI242" s="286">
        <v>0</v>
      </c>
      <c r="EJ242" s="386"/>
      <c r="EK242" s="352"/>
      <c r="EL242" s="352"/>
      <c r="EM242" s="371"/>
      <c r="EN242" s="352"/>
      <c r="EO242" s="352"/>
      <c r="EP242" s="288"/>
      <c r="EQ242" s="288"/>
      <c r="ER242" s="282"/>
      <c r="ET242" s="311">
        <f t="shared" si="3"/>
        <v>0</v>
      </c>
    </row>
    <row r="243" spans="1:150" s="202" customFormat="1" ht="99.95" customHeight="1" x14ac:dyDescent="0.25">
      <c r="A243" s="285" t="s">
        <v>236</v>
      </c>
      <c r="B243" s="202" t="s">
        <v>133</v>
      </c>
      <c r="C243" s="202" t="s">
        <v>133</v>
      </c>
      <c r="D243" s="282">
        <v>5</v>
      </c>
      <c r="E243" s="202" t="s">
        <v>273</v>
      </c>
      <c r="F243" s="276" t="s">
        <v>70</v>
      </c>
      <c r="G243" s="282">
        <v>550</v>
      </c>
      <c r="H243" s="276">
        <v>1</v>
      </c>
      <c r="I243" s="309">
        <v>0.1212</v>
      </c>
      <c r="J243" s="285" t="s">
        <v>3026</v>
      </c>
      <c r="K243" s="282" t="s">
        <v>325</v>
      </c>
      <c r="L243" s="202">
        <v>10</v>
      </c>
      <c r="M243" s="285" t="s">
        <v>135</v>
      </c>
      <c r="N243" s="285" t="s">
        <v>3051</v>
      </c>
      <c r="O243" s="202" t="s">
        <v>3029</v>
      </c>
      <c r="P243" s="286">
        <v>3.5999999999999997E-2</v>
      </c>
      <c r="Q243" s="282">
        <v>12</v>
      </c>
      <c r="R243" s="279">
        <v>640459000</v>
      </c>
      <c r="T243" s="213">
        <v>43101</v>
      </c>
      <c r="U243" s="213">
        <v>43465</v>
      </c>
      <c r="V243" s="285" t="s">
        <v>3052</v>
      </c>
      <c r="W243" s="276">
        <v>0.3</v>
      </c>
      <c r="X243" s="290">
        <v>0</v>
      </c>
      <c r="Y243" s="290">
        <v>0</v>
      </c>
      <c r="Z243" s="10"/>
      <c r="AA243" s="398">
        <v>0.03</v>
      </c>
      <c r="AB243" s="397">
        <v>0</v>
      </c>
      <c r="AC243" s="399">
        <v>418306000</v>
      </c>
      <c r="AD243" s="397"/>
      <c r="AE243" s="398"/>
      <c r="AF243" s="10"/>
      <c r="AG243" s="290">
        <v>0</v>
      </c>
      <c r="AH243" s="290">
        <v>0</v>
      </c>
      <c r="AI243" s="10"/>
      <c r="AJ243" s="398">
        <v>0.03</v>
      </c>
      <c r="AK243" s="397">
        <v>0</v>
      </c>
      <c r="AL243" s="399">
        <v>39567000</v>
      </c>
      <c r="AM243" s="397"/>
      <c r="AN243" s="398"/>
      <c r="AO243" s="397"/>
      <c r="AP243" s="290">
        <v>7.0000000000000007E-2</v>
      </c>
      <c r="AQ243" s="290">
        <v>0</v>
      </c>
      <c r="AR243" s="10" t="s">
        <v>3053</v>
      </c>
      <c r="AS243" s="398">
        <v>0.26</v>
      </c>
      <c r="AT243" s="397">
        <v>0</v>
      </c>
      <c r="AU243" s="399"/>
      <c r="AV243" s="397"/>
      <c r="AW243" s="401" t="s">
        <v>3054</v>
      </c>
      <c r="AX243" s="398"/>
      <c r="AY243" s="397"/>
      <c r="AZ243" s="290">
        <v>0</v>
      </c>
      <c r="BA243" s="290">
        <v>0</v>
      </c>
      <c r="BB243" s="293"/>
      <c r="BC243" s="398">
        <v>0.18</v>
      </c>
      <c r="BD243" s="397">
        <v>0</v>
      </c>
      <c r="BE243" s="399">
        <v>54000000</v>
      </c>
      <c r="BF243" s="397"/>
      <c r="BG243" s="398"/>
      <c r="BH243" s="10"/>
      <c r="BI243" s="290">
        <v>0</v>
      </c>
      <c r="BJ243" s="290">
        <v>0</v>
      </c>
      <c r="BK243" s="293"/>
      <c r="BL243" s="398">
        <v>0.03</v>
      </c>
      <c r="BM243" s="397">
        <v>0</v>
      </c>
      <c r="BN243" s="399"/>
      <c r="BO243" s="397"/>
      <c r="BP243" s="398"/>
      <c r="BQ243" s="397"/>
      <c r="BR243" s="290">
        <v>7.0000000000000007E-2</v>
      </c>
      <c r="BS243" s="290">
        <v>0</v>
      </c>
      <c r="BT243" s="10" t="s">
        <v>3055</v>
      </c>
      <c r="BU243" s="398">
        <v>0.11000000000000001</v>
      </c>
      <c r="BV243" s="397">
        <v>0</v>
      </c>
      <c r="BW243" s="399"/>
      <c r="BX243" s="397"/>
      <c r="BY243" s="401" t="s">
        <v>3056</v>
      </c>
      <c r="BZ243" s="398"/>
      <c r="CA243" s="397"/>
      <c r="CB243" s="290">
        <v>0</v>
      </c>
      <c r="CC243" s="290">
        <v>0</v>
      </c>
      <c r="CD243" s="10"/>
      <c r="CE243" s="398">
        <v>0.03</v>
      </c>
      <c r="CF243" s="397">
        <v>0</v>
      </c>
      <c r="CG243" s="399">
        <v>128586000</v>
      </c>
      <c r="CH243" s="397"/>
      <c r="CI243" s="398"/>
      <c r="CJ243" s="397"/>
      <c r="CK243" s="290">
        <v>0</v>
      </c>
      <c r="CL243" s="290">
        <v>0</v>
      </c>
      <c r="CM243" s="10"/>
      <c r="CN243" s="398">
        <v>0.03</v>
      </c>
      <c r="CO243" s="397">
        <v>0</v>
      </c>
      <c r="CP243" s="399"/>
      <c r="CQ243" s="397"/>
      <c r="CR243" s="398"/>
      <c r="CS243" s="397"/>
      <c r="CT243" s="290">
        <v>0.08</v>
      </c>
      <c r="CU243" s="290">
        <v>0</v>
      </c>
      <c r="CV243" s="10" t="s">
        <v>3055</v>
      </c>
      <c r="CW243" s="398">
        <v>0.12</v>
      </c>
      <c r="CX243" s="397">
        <v>0</v>
      </c>
      <c r="CY243" s="399"/>
      <c r="CZ243" s="397"/>
      <c r="DA243" s="401" t="s">
        <v>3057</v>
      </c>
      <c r="DB243" s="398"/>
      <c r="DC243" s="397"/>
      <c r="DD243" s="290">
        <v>0</v>
      </c>
      <c r="DE243" s="290">
        <v>0</v>
      </c>
      <c r="DF243" s="10"/>
      <c r="DG243" s="398">
        <v>0.03</v>
      </c>
      <c r="DH243" s="397">
        <v>0</v>
      </c>
      <c r="DI243" s="399"/>
      <c r="DJ243" s="397"/>
      <c r="DK243" s="398"/>
      <c r="DL243" s="397"/>
      <c r="DM243" s="290">
        <v>0</v>
      </c>
      <c r="DN243" s="290">
        <v>0</v>
      </c>
      <c r="DO243" s="10"/>
      <c r="DP243" s="398">
        <v>0.03</v>
      </c>
      <c r="DQ243" s="397">
        <v>0</v>
      </c>
      <c r="DR243" s="400"/>
      <c r="DS243" s="397"/>
      <c r="DT243" s="398"/>
      <c r="DU243" s="397"/>
      <c r="DV243" s="290">
        <v>0.08</v>
      </c>
      <c r="DW243" s="290">
        <v>0</v>
      </c>
      <c r="DX243" s="10" t="s">
        <v>3055</v>
      </c>
      <c r="DY243" s="398">
        <v>0.12</v>
      </c>
      <c r="DZ243" s="397">
        <v>0</v>
      </c>
      <c r="EA243" s="400"/>
      <c r="EB243" s="397"/>
      <c r="EC243" s="401" t="s">
        <v>3057</v>
      </c>
      <c r="ED243" s="398"/>
      <c r="EE243" s="402"/>
      <c r="EF243" s="556"/>
      <c r="EG243" s="280">
        <v>0.30000000000000004</v>
      </c>
      <c r="EH243" s="280">
        <v>0</v>
      </c>
      <c r="EI243" s="286">
        <v>0</v>
      </c>
      <c r="EJ243" s="348">
        <v>1</v>
      </c>
      <c r="EK243" s="352"/>
      <c r="EL243" s="352"/>
      <c r="EM243" s="371"/>
      <c r="EN243" s="352"/>
      <c r="EO243" s="352"/>
      <c r="EP243" s="288"/>
      <c r="EQ243" s="288"/>
      <c r="ER243" s="282"/>
      <c r="ET243" s="311">
        <f t="shared" si="3"/>
        <v>0</v>
      </c>
    </row>
    <row r="244" spans="1:150" s="202" customFormat="1" ht="99.95" customHeight="1" x14ac:dyDescent="0.25">
      <c r="A244" s="285" t="s">
        <v>236</v>
      </c>
      <c r="B244" s="202" t="s">
        <v>133</v>
      </c>
      <c r="C244" s="202" t="s">
        <v>133</v>
      </c>
      <c r="D244" s="282">
        <v>5</v>
      </c>
      <c r="E244" s="202" t="s">
        <v>273</v>
      </c>
      <c r="F244" s="276" t="s">
        <v>70</v>
      </c>
      <c r="G244" s="282">
        <v>550</v>
      </c>
      <c r="H244" s="276">
        <v>1</v>
      </c>
      <c r="I244" s="309">
        <v>0.1212</v>
      </c>
      <c r="J244" s="285" t="s">
        <v>3026</v>
      </c>
      <c r="K244" s="282" t="s">
        <v>325</v>
      </c>
      <c r="L244" s="202">
        <v>10</v>
      </c>
      <c r="M244" s="285" t="s">
        <v>135</v>
      </c>
      <c r="N244" s="285" t="s">
        <v>3058</v>
      </c>
      <c r="O244" s="202" t="s">
        <v>3029</v>
      </c>
      <c r="P244" s="286">
        <v>3.5999999999999997E-2</v>
      </c>
      <c r="Q244" s="282">
        <v>12</v>
      </c>
      <c r="R244" s="279">
        <v>640459000</v>
      </c>
      <c r="T244" s="213">
        <v>43101</v>
      </c>
      <c r="U244" s="213">
        <v>43465</v>
      </c>
      <c r="V244" s="285" t="s">
        <v>3059</v>
      </c>
      <c r="W244" s="276">
        <v>0.3</v>
      </c>
      <c r="X244" s="290">
        <v>0</v>
      </c>
      <c r="Y244" s="290">
        <v>0</v>
      </c>
      <c r="Z244" s="10"/>
      <c r="AA244" s="398"/>
      <c r="AB244" s="397"/>
      <c r="AC244" s="399"/>
      <c r="AD244" s="397"/>
      <c r="AE244" s="398"/>
      <c r="AF244" s="10"/>
      <c r="AG244" s="290">
        <v>0</v>
      </c>
      <c r="AH244" s="290">
        <v>0</v>
      </c>
      <c r="AI244" s="10"/>
      <c r="AJ244" s="398"/>
      <c r="AK244" s="397"/>
      <c r="AL244" s="399"/>
      <c r="AM244" s="397"/>
      <c r="AN244" s="398"/>
      <c r="AO244" s="397"/>
      <c r="AP244" s="290">
        <v>0.15</v>
      </c>
      <c r="AQ244" s="290">
        <v>0</v>
      </c>
      <c r="AR244" s="10" t="s">
        <v>3060</v>
      </c>
      <c r="AS244" s="398"/>
      <c r="AT244" s="397"/>
      <c r="AU244" s="399"/>
      <c r="AV244" s="397"/>
      <c r="AW244" s="401"/>
      <c r="AX244" s="398"/>
      <c r="AY244" s="397"/>
      <c r="AZ244" s="290">
        <v>0.15</v>
      </c>
      <c r="BA244" s="290">
        <v>0</v>
      </c>
      <c r="BB244" s="293" t="s">
        <v>3061</v>
      </c>
      <c r="BC244" s="398"/>
      <c r="BD244" s="397"/>
      <c r="BE244" s="399"/>
      <c r="BF244" s="397"/>
      <c r="BG244" s="398"/>
      <c r="BH244" s="10"/>
      <c r="BI244" s="290">
        <v>0</v>
      </c>
      <c r="BJ244" s="290">
        <v>0</v>
      </c>
      <c r="BK244" s="293"/>
      <c r="BL244" s="398"/>
      <c r="BM244" s="397"/>
      <c r="BN244" s="399"/>
      <c r="BO244" s="397"/>
      <c r="BP244" s="398"/>
      <c r="BQ244" s="397"/>
      <c r="BR244" s="290">
        <v>0</v>
      </c>
      <c r="BS244" s="290">
        <v>0</v>
      </c>
      <c r="BT244" s="10"/>
      <c r="BU244" s="398"/>
      <c r="BV244" s="397"/>
      <c r="BW244" s="399"/>
      <c r="BX244" s="397"/>
      <c r="BY244" s="401"/>
      <c r="BZ244" s="398"/>
      <c r="CA244" s="397"/>
      <c r="CB244" s="290">
        <v>0</v>
      </c>
      <c r="CC244" s="290">
        <v>0</v>
      </c>
      <c r="CD244" s="10"/>
      <c r="CE244" s="398"/>
      <c r="CF244" s="397"/>
      <c r="CG244" s="399"/>
      <c r="CH244" s="397"/>
      <c r="CI244" s="398"/>
      <c r="CJ244" s="397"/>
      <c r="CK244" s="290">
        <v>0</v>
      </c>
      <c r="CL244" s="290">
        <v>0</v>
      </c>
      <c r="CM244" s="10"/>
      <c r="CN244" s="398"/>
      <c r="CO244" s="397"/>
      <c r="CP244" s="399"/>
      <c r="CQ244" s="397"/>
      <c r="CR244" s="398"/>
      <c r="CS244" s="397"/>
      <c r="CT244" s="290">
        <v>0</v>
      </c>
      <c r="CU244" s="290">
        <v>0</v>
      </c>
      <c r="CV244" s="10"/>
      <c r="CW244" s="398"/>
      <c r="CX244" s="397"/>
      <c r="CY244" s="399"/>
      <c r="CZ244" s="397"/>
      <c r="DA244" s="401"/>
      <c r="DB244" s="398"/>
      <c r="DC244" s="397"/>
      <c r="DD244" s="290">
        <v>0</v>
      </c>
      <c r="DE244" s="290">
        <v>0</v>
      </c>
      <c r="DF244" s="10"/>
      <c r="DG244" s="398"/>
      <c r="DH244" s="397"/>
      <c r="DI244" s="399"/>
      <c r="DJ244" s="397"/>
      <c r="DK244" s="398"/>
      <c r="DL244" s="397"/>
      <c r="DM244" s="290">
        <v>0</v>
      </c>
      <c r="DN244" s="290">
        <v>0</v>
      </c>
      <c r="DO244" s="10"/>
      <c r="DP244" s="398"/>
      <c r="DQ244" s="397"/>
      <c r="DR244" s="400"/>
      <c r="DS244" s="397"/>
      <c r="DT244" s="398"/>
      <c r="DU244" s="397"/>
      <c r="DV244" s="290">
        <v>0</v>
      </c>
      <c r="DW244" s="290">
        <v>0</v>
      </c>
      <c r="DX244" s="10"/>
      <c r="DY244" s="398"/>
      <c r="DZ244" s="397"/>
      <c r="EA244" s="400"/>
      <c r="EB244" s="397"/>
      <c r="EC244" s="401"/>
      <c r="ED244" s="398"/>
      <c r="EE244" s="402"/>
      <c r="EF244" s="556"/>
      <c r="EG244" s="280">
        <v>0.3</v>
      </c>
      <c r="EH244" s="280">
        <v>0</v>
      </c>
      <c r="EI244" s="286">
        <v>0</v>
      </c>
      <c r="EJ244" s="352"/>
      <c r="EK244" s="352"/>
      <c r="EL244" s="352"/>
      <c r="EM244" s="371"/>
      <c r="EN244" s="352"/>
      <c r="EO244" s="352"/>
      <c r="EP244" s="288"/>
      <c r="EQ244" s="288"/>
      <c r="ER244" s="282"/>
      <c r="ET244" s="311">
        <f t="shared" si="3"/>
        <v>0</v>
      </c>
    </row>
    <row r="245" spans="1:150" s="202" customFormat="1" ht="99.95" customHeight="1" x14ac:dyDescent="0.25">
      <c r="A245" s="285" t="s">
        <v>236</v>
      </c>
      <c r="B245" s="202" t="s">
        <v>133</v>
      </c>
      <c r="C245" s="202" t="s">
        <v>133</v>
      </c>
      <c r="D245" s="282">
        <v>5</v>
      </c>
      <c r="E245" s="202" t="s">
        <v>273</v>
      </c>
      <c r="F245" s="276" t="s">
        <v>70</v>
      </c>
      <c r="G245" s="282">
        <v>550</v>
      </c>
      <c r="H245" s="276">
        <v>1</v>
      </c>
      <c r="I245" s="309">
        <v>0.1212</v>
      </c>
      <c r="J245" s="285" t="s">
        <v>3026</v>
      </c>
      <c r="K245" s="282" t="s">
        <v>325</v>
      </c>
      <c r="L245" s="202">
        <v>10</v>
      </c>
      <c r="M245" s="285" t="s">
        <v>135</v>
      </c>
      <c r="N245" s="285" t="s">
        <v>3062</v>
      </c>
      <c r="O245" s="202" t="s">
        <v>3029</v>
      </c>
      <c r="P245" s="286">
        <v>3.5999999999999997E-2</v>
      </c>
      <c r="Q245" s="282">
        <v>12</v>
      </c>
      <c r="R245" s="279">
        <v>640459000</v>
      </c>
      <c r="T245" s="213">
        <v>43101</v>
      </c>
      <c r="U245" s="213">
        <v>43465</v>
      </c>
      <c r="V245" s="285" t="s">
        <v>3063</v>
      </c>
      <c r="W245" s="276">
        <v>0.4</v>
      </c>
      <c r="X245" s="290">
        <v>0.03</v>
      </c>
      <c r="Y245" s="290">
        <v>0</v>
      </c>
      <c r="Z245" s="10" t="s">
        <v>3064</v>
      </c>
      <c r="AA245" s="398"/>
      <c r="AB245" s="397"/>
      <c r="AC245" s="399"/>
      <c r="AD245" s="397"/>
      <c r="AE245" s="398"/>
      <c r="AF245" s="10"/>
      <c r="AG245" s="290">
        <v>0.03</v>
      </c>
      <c r="AH245" s="290">
        <v>0</v>
      </c>
      <c r="AI245" s="10" t="s">
        <v>3064</v>
      </c>
      <c r="AJ245" s="398"/>
      <c r="AK245" s="397"/>
      <c r="AL245" s="399"/>
      <c r="AM245" s="397"/>
      <c r="AN245" s="398"/>
      <c r="AO245" s="397"/>
      <c r="AP245" s="290">
        <v>0.04</v>
      </c>
      <c r="AQ245" s="290">
        <v>0</v>
      </c>
      <c r="AR245" s="10" t="s">
        <v>3064</v>
      </c>
      <c r="AS245" s="398"/>
      <c r="AT245" s="397"/>
      <c r="AU245" s="399"/>
      <c r="AV245" s="397"/>
      <c r="AW245" s="401"/>
      <c r="AX245" s="398"/>
      <c r="AY245" s="397"/>
      <c r="AZ245" s="290">
        <v>0.03</v>
      </c>
      <c r="BA245" s="290">
        <v>0</v>
      </c>
      <c r="BB245" s="293" t="s">
        <v>3064</v>
      </c>
      <c r="BC245" s="398"/>
      <c r="BD245" s="397"/>
      <c r="BE245" s="399"/>
      <c r="BF245" s="397"/>
      <c r="BG245" s="398"/>
      <c r="BH245" s="10"/>
      <c r="BI245" s="290">
        <v>0.03</v>
      </c>
      <c r="BJ245" s="290">
        <v>0</v>
      </c>
      <c r="BK245" s="293" t="s">
        <v>3064</v>
      </c>
      <c r="BL245" s="398"/>
      <c r="BM245" s="397"/>
      <c r="BN245" s="399"/>
      <c r="BO245" s="397"/>
      <c r="BP245" s="398"/>
      <c r="BQ245" s="397"/>
      <c r="BR245" s="290">
        <v>0.04</v>
      </c>
      <c r="BS245" s="290">
        <v>0</v>
      </c>
      <c r="BT245" s="10" t="s">
        <v>3064</v>
      </c>
      <c r="BU245" s="398"/>
      <c r="BV245" s="397"/>
      <c r="BW245" s="399"/>
      <c r="BX245" s="397"/>
      <c r="BY245" s="401"/>
      <c r="BZ245" s="398"/>
      <c r="CA245" s="397"/>
      <c r="CB245" s="290">
        <v>0.03</v>
      </c>
      <c r="CC245" s="290">
        <v>0</v>
      </c>
      <c r="CD245" s="10" t="s">
        <v>3064</v>
      </c>
      <c r="CE245" s="398"/>
      <c r="CF245" s="397"/>
      <c r="CG245" s="399"/>
      <c r="CH245" s="397"/>
      <c r="CI245" s="398"/>
      <c r="CJ245" s="397"/>
      <c r="CK245" s="290">
        <v>0.03</v>
      </c>
      <c r="CL245" s="290">
        <v>0</v>
      </c>
      <c r="CM245" s="10" t="s">
        <v>3064</v>
      </c>
      <c r="CN245" s="398"/>
      <c r="CO245" s="397"/>
      <c r="CP245" s="399"/>
      <c r="CQ245" s="397"/>
      <c r="CR245" s="398"/>
      <c r="CS245" s="397"/>
      <c r="CT245" s="290">
        <v>0.04</v>
      </c>
      <c r="CU245" s="290">
        <v>0</v>
      </c>
      <c r="CV245" s="10" t="s">
        <v>3064</v>
      </c>
      <c r="CW245" s="398"/>
      <c r="CX245" s="397"/>
      <c r="CY245" s="399"/>
      <c r="CZ245" s="397"/>
      <c r="DA245" s="401"/>
      <c r="DB245" s="398"/>
      <c r="DC245" s="397"/>
      <c r="DD245" s="290">
        <v>0.03</v>
      </c>
      <c r="DE245" s="290">
        <v>0</v>
      </c>
      <c r="DF245" s="10" t="s">
        <v>3064</v>
      </c>
      <c r="DG245" s="398"/>
      <c r="DH245" s="397"/>
      <c r="DI245" s="399"/>
      <c r="DJ245" s="397"/>
      <c r="DK245" s="398"/>
      <c r="DL245" s="397"/>
      <c r="DM245" s="290">
        <v>0.03</v>
      </c>
      <c r="DN245" s="290">
        <v>0</v>
      </c>
      <c r="DO245" s="10" t="s">
        <v>3064</v>
      </c>
      <c r="DP245" s="398"/>
      <c r="DQ245" s="397"/>
      <c r="DR245" s="400"/>
      <c r="DS245" s="397"/>
      <c r="DT245" s="398"/>
      <c r="DU245" s="397"/>
      <c r="DV245" s="290">
        <v>0.04</v>
      </c>
      <c r="DW245" s="290">
        <v>0</v>
      </c>
      <c r="DX245" s="10" t="s">
        <v>3064</v>
      </c>
      <c r="DY245" s="398"/>
      <c r="DZ245" s="397"/>
      <c r="EA245" s="400"/>
      <c r="EB245" s="397"/>
      <c r="EC245" s="401"/>
      <c r="ED245" s="398"/>
      <c r="EE245" s="402"/>
      <c r="EF245" s="556"/>
      <c r="EG245" s="280">
        <v>0.39999999999999997</v>
      </c>
      <c r="EH245" s="280">
        <v>0</v>
      </c>
      <c r="EI245" s="286">
        <v>0</v>
      </c>
      <c r="EJ245" s="352"/>
      <c r="EK245" s="352"/>
      <c r="EL245" s="352"/>
      <c r="EM245" s="371"/>
      <c r="EN245" s="352"/>
      <c r="EO245" s="352"/>
      <c r="EP245" s="288"/>
      <c r="EQ245" s="288"/>
      <c r="ER245" s="282"/>
      <c r="ET245" s="311">
        <f t="shared" si="3"/>
        <v>0</v>
      </c>
    </row>
    <row r="246" spans="1:150" s="202" customFormat="1" ht="99.95" customHeight="1" x14ac:dyDescent="0.25">
      <c r="A246" s="285" t="s">
        <v>236</v>
      </c>
      <c r="B246" s="202" t="s">
        <v>136</v>
      </c>
      <c r="C246" s="202" t="s">
        <v>136</v>
      </c>
      <c r="D246" s="282">
        <v>6</v>
      </c>
      <c r="E246" s="202" t="s">
        <v>3065</v>
      </c>
      <c r="F246" s="276" t="s">
        <v>70</v>
      </c>
      <c r="G246" s="286">
        <v>0.6</v>
      </c>
      <c r="H246" s="286">
        <v>0.22</v>
      </c>
      <c r="I246" s="309">
        <v>8.7300000000000003E-2</v>
      </c>
      <c r="J246" s="285" t="s">
        <v>3066</v>
      </c>
      <c r="K246" s="282" t="s">
        <v>317</v>
      </c>
      <c r="L246" s="282">
        <v>11</v>
      </c>
      <c r="M246" s="285" t="s">
        <v>3067</v>
      </c>
      <c r="N246" s="285" t="s">
        <v>3068</v>
      </c>
      <c r="O246" s="282" t="s">
        <v>2926</v>
      </c>
      <c r="P246" s="276">
        <v>8.9999999999999993E-3</v>
      </c>
      <c r="Q246" s="282">
        <v>3</v>
      </c>
      <c r="R246" s="279">
        <v>0</v>
      </c>
      <c r="T246" s="283">
        <v>43101</v>
      </c>
      <c r="U246" s="283">
        <v>43190</v>
      </c>
      <c r="V246" s="285" t="s">
        <v>3069</v>
      </c>
      <c r="W246" s="276">
        <v>1</v>
      </c>
      <c r="X246" s="290">
        <v>0.5</v>
      </c>
      <c r="Y246" s="290">
        <v>0</v>
      </c>
      <c r="Z246" s="10" t="s">
        <v>3070</v>
      </c>
      <c r="AA246" s="290">
        <v>0.5</v>
      </c>
      <c r="AB246" s="290">
        <v>0</v>
      </c>
      <c r="AC246" s="265"/>
      <c r="AD246" s="10"/>
      <c r="AE246" s="397">
        <v>2.8819999999999998E-2</v>
      </c>
      <c r="AF246" s="397"/>
      <c r="AG246" s="290">
        <v>0</v>
      </c>
      <c r="AH246" s="290">
        <v>0</v>
      </c>
      <c r="AI246" s="10"/>
      <c r="AJ246" s="290">
        <v>0</v>
      </c>
      <c r="AK246" s="290">
        <v>0</v>
      </c>
      <c r="AL246" s="265"/>
      <c r="AM246" s="10"/>
      <c r="AN246" s="397">
        <v>1.9800000000000005E-2</v>
      </c>
      <c r="AO246" s="397"/>
      <c r="AP246" s="290">
        <v>0.5</v>
      </c>
      <c r="AQ246" s="290">
        <v>0</v>
      </c>
      <c r="AR246" s="10" t="s">
        <v>3071</v>
      </c>
      <c r="AS246" s="290">
        <v>0.5</v>
      </c>
      <c r="AT246" s="290">
        <v>0</v>
      </c>
      <c r="AU246" s="265"/>
      <c r="AV246" s="10"/>
      <c r="AW246" s="10" t="s">
        <v>3072</v>
      </c>
      <c r="AX246" s="397">
        <v>3.4759999999999999E-2</v>
      </c>
      <c r="AY246" s="397"/>
      <c r="AZ246" s="290">
        <v>0</v>
      </c>
      <c r="BA246" s="290">
        <v>0</v>
      </c>
      <c r="BB246" s="10" t="s">
        <v>3068</v>
      </c>
      <c r="BC246" s="290">
        <v>0</v>
      </c>
      <c r="BD246" s="10"/>
      <c r="BE246" s="265"/>
      <c r="BF246" s="10"/>
      <c r="BG246" s="397">
        <v>5.94E-3</v>
      </c>
      <c r="BH246" s="397"/>
      <c r="BI246" s="290">
        <v>0</v>
      </c>
      <c r="BJ246" s="290">
        <v>0</v>
      </c>
      <c r="BK246" s="10"/>
      <c r="BL246" s="290">
        <v>0</v>
      </c>
      <c r="BM246" s="10"/>
      <c r="BN246" s="265"/>
      <c r="BO246" s="10"/>
      <c r="BP246" s="397">
        <v>5.94E-3</v>
      </c>
      <c r="BQ246" s="397"/>
      <c r="BR246" s="290">
        <v>0</v>
      </c>
      <c r="BS246" s="290">
        <v>0</v>
      </c>
      <c r="BT246" s="10"/>
      <c r="BU246" s="290">
        <v>0</v>
      </c>
      <c r="BV246" s="10"/>
      <c r="BW246" s="265"/>
      <c r="BX246" s="10"/>
      <c r="BY246" s="10"/>
      <c r="BZ246" s="397">
        <v>3.3660000000000002E-2</v>
      </c>
      <c r="CA246" s="397"/>
      <c r="CB246" s="290">
        <v>0</v>
      </c>
      <c r="CC246" s="290">
        <v>0</v>
      </c>
      <c r="CD246" s="10"/>
      <c r="CE246" s="290">
        <v>0</v>
      </c>
      <c r="CF246" s="10"/>
      <c r="CG246" s="265"/>
      <c r="CH246" s="10"/>
      <c r="CI246" s="397">
        <v>3.3660000000000002E-2</v>
      </c>
      <c r="CJ246" s="397"/>
      <c r="CK246" s="290">
        <v>0</v>
      </c>
      <c r="CL246" s="290">
        <v>0</v>
      </c>
      <c r="CM246" s="10"/>
      <c r="CN246" s="290">
        <v>0</v>
      </c>
      <c r="CO246" s="10"/>
      <c r="CP246" s="265"/>
      <c r="CQ246" s="10"/>
      <c r="CR246" s="397">
        <v>3.3660000000000002E-2</v>
      </c>
      <c r="CS246" s="397"/>
      <c r="CT246" s="290">
        <v>0</v>
      </c>
      <c r="CU246" s="290">
        <v>0</v>
      </c>
      <c r="CV246" s="10"/>
      <c r="CW246" s="290">
        <v>0</v>
      </c>
      <c r="CX246" s="10"/>
      <c r="CY246" s="265"/>
      <c r="CZ246" s="10"/>
      <c r="DA246" s="10"/>
      <c r="DB246" s="397">
        <v>9.9000000000000025E-3</v>
      </c>
      <c r="DC246" s="397"/>
      <c r="DD246" s="290">
        <v>0</v>
      </c>
      <c r="DE246" s="290">
        <v>0</v>
      </c>
      <c r="DF246" s="10"/>
      <c r="DG246" s="290">
        <v>0</v>
      </c>
      <c r="DH246" s="10"/>
      <c r="DI246" s="265"/>
      <c r="DJ246" s="10"/>
      <c r="DK246" s="397">
        <v>5.94E-3</v>
      </c>
      <c r="DL246" s="397"/>
      <c r="DM246" s="290">
        <v>0</v>
      </c>
      <c r="DN246" s="290">
        <v>0</v>
      </c>
      <c r="DO246" s="10"/>
      <c r="DP246" s="290">
        <v>0</v>
      </c>
      <c r="DQ246" s="10"/>
      <c r="DR246" s="266"/>
      <c r="DS246" s="10"/>
      <c r="DT246" s="397">
        <v>7.9200000000000017E-3</v>
      </c>
      <c r="DU246" s="397"/>
      <c r="DV246" s="290">
        <v>0</v>
      </c>
      <c r="DW246" s="290">
        <v>0</v>
      </c>
      <c r="DX246" s="10"/>
      <c r="DY246" s="290">
        <v>0</v>
      </c>
      <c r="DZ246" s="10"/>
      <c r="EA246" s="266"/>
      <c r="EB246" s="10"/>
      <c r="EC246" s="10"/>
      <c r="ED246" s="397">
        <v>0</v>
      </c>
      <c r="EE246" s="267"/>
      <c r="EF246" s="556"/>
      <c r="EG246" s="280">
        <v>1</v>
      </c>
      <c r="EH246" s="280">
        <v>0</v>
      </c>
      <c r="EI246" s="286">
        <v>0</v>
      </c>
      <c r="EJ246" s="280">
        <v>1</v>
      </c>
      <c r="EM246" s="371">
        <v>0.22</v>
      </c>
      <c r="EN246" s="352"/>
      <c r="EO246" s="352"/>
      <c r="EP246" s="288"/>
      <c r="EQ246" s="288"/>
      <c r="ER246" s="282"/>
      <c r="ET246" s="311">
        <f t="shared" si="3"/>
        <v>0</v>
      </c>
    </row>
    <row r="247" spans="1:150" s="202" customFormat="1" ht="99.95" customHeight="1" x14ac:dyDescent="0.25">
      <c r="A247" s="285" t="s">
        <v>236</v>
      </c>
      <c r="B247" s="202" t="s">
        <v>136</v>
      </c>
      <c r="C247" s="202" t="s">
        <v>136</v>
      </c>
      <c r="D247" s="282">
        <v>6</v>
      </c>
      <c r="E247" s="202" t="s">
        <v>3065</v>
      </c>
      <c r="F247" s="276" t="s">
        <v>70</v>
      </c>
      <c r="G247" s="286">
        <v>0.6</v>
      </c>
      <c r="H247" s="286">
        <v>0.22</v>
      </c>
      <c r="I247" s="309">
        <v>8.7300000000000003E-2</v>
      </c>
      <c r="J247" s="285" t="s">
        <v>3073</v>
      </c>
      <c r="K247" s="282" t="s">
        <v>325</v>
      </c>
      <c r="L247" s="202">
        <v>12</v>
      </c>
      <c r="M247" s="285" t="s">
        <v>274</v>
      </c>
      <c r="N247" s="285" t="s">
        <v>3074</v>
      </c>
      <c r="O247" s="202" t="s">
        <v>3075</v>
      </c>
      <c r="P247" s="276">
        <v>8.1000000000000003E-2</v>
      </c>
      <c r="Q247" s="282">
        <v>12</v>
      </c>
      <c r="R247" s="279">
        <v>310506000</v>
      </c>
      <c r="T247" s="213">
        <v>43101</v>
      </c>
      <c r="U247" s="213">
        <v>43465</v>
      </c>
      <c r="V247" s="285" t="s">
        <v>3076</v>
      </c>
      <c r="W247" s="276">
        <v>0.3</v>
      </c>
      <c r="X247" s="290">
        <v>0</v>
      </c>
      <c r="Y247" s="290">
        <v>0</v>
      </c>
      <c r="Z247" s="10"/>
      <c r="AA247" s="397">
        <v>0.09</v>
      </c>
      <c r="AB247" s="397">
        <v>0</v>
      </c>
      <c r="AC247" s="399">
        <v>310506000</v>
      </c>
      <c r="AD247" s="397"/>
      <c r="AE247" s="397"/>
      <c r="AF247" s="397"/>
      <c r="AG247" s="290">
        <v>0</v>
      </c>
      <c r="AH247" s="290">
        <v>0</v>
      </c>
      <c r="AI247" s="10"/>
      <c r="AJ247" s="397">
        <v>0.1</v>
      </c>
      <c r="AK247" s="397">
        <v>0</v>
      </c>
      <c r="AL247" s="399"/>
      <c r="AM247" s="397"/>
      <c r="AN247" s="397"/>
      <c r="AO247" s="397"/>
      <c r="AP247" s="290">
        <v>0</v>
      </c>
      <c r="AQ247" s="290">
        <v>0</v>
      </c>
      <c r="AR247" s="10"/>
      <c r="AS247" s="397">
        <v>0.12000000000000001</v>
      </c>
      <c r="AT247" s="397">
        <v>0</v>
      </c>
      <c r="AU247" s="399"/>
      <c r="AV247" s="397"/>
      <c r="AW247" s="397"/>
      <c r="AX247" s="397"/>
      <c r="AY247" s="397"/>
      <c r="AZ247" s="290">
        <v>0</v>
      </c>
      <c r="BA247" s="290">
        <v>0</v>
      </c>
      <c r="BB247" s="10"/>
      <c r="BC247" s="397">
        <v>0.03</v>
      </c>
      <c r="BD247" s="397">
        <v>0</v>
      </c>
      <c r="BE247" s="399"/>
      <c r="BF247" s="397"/>
      <c r="BG247" s="397"/>
      <c r="BH247" s="397"/>
      <c r="BI247" s="290">
        <v>0</v>
      </c>
      <c r="BJ247" s="290">
        <v>0</v>
      </c>
      <c r="BK247" s="10"/>
      <c r="BL247" s="397">
        <v>0.03</v>
      </c>
      <c r="BM247" s="397">
        <v>0</v>
      </c>
      <c r="BN247" s="399"/>
      <c r="BO247" s="397"/>
      <c r="BP247" s="397"/>
      <c r="BQ247" s="397"/>
      <c r="BR247" s="290">
        <v>0.1</v>
      </c>
      <c r="BS247" s="290">
        <v>0</v>
      </c>
      <c r="BT247" s="10" t="s">
        <v>3077</v>
      </c>
      <c r="BU247" s="397">
        <v>0.17</v>
      </c>
      <c r="BV247" s="397">
        <v>0</v>
      </c>
      <c r="BW247" s="399"/>
      <c r="BX247" s="397"/>
      <c r="BY247" s="401" t="s">
        <v>3078</v>
      </c>
      <c r="BZ247" s="397"/>
      <c r="CA247" s="397"/>
      <c r="CB247" s="290">
        <v>0.1</v>
      </c>
      <c r="CC247" s="290">
        <v>0</v>
      </c>
      <c r="CD247" s="10" t="s">
        <v>3077</v>
      </c>
      <c r="CE247" s="397">
        <v>0.17</v>
      </c>
      <c r="CF247" s="397">
        <v>0</v>
      </c>
      <c r="CG247" s="399"/>
      <c r="CH247" s="397"/>
      <c r="CI247" s="397"/>
      <c r="CJ247" s="397"/>
      <c r="CK247" s="290">
        <v>0.1</v>
      </c>
      <c r="CL247" s="290">
        <v>0</v>
      </c>
      <c r="CM247" s="10" t="s">
        <v>3074</v>
      </c>
      <c r="CN247" s="397">
        <v>0.17</v>
      </c>
      <c r="CO247" s="397">
        <v>0</v>
      </c>
      <c r="CP247" s="399"/>
      <c r="CQ247" s="397"/>
      <c r="CR247" s="397"/>
      <c r="CS247" s="397"/>
      <c r="CT247" s="290">
        <v>0</v>
      </c>
      <c r="CU247" s="290">
        <v>0</v>
      </c>
      <c r="CV247" s="10"/>
      <c r="CW247" s="397">
        <v>0.05</v>
      </c>
      <c r="CX247" s="397">
        <v>0</v>
      </c>
      <c r="CY247" s="399"/>
      <c r="CZ247" s="397"/>
      <c r="DA247" s="401" t="s">
        <v>3079</v>
      </c>
      <c r="DB247" s="397"/>
      <c r="DC247" s="397"/>
      <c r="DD247" s="290">
        <v>0</v>
      </c>
      <c r="DE247" s="290">
        <v>0</v>
      </c>
      <c r="DF247" s="10"/>
      <c r="DG247" s="397">
        <v>0.03</v>
      </c>
      <c r="DH247" s="397">
        <v>0</v>
      </c>
      <c r="DI247" s="399"/>
      <c r="DJ247" s="397"/>
      <c r="DK247" s="397"/>
      <c r="DL247" s="397"/>
      <c r="DM247" s="290">
        <v>0</v>
      </c>
      <c r="DN247" s="290">
        <v>0</v>
      </c>
      <c r="DO247" s="10"/>
      <c r="DP247" s="397">
        <v>0.04</v>
      </c>
      <c r="DQ247" s="397">
        <v>0</v>
      </c>
      <c r="DR247" s="400"/>
      <c r="DS247" s="397"/>
      <c r="DT247" s="397"/>
      <c r="DU247" s="397"/>
      <c r="DV247" s="290">
        <v>0</v>
      </c>
      <c r="DW247" s="290">
        <v>0</v>
      </c>
      <c r="DX247" s="10"/>
      <c r="DY247" s="397">
        <v>0</v>
      </c>
      <c r="DZ247" s="397">
        <v>0</v>
      </c>
      <c r="EA247" s="400"/>
      <c r="EB247" s="397"/>
      <c r="EC247" s="401" t="s">
        <v>3080</v>
      </c>
      <c r="ED247" s="397"/>
      <c r="EE247" s="402"/>
      <c r="EF247" s="556"/>
      <c r="EG247" s="280">
        <v>0.30000000000000004</v>
      </c>
      <c r="EH247" s="280">
        <v>0</v>
      </c>
      <c r="EI247" s="286">
        <v>0</v>
      </c>
      <c r="EJ247" s="348">
        <v>1.0000000000000002</v>
      </c>
      <c r="EK247" s="352"/>
      <c r="EL247" s="352"/>
      <c r="EM247" s="371"/>
      <c r="EN247" s="352"/>
      <c r="EO247" s="352"/>
      <c r="EP247" s="288"/>
      <c r="EQ247" s="288"/>
      <c r="ER247" s="282"/>
      <c r="ET247" s="311">
        <f t="shared" si="3"/>
        <v>0</v>
      </c>
    </row>
    <row r="248" spans="1:150" s="202" customFormat="1" ht="99.95" customHeight="1" x14ac:dyDescent="0.25">
      <c r="A248" s="285" t="s">
        <v>236</v>
      </c>
      <c r="B248" s="202" t="s">
        <v>136</v>
      </c>
      <c r="C248" s="202" t="s">
        <v>136</v>
      </c>
      <c r="D248" s="282">
        <v>6</v>
      </c>
      <c r="E248" s="202" t="s">
        <v>3065</v>
      </c>
      <c r="F248" s="276" t="s">
        <v>70</v>
      </c>
      <c r="G248" s="286">
        <v>0.6</v>
      </c>
      <c r="H248" s="286">
        <v>0.22</v>
      </c>
      <c r="I248" s="309">
        <v>8.7300000000000003E-2</v>
      </c>
      <c r="J248" s="285" t="s">
        <v>3073</v>
      </c>
      <c r="K248" s="282" t="s">
        <v>325</v>
      </c>
      <c r="L248" s="202">
        <v>12</v>
      </c>
      <c r="M248" s="285" t="s">
        <v>274</v>
      </c>
      <c r="N248" s="285" t="s">
        <v>3081</v>
      </c>
      <c r="O248" s="202" t="s">
        <v>3075</v>
      </c>
      <c r="P248" s="276">
        <v>8.1000000000000003E-2</v>
      </c>
      <c r="Q248" s="282">
        <v>12</v>
      </c>
      <c r="R248" s="279">
        <v>310506000</v>
      </c>
      <c r="T248" s="213">
        <v>43101</v>
      </c>
      <c r="U248" s="213">
        <v>43465</v>
      </c>
      <c r="V248" s="285" t="s">
        <v>3082</v>
      </c>
      <c r="W248" s="276">
        <v>0.3</v>
      </c>
      <c r="X248" s="290">
        <v>0.03</v>
      </c>
      <c r="Y248" s="290">
        <v>0</v>
      </c>
      <c r="Z248" s="10" t="s">
        <v>3083</v>
      </c>
      <c r="AA248" s="397"/>
      <c r="AB248" s="397"/>
      <c r="AC248" s="399"/>
      <c r="AD248" s="397"/>
      <c r="AE248" s="397"/>
      <c r="AF248" s="397"/>
      <c r="AG248" s="290">
        <v>0.03</v>
      </c>
      <c r="AH248" s="290">
        <v>0</v>
      </c>
      <c r="AI248" s="10" t="s">
        <v>3083</v>
      </c>
      <c r="AJ248" s="397"/>
      <c r="AK248" s="397"/>
      <c r="AL248" s="399"/>
      <c r="AM248" s="397"/>
      <c r="AN248" s="397"/>
      <c r="AO248" s="397"/>
      <c r="AP248" s="290">
        <v>0.05</v>
      </c>
      <c r="AQ248" s="290">
        <v>0</v>
      </c>
      <c r="AR248" s="10" t="s">
        <v>3083</v>
      </c>
      <c r="AS248" s="397"/>
      <c r="AT248" s="397"/>
      <c r="AU248" s="399"/>
      <c r="AV248" s="397"/>
      <c r="AW248" s="397"/>
      <c r="AX248" s="397"/>
      <c r="AY248" s="397"/>
      <c r="AZ248" s="290">
        <v>0.03</v>
      </c>
      <c r="BA248" s="290">
        <v>0</v>
      </c>
      <c r="BB248" s="10" t="s">
        <v>3083</v>
      </c>
      <c r="BC248" s="397"/>
      <c r="BD248" s="397"/>
      <c r="BE248" s="399"/>
      <c r="BF248" s="397"/>
      <c r="BG248" s="397"/>
      <c r="BH248" s="397"/>
      <c r="BI248" s="290">
        <v>0.03</v>
      </c>
      <c r="BJ248" s="290">
        <v>0</v>
      </c>
      <c r="BK248" s="10" t="s">
        <v>3083</v>
      </c>
      <c r="BL248" s="397"/>
      <c r="BM248" s="397"/>
      <c r="BN248" s="399"/>
      <c r="BO248" s="397"/>
      <c r="BP248" s="397"/>
      <c r="BQ248" s="397"/>
      <c r="BR248" s="290">
        <v>0.05</v>
      </c>
      <c r="BS248" s="290">
        <v>0</v>
      </c>
      <c r="BT248" s="10" t="s">
        <v>3084</v>
      </c>
      <c r="BU248" s="397"/>
      <c r="BV248" s="397"/>
      <c r="BW248" s="399"/>
      <c r="BX248" s="397"/>
      <c r="BY248" s="401"/>
      <c r="BZ248" s="397"/>
      <c r="CA248" s="397"/>
      <c r="CB248" s="290">
        <v>0.04</v>
      </c>
      <c r="CC248" s="290">
        <v>0</v>
      </c>
      <c r="CD248" s="10" t="s">
        <v>3085</v>
      </c>
      <c r="CE248" s="397"/>
      <c r="CF248" s="397"/>
      <c r="CG248" s="399"/>
      <c r="CH248" s="397"/>
      <c r="CI248" s="397"/>
      <c r="CJ248" s="397"/>
      <c r="CK248" s="290">
        <v>0.04</v>
      </c>
      <c r="CL248" s="290">
        <v>0</v>
      </c>
      <c r="CM248" s="10" t="s">
        <v>3085</v>
      </c>
      <c r="CN248" s="397"/>
      <c r="CO248" s="397"/>
      <c r="CP248" s="399"/>
      <c r="CQ248" s="397"/>
      <c r="CR248" s="397"/>
      <c r="CS248" s="397"/>
      <c r="CT248" s="290">
        <v>0</v>
      </c>
      <c r="CU248" s="290">
        <v>0</v>
      </c>
      <c r="CV248" s="10"/>
      <c r="CW248" s="397"/>
      <c r="CX248" s="397"/>
      <c r="CY248" s="399"/>
      <c r="CZ248" s="397"/>
      <c r="DA248" s="401"/>
      <c r="DB248" s="397"/>
      <c r="DC248" s="397"/>
      <c r="DD248" s="290">
        <v>0</v>
      </c>
      <c r="DE248" s="290">
        <v>0</v>
      </c>
      <c r="DF248" s="10"/>
      <c r="DG248" s="397"/>
      <c r="DH248" s="397"/>
      <c r="DI248" s="399"/>
      <c r="DJ248" s="397"/>
      <c r="DK248" s="397"/>
      <c r="DL248" s="397"/>
      <c r="DM248" s="290">
        <v>0</v>
      </c>
      <c r="DN248" s="290">
        <v>0</v>
      </c>
      <c r="DO248" s="10"/>
      <c r="DP248" s="397"/>
      <c r="DQ248" s="397"/>
      <c r="DR248" s="400"/>
      <c r="DS248" s="397"/>
      <c r="DT248" s="397"/>
      <c r="DU248" s="397"/>
      <c r="DV248" s="290">
        <v>0</v>
      </c>
      <c r="DW248" s="290">
        <v>0</v>
      </c>
      <c r="DX248" s="10"/>
      <c r="DY248" s="397"/>
      <c r="DZ248" s="397"/>
      <c r="EA248" s="400"/>
      <c r="EB248" s="397"/>
      <c r="EC248" s="401"/>
      <c r="ED248" s="397"/>
      <c r="EE248" s="402"/>
      <c r="EF248" s="556"/>
      <c r="EG248" s="280">
        <v>0.3</v>
      </c>
      <c r="EH248" s="280">
        <v>0</v>
      </c>
      <c r="EI248" s="286">
        <v>0</v>
      </c>
      <c r="EJ248" s="352"/>
      <c r="EK248" s="352"/>
      <c r="EL248" s="352"/>
      <c r="EM248" s="371"/>
      <c r="EN248" s="352"/>
      <c r="EO248" s="352"/>
      <c r="EP248" s="288"/>
      <c r="EQ248" s="288"/>
      <c r="ER248" s="282"/>
      <c r="ET248" s="311">
        <f t="shared" si="3"/>
        <v>0</v>
      </c>
    </row>
    <row r="249" spans="1:150" s="202" customFormat="1" ht="99.95" customHeight="1" x14ac:dyDescent="0.25">
      <c r="A249" s="285" t="s">
        <v>236</v>
      </c>
      <c r="B249" s="202" t="s">
        <v>136</v>
      </c>
      <c r="C249" s="202" t="s">
        <v>136</v>
      </c>
      <c r="D249" s="282">
        <v>6</v>
      </c>
      <c r="E249" s="202" t="s">
        <v>3065</v>
      </c>
      <c r="F249" s="276" t="s">
        <v>70</v>
      </c>
      <c r="G249" s="286">
        <v>0.6</v>
      </c>
      <c r="H249" s="286">
        <v>0.22</v>
      </c>
      <c r="I249" s="309">
        <v>8.7300000000000003E-2</v>
      </c>
      <c r="J249" s="285" t="s">
        <v>3073</v>
      </c>
      <c r="K249" s="282" t="s">
        <v>325</v>
      </c>
      <c r="L249" s="202">
        <v>12</v>
      </c>
      <c r="M249" s="285" t="s">
        <v>274</v>
      </c>
      <c r="N249" s="285" t="s">
        <v>3086</v>
      </c>
      <c r="O249" s="202" t="s">
        <v>3075</v>
      </c>
      <c r="P249" s="276">
        <v>8.1000000000000003E-2</v>
      </c>
      <c r="Q249" s="282">
        <v>12</v>
      </c>
      <c r="R249" s="279">
        <v>310506000</v>
      </c>
      <c r="T249" s="213">
        <v>43101</v>
      </c>
      <c r="U249" s="213">
        <v>43465</v>
      </c>
      <c r="V249" s="285" t="s">
        <v>3087</v>
      </c>
      <c r="W249" s="276">
        <v>0.2</v>
      </c>
      <c r="X249" s="290">
        <v>0</v>
      </c>
      <c r="Y249" s="290">
        <v>0</v>
      </c>
      <c r="Z249" s="10"/>
      <c r="AA249" s="397"/>
      <c r="AB249" s="397"/>
      <c r="AC249" s="399"/>
      <c r="AD249" s="397"/>
      <c r="AE249" s="397"/>
      <c r="AF249" s="397"/>
      <c r="AG249" s="290">
        <v>0</v>
      </c>
      <c r="AH249" s="290">
        <v>0</v>
      </c>
      <c r="AI249" s="10"/>
      <c r="AJ249" s="397"/>
      <c r="AK249" s="397"/>
      <c r="AL249" s="399"/>
      <c r="AM249" s="397"/>
      <c r="AN249" s="397"/>
      <c r="AO249" s="397"/>
      <c r="AP249" s="290">
        <v>0</v>
      </c>
      <c r="AQ249" s="290">
        <v>0</v>
      </c>
      <c r="AR249" s="10"/>
      <c r="AS249" s="397"/>
      <c r="AT249" s="397"/>
      <c r="AU249" s="399"/>
      <c r="AV249" s="397"/>
      <c r="AW249" s="397"/>
      <c r="AX249" s="397"/>
      <c r="AY249" s="397"/>
      <c r="AZ249" s="290">
        <v>0</v>
      </c>
      <c r="BA249" s="290">
        <v>0</v>
      </c>
      <c r="BB249" s="10" t="s">
        <v>3088</v>
      </c>
      <c r="BC249" s="397"/>
      <c r="BD249" s="397"/>
      <c r="BE249" s="399"/>
      <c r="BF249" s="397"/>
      <c r="BG249" s="397"/>
      <c r="BH249" s="397"/>
      <c r="BI249" s="290">
        <v>0</v>
      </c>
      <c r="BJ249" s="290">
        <v>0</v>
      </c>
      <c r="BK249" s="10" t="s">
        <v>3088</v>
      </c>
      <c r="BL249" s="397"/>
      <c r="BM249" s="397"/>
      <c r="BN249" s="399"/>
      <c r="BO249" s="397"/>
      <c r="BP249" s="397"/>
      <c r="BQ249" s="397"/>
      <c r="BR249" s="290">
        <v>0.02</v>
      </c>
      <c r="BS249" s="290">
        <v>0</v>
      </c>
      <c r="BT249" s="10" t="s">
        <v>3089</v>
      </c>
      <c r="BU249" s="397"/>
      <c r="BV249" s="397"/>
      <c r="BW249" s="399"/>
      <c r="BX249" s="397"/>
      <c r="BY249" s="401"/>
      <c r="BZ249" s="397"/>
      <c r="CA249" s="397"/>
      <c r="CB249" s="290">
        <v>0.03</v>
      </c>
      <c r="CC249" s="290">
        <v>0</v>
      </c>
      <c r="CD249" s="10" t="s">
        <v>3089</v>
      </c>
      <c r="CE249" s="397"/>
      <c r="CF249" s="397"/>
      <c r="CG249" s="399"/>
      <c r="CH249" s="397"/>
      <c r="CI249" s="397"/>
      <c r="CJ249" s="397"/>
      <c r="CK249" s="290">
        <v>0.03</v>
      </c>
      <c r="CL249" s="290">
        <v>0</v>
      </c>
      <c r="CM249" s="10" t="s">
        <v>3089</v>
      </c>
      <c r="CN249" s="397"/>
      <c r="CO249" s="397"/>
      <c r="CP249" s="399"/>
      <c r="CQ249" s="397"/>
      <c r="CR249" s="397"/>
      <c r="CS249" s="397"/>
      <c r="CT249" s="290">
        <v>0.05</v>
      </c>
      <c r="CU249" s="290">
        <v>0</v>
      </c>
      <c r="CV249" s="10" t="s">
        <v>3090</v>
      </c>
      <c r="CW249" s="397"/>
      <c r="CX249" s="397"/>
      <c r="CY249" s="399"/>
      <c r="CZ249" s="397"/>
      <c r="DA249" s="401"/>
      <c r="DB249" s="397"/>
      <c r="DC249" s="397"/>
      <c r="DD249" s="290">
        <v>0.03</v>
      </c>
      <c r="DE249" s="290">
        <v>0</v>
      </c>
      <c r="DF249" s="10" t="s">
        <v>3091</v>
      </c>
      <c r="DG249" s="397"/>
      <c r="DH249" s="397"/>
      <c r="DI249" s="399"/>
      <c r="DJ249" s="397"/>
      <c r="DK249" s="397"/>
      <c r="DL249" s="397"/>
      <c r="DM249" s="290">
        <v>0.04</v>
      </c>
      <c r="DN249" s="290">
        <v>0</v>
      </c>
      <c r="DO249" s="10" t="s">
        <v>3092</v>
      </c>
      <c r="DP249" s="397"/>
      <c r="DQ249" s="397"/>
      <c r="DR249" s="400"/>
      <c r="DS249" s="397"/>
      <c r="DT249" s="397"/>
      <c r="DU249" s="397"/>
      <c r="DV249" s="290">
        <v>0</v>
      </c>
      <c r="DW249" s="290">
        <v>0</v>
      </c>
      <c r="DX249" s="10"/>
      <c r="DY249" s="397"/>
      <c r="DZ249" s="397"/>
      <c r="EA249" s="400"/>
      <c r="EB249" s="397"/>
      <c r="EC249" s="401"/>
      <c r="ED249" s="397"/>
      <c r="EE249" s="402"/>
      <c r="EF249" s="556"/>
      <c r="EG249" s="280">
        <v>0.2</v>
      </c>
      <c r="EH249" s="280">
        <v>0</v>
      </c>
      <c r="EI249" s="286">
        <v>0</v>
      </c>
      <c r="EJ249" s="352"/>
      <c r="EK249" s="352"/>
      <c r="EL249" s="352"/>
      <c r="EM249" s="371"/>
      <c r="EN249" s="352"/>
      <c r="EO249" s="352"/>
      <c r="EP249" s="288"/>
      <c r="EQ249" s="288"/>
      <c r="ER249" s="282"/>
      <c r="ET249" s="311">
        <f t="shared" si="3"/>
        <v>0</v>
      </c>
    </row>
    <row r="250" spans="1:150" s="202" customFormat="1" ht="99.95" customHeight="1" x14ac:dyDescent="0.25">
      <c r="A250" s="285" t="s">
        <v>236</v>
      </c>
      <c r="B250" s="202" t="s">
        <v>136</v>
      </c>
      <c r="C250" s="202" t="s">
        <v>136</v>
      </c>
      <c r="D250" s="282">
        <v>6</v>
      </c>
      <c r="E250" s="202" t="s">
        <v>3065</v>
      </c>
      <c r="F250" s="276" t="s">
        <v>70</v>
      </c>
      <c r="G250" s="286">
        <v>0.6</v>
      </c>
      <c r="H250" s="286">
        <v>0.22</v>
      </c>
      <c r="I250" s="309">
        <v>8.7300000000000003E-2</v>
      </c>
      <c r="J250" s="285" t="s">
        <v>3093</v>
      </c>
      <c r="K250" s="282" t="s">
        <v>316</v>
      </c>
      <c r="L250" s="202">
        <v>12</v>
      </c>
      <c r="M250" s="285" t="s">
        <v>274</v>
      </c>
      <c r="N250" s="285" t="s">
        <v>3093</v>
      </c>
      <c r="O250" s="202" t="s">
        <v>3075</v>
      </c>
      <c r="P250" s="276">
        <v>8.1000000000000003E-2</v>
      </c>
      <c r="Q250" s="282">
        <v>12</v>
      </c>
      <c r="R250" s="279">
        <v>310506000</v>
      </c>
      <c r="T250" s="213">
        <v>43101</v>
      </c>
      <c r="U250" s="213">
        <v>43465</v>
      </c>
      <c r="V250" s="285" t="s">
        <v>3094</v>
      </c>
      <c r="W250" s="276">
        <v>0.2</v>
      </c>
      <c r="X250" s="290">
        <v>0.06</v>
      </c>
      <c r="Y250" s="290">
        <v>0</v>
      </c>
      <c r="Z250" s="10" t="s">
        <v>3095</v>
      </c>
      <c r="AA250" s="397"/>
      <c r="AB250" s="397"/>
      <c r="AC250" s="399"/>
      <c r="AD250" s="397"/>
      <c r="AE250" s="397"/>
      <c r="AF250" s="397"/>
      <c r="AG250" s="290">
        <v>7.0000000000000007E-2</v>
      </c>
      <c r="AH250" s="290">
        <v>0</v>
      </c>
      <c r="AI250" s="10" t="s">
        <v>3095</v>
      </c>
      <c r="AJ250" s="397"/>
      <c r="AK250" s="397"/>
      <c r="AL250" s="399"/>
      <c r="AM250" s="397"/>
      <c r="AN250" s="397"/>
      <c r="AO250" s="397"/>
      <c r="AP250" s="290">
        <v>7.0000000000000007E-2</v>
      </c>
      <c r="AQ250" s="290">
        <v>0</v>
      </c>
      <c r="AR250" s="10" t="s">
        <v>3095</v>
      </c>
      <c r="AS250" s="397"/>
      <c r="AT250" s="397"/>
      <c r="AU250" s="399"/>
      <c r="AV250" s="397"/>
      <c r="AW250" s="397"/>
      <c r="AX250" s="397"/>
      <c r="AY250" s="397"/>
      <c r="AZ250" s="290">
        <v>0</v>
      </c>
      <c r="BA250" s="290">
        <v>0</v>
      </c>
      <c r="BB250" s="10"/>
      <c r="BC250" s="397"/>
      <c r="BD250" s="397"/>
      <c r="BE250" s="399"/>
      <c r="BF250" s="397"/>
      <c r="BG250" s="397"/>
      <c r="BH250" s="397"/>
      <c r="BI250" s="290">
        <v>0</v>
      </c>
      <c r="BJ250" s="290">
        <v>0</v>
      </c>
      <c r="BK250" s="10"/>
      <c r="BL250" s="397"/>
      <c r="BM250" s="397"/>
      <c r="BN250" s="399"/>
      <c r="BO250" s="397"/>
      <c r="BP250" s="397"/>
      <c r="BQ250" s="397"/>
      <c r="BR250" s="290">
        <v>0</v>
      </c>
      <c r="BS250" s="290">
        <v>0</v>
      </c>
      <c r="BT250" s="10" t="s">
        <v>3096</v>
      </c>
      <c r="BU250" s="397"/>
      <c r="BV250" s="397"/>
      <c r="BW250" s="399"/>
      <c r="BX250" s="397"/>
      <c r="BY250" s="401"/>
      <c r="BZ250" s="397"/>
      <c r="CA250" s="397"/>
      <c r="CB250" s="290">
        <v>0</v>
      </c>
      <c r="CC250" s="290">
        <v>0</v>
      </c>
      <c r="CD250" s="10"/>
      <c r="CE250" s="397"/>
      <c r="CF250" s="397"/>
      <c r="CG250" s="399"/>
      <c r="CH250" s="397"/>
      <c r="CI250" s="397"/>
      <c r="CJ250" s="397"/>
      <c r="CK250" s="290">
        <v>0</v>
      </c>
      <c r="CL250" s="290">
        <v>0</v>
      </c>
      <c r="CM250" s="10"/>
      <c r="CN250" s="397"/>
      <c r="CO250" s="397"/>
      <c r="CP250" s="399"/>
      <c r="CQ250" s="397"/>
      <c r="CR250" s="397"/>
      <c r="CS250" s="397"/>
      <c r="CT250" s="290">
        <v>0</v>
      </c>
      <c r="CU250" s="290">
        <v>0</v>
      </c>
      <c r="CV250" s="10"/>
      <c r="CW250" s="397"/>
      <c r="CX250" s="397"/>
      <c r="CY250" s="399"/>
      <c r="CZ250" s="397"/>
      <c r="DA250" s="401"/>
      <c r="DB250" s="397"/>
      <c r="DC250" s="397"/>
      <c r="DD250" s="290">
        <v>0</v>
      </c>
      <c r="DE250" s="290">
        <v>0</v>
      </c>
      <c r="DF250" s="10"/>
      <c r="DG250" s="397"/>
      <c r="DH250" s="397"/>
      <c r="DI250" s="399"/>
      <c r="DJ250" s="397"/>
      <c r="DK250" s="397"/>
      <c r="DL250" s="397"/>
      <c r="DM250" s="290">
        <v>0</v>
      </c>
      <c r="DN250" s="290">
        <v>0</v>
      </c>
      <c r="DO250" s="10"/>
      <c r="DP250" s="397"/>
      <c r="DQ250" s="397"/>
      <c r="DR250" s="400"/>
      <c r="DS250" s="397"/>
      <c r="DT250" s="397"/>
      <c r="DU250" s="397"/>
      <c r="DV250" s="290">
        <v>0</v>
      </c>
      <c r="DW250" s="290">
        <v>0</v>
      </c>
      <c r="DX250" s="10"/>
      <c r="DY250" s="397"/>
      <c r="DZ250" s="397"/>
      <c r="EA250" s="400"/>
      <c r="EB250" s="397"/>
      <c r="EC250" s="401"/>
      <c r="ED250" s="397"/>
      <c r="EE250" s="402"/>
      <c r="EF250" s="556"/>
      <c r="EG250" s="280">
        <v>0.2</v>
      </c>
      <c r="EH250" s="280">
        <v>0</v>
      </c>
      <c r="EI250" s="286">
        <v>0</v>
      </c>
      <c r="EJ250" s="352"/>
      <c r="EK250" s="352"/>
      <c r="EL250" s="352"/>
      <c r="EM250" s="371"/>
      <c r="EN250" s="352"/>
      <c r="EO250" s="352"/>
      <c r="EP250" s="288"/>
      <c r="EQ250" s="288"/>
      <c r="ER250" s="282"/>
      <c r="ET250" s="311">
        <f t="shared" si="3"/>
        <v>0</v>
      </c>
    </row>
    <row r="251" spans="1:150" s="202" customFormat="1" ht="99.95" customHeight="1" x14ac:dyDescent="0.25">
      <c r="A251" s="285" t="s">
        <v>217</v>
      </c>
      <c r="B251" s="202" t="s">
        <v>68</v>
      </c>
      <c r="C251" s="202" t="s">
        <v>3615</v>
      </c>
      <c r="D251" s="282">
        <v>1</v>
      </c>
      <c r="E251" s="202" t="s">
        <v>3520</v>
      </c>
      <c r="F251" s="276" t="s">
        <v>70</v>
      </c>
      <c r="G251" s="303">
        <v>89911</v>
      </c>
      <c r="H251" s="276">
        <v>1</v>
      </c>
      <c r="I251" s="354">
        <f>+P251+P253</f>
        <v>0.22999999999999998</v>
      </c>
      <c r="J251" s="356" t="s">
        <v>3521</v>
      </c>
      <c r="K251" s="408">
        <v>43465</v>
      </c>
      <c r="L251" s="282">
        <v>1</v>
      </c>
      <c r="M251" s="285" t="s">
        <v>98</v>
      </c>
      <c r="N251" s="355" t="s">
        <v>3522</v>
      </c>
      <c r="O251" s="202" t="s">
        <v>3523</v>
      </c>
      <c r="P251" s="361">
        <v>0.12</v>
      </c>
      <c r="Q251" s="229">
        <v>12</v>
      </c>
      <c r="R251" s="368">
        <v>81475828000</v>
      </c>
      <c r="S251" s="284"/>
      <c r="T251" s="226">
        <v>43101</v>
      </c>
      <c r="U251" s="226">
        <v>43465</v>
      </c>
      <c r="V251" s="334" t="s">
        <v>3524</v>
      </c>
      <c r="W251" s="286">
        <v>0.5</v>
      </c>
      <c r="X251" s="277">
        <v>0.02</v>
      </c>
      <c r="Y251" s="280"/>
      <c r="Z251" s="280" t="s">
        <v>3525</v>
      </c>
      <c r="AA251" s="348">
        <f>+X251+X252</f>
        <v>0.04</v>
      </c>
      <c r="AB251" s="348">
        <f>+Y251+Y252</f>
        <v>0</v>
      </c>
      <c r="AC251" s="407">
        <v>20876584235</v>
      </c>
      <c r="AD251" s="348"/>
      <c r="AE251" s="359">
        <f>((AA251*$P$17)+(AA253*$P$19))*$H251/($P$17+$P$19)</f>
        <v>0.04</v>
      </c>
      <c r="AF251" s="359">
        <f>((AB251*$P$17)+(AB253*$P$19))*$H251/($P$17+$P$19)</f>
        <v>0</v>
      </c>
      <c r="AG251" s="277">
        <v>0.02</v>
      </c>
      <c r="AH251" s="280"/>
      <c r="AI251" s="280" t="s">
        <v>3525</v>
      </c>
      <c r="AJ251" s="348">
        <f>+AG251+AG252</f>
        <v>0.04</v>
      </c>
      <c r="AK251" s="348">
        <f>+AH251+AH252</f>
        <v>0</v>
      </c>
      <c r="AL251" s="407"/>
      <c r="AM251" s="348"/>
      <c r="AN251" s="359">
        <f>((AJ251*$P$17)+(AJ253*$P$19))*$H$17/($P$17+$P$19)</f>
        <v>0.04</v>
      </c>
      <c r="AO251" s="359">
        <f>((AK251*$P$17)+(AK253*$P$19))*$H$17/($P$17+$P$19)</f>
        <v>0</v>
      </c>
      <c r="AP251" s="277">
        <v>0.08</v>
      </c>
      <c r="AQ251" s="280"/>
      <c r="AR251" s="285"/>
      <c r="AS251" s="348">
        <f>+AP251+AP252</f>
        <v>0.16</v>
      </c>
      <c r="AT251" s="348">
        <f>+AQ251+AQ252</f>
        <v>0</v>
      </c>
      <c r="AU251" s="348"/>
      <c r="AV251" s="348"/>
      <c r="AW251" s="352" t="s">
        <v>3522</v>
      </c>
      <c r="AX251" s="359">
        <f>((AS251*$P$17)+(AS253*$P$19))*$H$17/($P$17+$P$19)</f>
        <v>0.16</v>
      </c>
      <c r="AY251" s="359">
        <f>((AT251*$P$17)+(AT253*$P$19))*$H$17/($P$17+$P$19)</f>
        <v>0</v>
      </c>
      <c r="AZ251" s="277">
        <v>0.02</v>
      </c>
      <c r="BA251" s="280"/>
      <c r="BB251" s="280" t="s">
        <v>3525</v>
      </c>
      <c r="BC251" s="348">
        <f>+AZ251+AZ252</f>
        <v>0.04</v>
      </c>
      <c r="BD251" s="348">
        <f>+BA251+BA252</f>
        <v>0</v>
      </c>
      <c r="BE251" s="407">
        <f>56800215000+510000000</f>
        <v>57310215000</v>
      </c>
      <c r="BF251" s="348"/>
      <c r="BG251" s="359">
        <f>((BC251*$P$17)+(BC253*$P$19))*$H$17/($P$17+$P$19)</f>
        <v>0.04</v>
      </c>
      <c r="BH251" s="359">
        <f>((BD251*$P$17)+(BD253*$P$19))*$H$17/($P$17+$P$19)</f>
        <v>0</v>
      </c>
      <c r="BI251" s="277">
        <v>0.02</v>
      </c>
      <c r="BJ251" s="280"/>
      <c r="BK251" s="280" t="s">
        <v>3525</v>
      </c>
      <c r="BL251" s="348">
        <f>+BI251+BI252</f>
        <v>0.04</v>
      </c>
      <c r="BM251" s="348">
        <f>+BJ251+BJ252</f>
        <v>0</v>
      </c>
      <c r="BN251" s="348"/>
      <c r="BO251" s="348"/>
      <c r="BP251" s="359">
        <f>((BL251*$P$17)+(BL253*$P$19))*$H$17/($P$17+$P$19)</f>
        <v>0.04</v>
      </c>
      <c r="BQ251" s="359">
        <f>((BM251*$P$17)+(BM253*$P$19))*$H$17/($P$17+$P$19)</f>
        <v>0</v>
      </c>
      <c r="BR251" s="277">
        <v>0.08</v>
      </c>
      <c r="BS251" s="280"/>
      <c r="BT251" s="285"/>
      <c r="BU251" s="348">
        <f>+BR251+BR252</f>
        <v>0.16</v>
      </c>
      <c r="BV251" s="348">
        <f>+BS251+BS252</f>
        <v>0</v>
      </c>
      <c r="BW251" s="348"/>
      <c r="BX251" s="348"/>
      <c r="BY251" s="352" t="s">
        <v>3522</v>
      </c>
      <c r="BZ251" s="359">
        <f>((BU251*$P$17)+(BU253*$P$19))*$H251/($P$17+$P$19)</f>
        <v>0.16</v>
      </c>
      <c r="CA251" s="359">
        <f>((BV251*$P$17)+(BV253*$P$19))*$H251/($P$17+$P$19)</f>
        <v>0</v>
      </c>
      <c r="CB251" s="277">
        <v>0.02</v>
      </c>
      <c r="CC251" s="280"/>
      <c r="CD251" s="280" t="s">
        <v>3525</v>
      </c>
      <c r="CE251" s="348">
        <f>+CB251+CB252</f>
        <v>0.04</v>
      </c>
      <c r="CF251" s="348">
        <f>+CC251+CC252</f>
        <v>0</v>
      </c>
      <c r="CG251" s="407"/>
      <c r="CH251" s="348"/>
      <c r="CI251" s="359">
        <f>((CE251*$P$17)+(CE253*$P$19))*$H$17/($P$17+$P$19)</f>
        <v>0.04</v>
      </c>
      <c r="CJ251" s="359">
        <f>((CF251*$P$17)+(CF253*$P$19))*$H$17/($P$17+$P$19)</f>
        <v>0</v>
      </c>
      <c r="CK251" s="277">
        <v>0.02</v>
      </c>
      <c r="CL251" s="280"/>
      <c r="CM251" s="280" t="s">
        <v>3525</v>
      </c>
      <c r="CN251" s="348">
        <f>+CK251+CK252</f>
        <v>0.04</v>
      </c>
      <c r="CO251" s="348">
        <f>+CL251+CL252</f>
        <v>0</v>
      </c>
      <c r="CP251" s="409">
        <v>3289028765</v>
      </c>
      <c r="CQ251" s="348"/>
      <c r="CR251" s="359">
        <f>((CN251*$P$17)+(CN253*$P$19))*$H$17/($P$17+$P$19)</f>
        <v>0.04</v>
      </c>
      <c r="CS251" s="359">
        <f>((CO251*$P$17)+(CO253*$P$19))*$H$17/($P$17+$P$19)</f>
        <v>0</v>
      </c>
      <c r="CT251" s="277">
        <v>0.08</v>
      </c>
      <c r="CU251" s="280"/>
      <c r="CV251" s="285"/>
      <c r="CW251" s="348">
        <f>+CT251+CT252</f>
        <v>0.16</v>
      </c>
      <c r="CX251" s="348">
        <f>+CU251+CU252</f>
        <v>0</v>
      </c>
      <c r="CY251" s="407"/>
      <c r="CZ251" s="348"/>
      <c r="DA251" s="352" t="s">
        <v>3522</v>
      </c>
      <c r="DB251" s="359">
        <f>((CW251*$P$17)+(CW253*$P$19))*$H$17/($P$17+$P$19)</f>
        <v>0.16</v>
      </c>
      <c r="DC251" s="359">
        <f>((CX251*$P$17)+(CX253*$P$19))*$H$17/($P$17+$P$19)</f>
        <v>0</v>
      </c>
      <c r="DD251" s="277">
        <v>0.02</v>
      </c>
      <c r="DE251" s="280"/>
      <c r="DF251" s="289" t="s">
        <v>3525</v>
      </c>
      <c r="DG251" s="348">
        <f>+DD251+DD252</f>
        <v>0.04</v>
      </c>
      <c r="DH251" s="348">
        <f>+DE251+DE252</f>
        <v>0</v>
      </c>
      <c r="DI251" s="348"/>
      <c r="DJ251" s="348"/>
      <c r="DK251" s="359">
        <f>((DG251*$P$17)+(DG253*$P$19))*$H$17/($P$17+$P$19)</f>
        <v>0.04</v>
      </c>
      <c r="DL251" s="359">
        <f>((DH251*$P$17)+(DH253*$P$19))*$H$17/($P$17+$P$19)</f>
        <v>0</v>
      </c>
      <c r="DM251" s="277">
        <v>0.02</v>
      </c>
      <c r="DN251" s="280"/>
      <c r="DO251" s="280" t="s">
        <v>3525</v>
      </c>
      <c r="DP251" s="348">
        <f>+DM251+DM252</f>
        <v>0.04</v>
      </c>
      <c r="DQ251" s="348">
        <f>+DN251+DN252</f>
        <v>0</v>
      </c>
      <c r="DR251" s="348"/>
      <c r="DS251" s="348"/>
      <c r="DT251" s="359">
        <f>((DP251*$P$17)+(DP253*$P$19))*$H$17/($P$17+$P$19)</f>
        <v>0.04</v>
      </c>
      <c r="DU251" s="359">
        <f>((DQ251*$P$17)+(DQ253*$P$19))*$H$17/($P$17+$P$19)</f>
        <v>0</v>
      </c>
      <c r="DV251" s="277">
        <v>0.1</v>
      </c>
      <c r="DW251" s="280"/>
      <c r="DX251" s="280"/>
      <c r="DY251" s="348">
        <f>+DV251+DV252</f>
        <v>0.2</v>
      </c>
      <c r="DZ251" s="348">
        <f>+DW251+DW252</f>
        <v>0</v>
      </c>
      <c r="EA251" s="348"/>
      <c r="EB251" s="348"/>
      <c r="EC251" s="348" t="s">
        <v>3521</v>
      </c>
      <c r="ED251" s="359">
        <f>((DY251*$P$17)+(DY253*$P$19))*$H251/($P$17+$P$19)</f>
        <v>0.20000000000000004</v>
      </c>
      <c r="EE251" s="359">
        <f>((DZ251*$P$17)+(DZ253*$P$19))*$H251/($P$17+$P$19)</f>
        <v>0</v>
      </c>
      <c r="EF251" s="556"/>
      <c r="EG251" s="276">
        <v>0.50000000000000011</v>
      </c>
      <c r="EH251" s="276">
        <v>0</v>
      </c>
      <c r="EI251" s="277">
        <v>0</v>
      </c>
      <c r="EJ251" s="354">
        <v>1.0000000000000002</v>
      </c>
      <c r="EK251" s="354">
        <v>0</v>
      </c>
      <c r="EL251" s="345">
        <v>0</v>
      </c>
      <c r="EM251" s="371">
        <v>1.0000000000000002</v>
      </c>
      <c r="EN251" s="354">
        <v>0</v>
      </c>
      <c r="EO251" s="345">
        <v>0</v>
      </c>
      <c r="EP251" s="407">
        <v>81475828000</v>
      </c>
      <c r="EQ251" s="407">
        <v>0</v>
      </c>
      <c r="ER251" s="345">
        <v>0</v>
      </c>
      <c r="ET251" s="311">
        <f t="shared" si="3"/>
        <v>0</v>
      </c>
    </row>
    <row r="252" spans="1:150" s="202" customFormat="1" ht="99.95" customHeight="1" x14ac:dyDescent="0.25">
      <c r="A252" s="285" t="s">
        <v>217</v>
      </c>
      <c r="B252" s="202" t="s">
        <v>68</v>
      </c>
      <c r="C252" s="202" t="s">
        <v>3615</v>
      </c>
      <c r="D252" s="282">
        <v>1</v>
      </c>
      <c r="E252" s="202" t="s">
        <v>3520</v>
      </c>
      <c r="F252" s="276" t="s">
        <v>70</v>
      </c>
      <c r="G252" s="303">
        <v>89911</v>
      </c>
      <c r="H252" s="276">
        <v>1</v>
      </c>
      <c r="I252" s="352"/>
      <c r="J252" s="356"/>
      <c r="K252" s="408"/>
      <c r="L252" s="282">
        <v>1</v>
      </c>
      <c r="M252" s="285" t="s">
        <v>98</v>
      </c>
      <c r="N252" s="355"/>
      <c r="O252" s="202" t="s">
        <v>3523</v>
      </c>
      <c r="P252" s="361"/>
      <c r="Q252" s="229">
        <v>12</v>
      </c>
      <c r="R252" s="368"/>
      <c r="S252" s="284"/>
      <c r="T252" s="226">
        <v>43101</v>
      </c>
      <c r="U252" s="226">
        <v>43465</v>
      </c>
      <c r="V252" s="334" t="s">
        <v>3526</v>
      </c>
      <c r="W252" s="286">
        <v>0.5</v>
      </c>
      <c r="X252" s="277">
        <v>0.02</v>
      </c>
      <c r="Y252" s="280"/>
      <c r="Z252" s="280" t="s">
        <v>3527</v>
      </c>
      <c r="AA252" s="348"/>
      <c r="AB252" s="348"/>
      <c r="AC252" s="407"/>
      <c r="AD252" s="348"/>
      <c r="AE252" s="359"/>
      <c r="AF252" s="359"/>
      <c r="AG252" s="277">
        <v>0.02</v>
      </c>
      <c r="AH252" s="280"/>
      <c r="AI252" s="280" t="s">
        <v>3527</v>
      </c>
      <c r="AJ252" s="348"/>
      <c r="AK252" s="348"/>
      <c r="AL252" s="407"/>
      <c r="AM252" s="348"/>
      <c r="AN252" s="359"/>
      <c r="AO252" s="359"/>
      <c r="AP252" s="277">
        <v>0.08</v>
      </c>
      <c r="AQ252" s="280"/>
      <c r="AR252" s="285"/>
      <c r="AS252" s="348"/>
      <c r="AT252" s="348"/>
      <c r="AU252" s="348"/>
      <c r="AV252" s="348"/>
      <c r="AW252" s="352"/>
      <c r="AX252" s="359"/>
      <c r="AY252" s="359"/>
      <c r="AZ252" s="277">
        <v>0.02</v>
      </c>
      <c r="BA252" s="280"/>
      <c r="BB252" s="280" t="s">
        <v>3527</v>
      </c>
      <c r="BC252" s="348"/>
      <c r="BD252" s="348"/>
      <c r="BE252" s="407"/>
      <c r="BF252" s="348"/>
      <c r="BG252" s="359"/>
      <c r="BH252" s="359"/>
      <c r="BI252" s="277">
        <v>0.02</v>
      </c>
      <c r="BJ252" s="280"/>
      <c r="BK252" s="280" t="s">
        <v>3527</v>
      </c>
      <c r="BL252" s="348"/>
      <c r="BM252" s="348"/>
      <c r="BN252" s="348"/>
      <c r="BO252" s="348"/>
      <c r="BP252" s="359"/>
      <c r="BQ252" s="359"/>
      <c r="BR252" s="277">
        <v>0.08</v>
      </c>
      <c r="BS252" s="280"/>
      <c r="BT252" s="285"/>
      <c r="BU252" s="348"/>
      <c r="BV252" s="348"/>
      <c r="BW252" s="348"/>
      <c r="BX252" s="348"/>
      <c r="BY252" s="352"/>
      <c r="BZ252" s="359"/>
      <c r="CA252" s="359"/>
      <c r="CB252" s="277">
        <v>0.02</v>
      </c>
      <c r="CC252" s="280"/>
      <c r="CD252" s="280" t="s">
        <v>3527</v>
      </c>
      <c r="CE252" s="348"/>
      <c r="CF252" s="348"/>
      <c r="CG252" s="407"/>
      <c r="CH252" s="348"/>
      <c r="CI252" s="359"/>
      <c r="CJ252" s="359"/>
      <c r="CK252" s="277">
        <v>0.02</v>
      </c>
      <c r="CL252" s="280"/>
      <c r="CM252" s="280" t="s">
        <v>3527</v>
      </c>
      <c r="CN252" s="348"/>
      <c r="CO252" s="348"/>
      <c r="CP252" s="409"/>
      <c r="CQ252" s="348"/>
      <c r="CR252" s="359"/>
      <c r="CS252" s="359"/>
      <c r="CT252" s="277">
        <v>0.08</v>
      </c>
      <c r="CU252" s="280"/>
      <c r="CV252" s="285"/>
      <c r="CW252" s="348"/>
      <c r="CX252" s="348"/>
      <c r="CY252" s="407"/>
      <c r="CZ252" s="348"/>
      <c r="DA252" s="352"/>
      <c r="DB252" s="359"/>
      <c r="DC252" s="359"/>
      <c r="DD252" s="277">
        <v>0.02</v>
      </c>
      <c r="DE252" s="280"/>
      <c r="DF252" s="289" t="s">
        <v>3527</v>
      </c>
      <c r="DG252" s="348"/>
      <c r="DH252" s="348"/>
      <c r="DI252" s="348"/>
      <c r="DJ252" s="348"/>
      <c r="DK252" s="359"/>
      <c r="DL252" s="359"/>
      <c r="DM252" s="277">
        <v>0.02</v>
      </c>
      <c r="DN252" s="280"/>
      <c r="DO252" s="280" t="s">
        <v>3527</v>
      </c>
      <c r="DP252" s="348"/>
      <c r="DQ252" s="348"/>
      <c r="DR252" s="348"/>
      <c r="DS252" s="348"/>
      <c r="DT252" s="359"/>
      <c r="DU252" s="359"/>
      <c r="DV252" s="277">
        <v>0.1</v>
      </c>
      <c r="DW252" s="280"/>
      <c r="DX252" s="280"/>
      <c r="DY252" s="348"/>
      <c r="DZ252" s="348"/>
      <c r="EA252" s="348"/>
      <c r="EB252" s="348"/>
      <c r="EC252" s="348"/>
      <c r="ED252" s="359"/>
      <c r="EE252" s="359"/>
      <c r="EF252" s="556"/>
      <c r="EG252" s="276">
        <v>0.50000000000000011</v>
      </c>
      <c r="EH252" s="276">
        <v>0</v>
      </c>
      <c r="EI252" s="277">
        <v>0</v>
      </c>
      <c r="EJ252" s="354"/>
      <c r="EK252" s="354"/>
      <c r="EL252" s="345"/>
      <c r="EM252" s="371"/>
      <c r="EN252" s="354"/>
      <c r="EO252" s="345"/>
      <c r="EP252" s="407"/>
      <c r="EQ252" s="407"/>
      <c r="ER252" s="345"/>
      <c r="ET252" s="311">
        <f t="shared" si="3"/>
        <v>0</v>
      </c>
    </row>
    <row r="253" spans="1:150" s="202" customFormat="1" ht="99.95" customHeight="1" x14ac:dyDescent="0.25">
      <c r="A253" s="285" t="s">
        <v>217</v>
      </c>
      <c r="B253" s="202" t="s">
        <v>68</v>
      </c>
      <c r="C253" s="202" t="s">
        <v>3615</v>
      </c>
      <c r="D253" s="282">
        <v>1</v>
      </c>
      <c r="E253" s="202" t="s">
        <v>3520</v>
      </c>
      <c r="F253" s="276" t="s">
        <v>70</v>
      </c>
      <c r="G253" s="303">
        <v>89911</v>
      </c>
      <c r="H253" s="276">
        <v>1</v>
      </c>
      <c r="I253" s="352"/>
      <c r="J253" s="356"/>
      <c r="K253" s="408"/>
      <c r="L253" s="282">
        <v>2</v>
      </c>
      <c r="M253" s="285" t="s">
        <v>99</v>
      </c>
      <c r="N253" s="355"/>
      <c r="O253" s="202" t="s">
        <v>3523</v>
      </c>
      <c r="P253" s="361">
        <v>0.11</v>
      </c>
      <c r="Q253" s="229">
        <v>12</v>
      </c>
      <c r="R253" s="368">
        <v>6518992000</v>
      </c>
      <c r="S253" s="284"/>
      <c r="T253" s="226">
        <v>43101</v>
      </c>
      <c r="U253" s="226">
        <v>43465</v>
      </c>
      <c r="V253" s="334" t="s">
        <v>3528</v>
      </c>
      <c r="W253" s="286">
        <v>0.4</v>
      </c>
      <c r="X253" s="277">
        <v>0.02</v>
      </c>
      <c r="Y253" s="280"/>
      <c r="Z253" s="280" t="s">
        <v>3529</v>
      </c>
      <c r="AA253" s="348">
        <f>+X253+X254</f>
        <v>0.04</v>
      </c>
      <c r="AB253" s="348">
        <f>+Y253+Y254</f>
        <v>0</v>
      </c>
      <c r="AC253" s="407">
        <v>6518992000</v>
      </c>
      <c r="AD253" s="348"/>
      <c r="AE253" s="359"/>
      <c r="AF253" s="359"/>
      <c r="AG253" s="277">
        <v>0.02</v>
      </c>
      <c r="AH253" s="280"/>
      <c r="AI253" s="280" t="s">
        <v>3529</v>
      </c>
      <c r="AJ253" s="348">
        <f>+AG253+AG254</f>
        <v>0.04</v>
      </c>
      <c r="AK253" s="348">
        <f>+AH253+AH254</f>
        <v>0</v>
      </c>
      <c r="AL253" s="348"/>
      <c r="AM253" s="348"/>
      <c r="AN253" s="359"/>
      <c r="AO253" s="359"/>
      <c r="AP253" s="277">
        <v>0.06</v>
      </c>
      <c r="AQ253" s="280"/>
      <c r="AR253" s="285"/>
      <c r="AS253" s="348">
        <f>+AP253+AP254</f>
        <v>0.16</v>
      </c>
      <c r="AT253" s="348">
        <f>+AQ253+AQ254</f>
        <v>0</v>
      </c>
      <c r="AU253" s="348"/>
      <c r="AV253" s="348"/>
      <c r="AW253" s="352"/>
      <c r="AX253" s="359"/>
      <c r="AY253" s="359"/>
      <c r="AZ253" s="277">
        <v>0.02</v>
      </c>
      <c r="BA253" s="280"/>
      <c r="BB253" s="280" t="s">
        <v>3529</v>
      </c>
      <c r="BC253" s="348">
        <f>+AZ253+AZ254</f>
        <v>0.04</v>
      </c>
      <c r="BD253" s="348">
        <f>+BA253+BA254</f>
        <v>0</v>
      </c>
      <c r="BE253" s="348"/>
      <c r="BF253" s="348"/>
      <c r="BG253" s="359"/>
      <c r="BH253" s="359"/>
      <c r="BI253" s="277">
        <v>0.02</v>
      </c>
      <c r="BJ253" s="280"/>
      <c r="BK253" s="280" t="s">
        <v>3529</v>
      </c>
      <c r="BL253" s="348">
        <f>+BI253+BI254</f>
        <v>0.04</v>
      </c>
      <c r="BM253" s="348">
        <f>+BJ253+BJ254</f>
        <v>0</v>
      </c>
      <c r="BN253" s="348"/>
      <c r="BO253" s="348"/>
      <c r="BP253" s="359"/>
      <c r="BQ253" s="359"/>
      <c r="BR253" s="277">
        <v>0.06</v>
      </c>
      <c r="BS253" s="280"/>
      <c r="BT253" s="285"/>
      <c r="BU253" s="348">
        <f>+BR253+BR254</f>
        <v>0.16</v>
      </c>
      <c r="BV253" s="348">
        <f>+BS253+BS254</f>
        <v>0</v>
      </c>
      <c r="BW253" s="348"/>
      <c r="BX253" s="348"/>
      <c r="BY253" s="352"/>
      <c r="BZ253" s="359"/>
      <c r="CA253" s="359"/>
      <c r="CB253" s="277">
        <v>0.02</v>
      </c>
      <c r="CC253" s="280"/>
      <c r="CD253" s="280" t="s">
        <v>3529</v>
      </c>
      <c r="CE253" s="348">
        <f>+CB253+CB254</f>
        <v>0.04</v>
      </c>
      <c r="CF253" s="348">
        <f>+CC253+CC254</f>
        <v>0</v>
      </c>
      <c r="CG253" s="348"/>
      <c r="CH253" s="348"/>
      <c r="CI253" s="359"/>
      <c r="CJ253" s="359"/>
      <c r="CK253" s="277">
        <v>0.02</v>
      </c>
      <c r="CL253" s="280"/>
      <c r="CM253" s="280" t="s">
        <v>3529</v>
      </c>
      <c r="CN253" s="348">
        <f>+CK253+CK254</f>
        <v>0.04</v>
      </c>
      <c r="CO253" s="348">
        <f>+CL253+CL254</f>
        <v>0</v>
      </c>
      <c r="CP253" s="348"/>
      <c r="CQ253" s="348"/>
      <c r="CR253" s="359"/>
      <c r="CS253" s="359"/>
      <c r="CT253" s="277">
        <v>0.06</v>
      </c>
      <c r="CU253" s="280"/>
      <c r="CV253" s="285"/>
      <c r="CW253" s="348">
        <f>+CT253+CT254</f>
        <v>0.16</v>
      </c>
      <c r="CX253" s="348">
        <f>+CU253+CU254</f>
        <v>0</v>
      </c>
      <c r="CY253" s="348"/>
      <c r="CZ253" s="348"/>
      <c r="DA253" s="352"/>
      <c r="DB253" s="359"/>
      <c r="DC253" s="359"/>
      <c r="DD253" s="277">
        <v>0.02</v>
      </c>
      <c r="DE253" s="280"/>
      <c r="DF253" s="289" t="s">
        <v>3529</v>
      </c>
      <c r="DG253" s="348">
        <f>+DD253+DD254</f>
        <v>0.04</v>
      </c>
      <c r="DH253" s="348">
        <f>+DE253+DE254</f>
        <v>0</v>
      </c>
      <c r="DI253" s="348"/>
      <c r="DJ253" s="348"/>
      <c r="DK253" s="359"/>
      <c r="DL253" s="359"/>
      <c r="DM253" s="277">
        <v>0.02</v>
      </c>
      <c r="DN253" s="280"/>
      <c r="DO253" s="280" t="s">
        <v>3529</v>
      </c>
      <c r="DP253" s="348">
        <f>+DM253+DM254</f>
        <v>0.04</v>
      </c>
      <c r="DQ253" s="348">
        <f>+DN253+DN254</f>
        <v>0</v>
      </c>
      <c r="DR253" s="348"/>
      <c r="DS253" s="348"/>
      <c r="DT253" s="359"/>
      <c r="DU253" s="359"/>
      <c r="DV253" s="277">
        <v>0.06</v>
      </c>
      <c r="DW253" s="280"/>
      <c r="DX253" s="280"/>
      <c r="DY253" s="348">
        <f>+DV253+DV254</f>
        <v>0.2</v>
      </c>
      <c r="DZ253" s="348">
        <f>+DW253+DW254</f>
        <v>0</v>
      </c>
      <c r="EA253" s="348"/>
      <c r="EB253" s="348"/>
      <c r="EC253" s="348"/>
      <c r="ED253" s="359"/>
      <c r="EE253" s="359"/>
      <c r="EF253" s="556"/>
      <c r="EG253" s="276">
        <v>0.4</v>
      </c>
      <c r="EH253" s="276">
        <v>0</v>
      </c>
      <c r="EI253" s="277">
        <v>0</v>
      </c>
      <c r="EJ253" s="354">
        <v>1.0000000000000002</v>
      </c>
      <c r="EK253" s="354">
        <v>0</v>
      </c>
      <c r="EL253" s="345">
        <v>0</v>
      </c>
      <c r="EM253" s="371"/>
      <c r="EN253" s="354"/>
      <c r="EO253" s="345"/>
      <c r="EP253" s="407">
        <v>6518992000</v>
      </c>
      <c r="EQ253" s="407">
        <v>0</v>
      </c>
      <c r="ER253" s="345">
        <v>0</v>
      </c>
      <c r="ET253" s="311">
        <f t="shared" si="3"/>
        <v>0</v>
      </c>
    </row>
    <row r="254" spans="1:150" s="202" customFormat="1" ht="99.95" customHeight="1" x14ac:dyDescent="0.25">
      <c r="A254" s="285" t="s">
        <v>217</v>
      </c>
      <c r="B254" s="202" t="s">
        <v>68</v>
      </c>
      <c r="C254" s="202" t="s">
        <v>3615</v>
      </c>
      <c r="D254" s="282">
        <v>1</v>
      </c>
      <c r="E254" s="202" t="s">
        <v>3520</v>
      </c>
      <c r="F254" s="276" t="s">
        <v>70</v>
      </c>
      <c r="G254" s="303">
        <v>89911</v>
      </c>
      <c r="H254" s="276">
        <v>1</v>
      </c>
      <c r="I254" s="352"/>
      <c r="J254" s="356"/>
      <c r="K254" s="408"/>
      <c r="L254" s="282">
        <v>2</v>
      </c>
      <c r="M254" s="285" t="s">
        <v>99</v>
      </c>
      <c r="N254" s="355"/>
      <c r="O254" s="202" t="s">
        <v>3523</v>
      </c>
      <c r="P254" s="361"/>
      <c r="Q254" s="229">
        <v>12</v>
      </c>
      <c r="R254" s="368"/>
      <c r="S254" s="284"/>
      <c r="T254" s="226">
        <v>43101</v>
      </c>
      <c r="U254" s="226">
        <v>43465</v>
      </c>
      <c r="V254" s="334" t="s">
        <v>3530</v>
      </c>
      <c r="W254" s="286">
        <v>0.6</v>
      </c>
      <c r="X254" s="277">
        <v>0.02</v>
      </c>
      <c r="Y254" s="280"/>
      <c r="Z254" s="280" t="s">
        <v>3531</v>
      </c>
      <c r="AA254" s="348"/>
      <c r="AB254" s="348"/>
      <c r="AC254" s="407"/>
      <c r="AD254" s="348"/>
      <c r="AE254" s="359"/>
      <c r="AF254" s="359"/>
      <c r="AG254" s="277">
        <v>0.02</v>
      </c>
      <c r="AH254" s="280"/>
      <c r="AI254" s="280" t="s">
        <v>3531</v>
      </c>
      <c r="AJ254" s="348"/>
      <c r="AK254" s="348"/>
      <c r="AL254" s="348"/>
      <c r="AM254" s="348"/>
      <c r="AN254" s="359"/>
      <c r="AO254" s="359"/>
      <c r="AP254" s="277">
        <v>0.1</v>
      </c>
      <c r="AQ254" s="280"/>
      <c r="AR254" s="285"/>
      <c r="AS254" s="348"/>
      <c r="AT254" s="348"/>
      <c r="AU254" s="348"/>
      <c r="AV254" s="348"/>
      <c r="AW254" s="352"/>
      <c r="AX254" s="359"/>
      <c r="AY254" s="359"/>
      <c r="AZ254" s="277">
        <v>0.02</v>
      </c>
      <c r="BA254" s="280"/>
      <c r="BB254" s="280" t="s">
        <v>3531</v>
      </c>
      <c r="BC254" s="348"/>
      <c r="BD254" s="348"/>
      <c r="BE254" s="348"/>
      <c r="BF254" s="348"/>
      <c r="BG254" s="359"/>
      <c r="BH254" s="359"/>
      <c r="BI254" s="277">
        <v>0.02</v>
      </c>
      <c r="BJ254" s="280"/>
      <c r="BK254" s="280" t="s">
        <v>3531</v>
      </c>
      <c r="BL254" s="348"/>
      <c r="BM254" s="348"/>
      <c r="BN254" s="348"/>
      <c r="BO254" s="348"/>
      <c r="BP254" s="359"/>
      <c r="BQ254" s="359"/>
      <c r="BR254" s="277">
        <v>0.1</v>
      </c>
      <c r="BS254" s="280"/>
      <c r="BT254" s="285"/>
      <c r="BU254" s="348"/>
      <c r="BV254" s="348"/>
      <c r="BW254" s="348"/>
      <c r="BX254" s="348"/>
      <c r="BY254" s="352"/>
      <c r="BZ254" s="359"/>
      <c r="CA254" s="359"/>
      <c r="CB254" s="277">
        <v>0.02</v>
      </c>
      <c r="CC254" s="280"/>
      <c r="CD254" s="280" t="s">
        <v>3531</v>
      </c>
      <c r="CE254" s="348"/>
      <c r="CF254" s="348"/>
      <c r="CG254" s="348"/>
      <c r="CH254" s="348"/>
      <c r="CI254" s="359"/>
      <c r="CJ254" s="359"/>
      <c r="CK254" s="277">
        <v>0.02</v>
      </c>
      <c r="CL254" s="280"/>
      <c r="CM254" s="280" t="s">
        <v>3531</v>
      </c>
      <c r="CN254" s="348"/>
      <c r="CO254" s="348"/>
      <c r="CP254" s="348"/>
      <c r="CQ254" s="348"/>
      <c r="CR254" s="359"/>
      <c r="CS254" s="359"/>
      <c r="CT254" s="277">
        <v>0.1</v>
      </c>
      <c r="CU254" s="280"/>
      <c r="CV254" s="285"/>
      <c r="CW254" s="348"/>
      <c r="CX254" s="348"/>
      <c r="CY254" s="348"/>
      <c r="CZ254" s="348"/>
      <c r="DA254" s="352"/>
      <c r="DB254" s="359"/>
      <c r="DC254" s="359"/>
      <c r="DD254" s="277">
        <v>0.02</v>
      </c>
      <c r="DE254" s="280"/>
      <c r="DF254" s="289" t="s">
        <v>3531</v>
      </c>
      <c r="DG254" s="348"/>
      <c r="DH254" s="348"/>
      <c r="DI254" s="348"/>
      <c r="DJ254" s="348"/>
      <c r="DK254" s="359"/>
      <c r="DL254" s="359"/>
      <c r="DM254" s="277">
        <v>0.02</v>
      </c>
      <c r="DN254" s="280"/>
      <c r="DO254" s="280" t="s">
        <v>3531</v>
      </c>
      <c r="DP254" s="348"/>
      <c r="DQ254" s="348"/>
      <c r="DR254" s="348"/>
      <c r="DS254" s="348"/>
      <c r="DT254" s="359"/>
      <c r="DU254" s="359"/>
      <c r="DV254" s="277">
        <v>0.14000000000000001</v>
      </c>
      <c r="DW254" s="280"/>
      <c r="DX254" s="280"/>
      <c r="DY254" s="348"/>
      <c r="DZ254" s="348"/>
      <c r="EA254" s="348"/>
      <c r="EB254" s="348"/>
      <c r="EC254" s="348"/>
      <c r="ED254" s="359"/>
      <c r="EE254" s="359"/>
      <c r="EF254" s="556"/>
      <c r="EG254" s="276">
        <v>0.60000000000000009</v>
      </c>
      <c r="EH254" s="276">
        <v>0</v>
      </c>
      <c r="EI254" s="277">
        <v>0</v>
      </c>
      <c r="EJ254" s="354"/>
      <c r="EK254" s="354"/>
      <c r="EL254" s="345"/>
      <c r="EM254" s="371"/>
      <c r="EN254" s="354"/>
      <c r="EO254" s="345"/>
      <c r="EP254" s="407"/>
      <c r="EQ254" s="407"/>
      <c r="ER254" s="345"/>
      <c r="ET254" s="311">
        <f t="shared" si="3"/>
        <v>0</v>
      </c>
    </row>
    <row r="255" spans="1:150" s="202" customFormat="1" ht="99.95" customHeight="1" x14ac:dyDescent="0.25">
      <c r="A255" s="285" t="s">
        <v>217</v>
      </c>
      <c r="B255" s="202" t="s">
        <v>68</v>
      </c>
      <c r="C255" s="202" t="s">
        <v>3615</v>
      </c>
      <c r="D255" s="282">
        <v>2</v>
      </c>
      <c r="E255" s="202" t="s">
        <v>3532</v>
      </c>
      <c r="F255" s="276" t="s">
        <v>70</v>
      </c>
      <c r="G255" s="303">
        <v>10000</v>
      </c>
      <c r="H255" s="276">
        <v>1</v>
      </c>
      <c r="I255" s="354">
        <v>0.17</v>
      </c>
      <c r="J255" s="355" t="s">
        <v>3533</v>
      </c>
      <c r="K255" s="408">
        <v>43465</v>
      </c>
      <c r="L255" s="282">
        <v>3</v>
      </c>
      <c r="M255" s="285" t="s">
        <v>100</v>
      </c>
      <c r="N255" s="285" t="s">
        <v>3534</v>
      </c>
      <c r="O255" s="285" t="s">
        <v>3535</v>
      </c>
      <c r="P255" s="284">
        <v>0.09</v>
      </c>
      <c r="Q255" s="230">
        <v>12</v>
      </c>
      <c r="R255" s="279">
        <v>28732081000</v>
      </c>
      <c r="S255" s="284"/>
      <c r="T255" s="226">
        <v>43101</v>
      </c>
      <c r="U255" s="226">
        <v>43465</v>
      </c>
      <c r="V255" s="334" t="s">
        <v>3806</v>
      </c>
      <c r="W255" s="286">
        <v>1</v>
      </c>
      <c r="X255" s="277">
        <v>0.04</v>
      </c>
      <c r="Y255" s="280"/>
      <c r="Z255" s="285" t="s">
        <v>3536</v>
      </c>
      <c r="AA255" s="280">
        <f>+X255</f>
        <v>0.04</v>
      </c>
      <c r="AB255" s="280">
        <f>+Y255</f>
        <v>0</v>
      </c>
      <c r="AC255" s="309"/>
      <c r="AD255" s="309"/>
      <c r="AE255" s="345">
        <f>+((AA255*$P$21)+(AA256*$P$22))*$H$21/($P$21+$P$22)</f>
        <v>1.1999999999999999E-2</v>
      </c>
      <c r="AF255" s="345">
        <f>+((AB255*$P$21)+(AB256*$P$22))*$H$21/($P$21+$P$22)</f>
        <v>0</v>
      </c>
      <c r="AG255" s="277">
        <v>0.04</v>
      </c>
      <c r="AH255" s="280"/>
      <c r="AI255" s="285" t="s">
        <v>3536</v>
      </c>
      <c r="AJ255" s="280">
        <f>+AG255</f>
        <v>0.04</v>
      </c>
      <c r="AK255" s="280">
        <f>+AH255</f>
        <v>0</v>
      </c>
      <c r="AL255" s="275">
        <v>3025000000</v>
      </c>
      <c r="AM255" s="309"/>
      <c r="AN255" s="345">
        <f>+((AJ255*$P$21)+(AJ256*$P$22))*$H$21/($P$21+$P$22)</f>
        <v>1.1999999999999999E-2</v>
      </c>
      <c r="AO255" s="345">
        <f>+((AK255*$P$21)+(AK256*$P$22))*$H$21/($P$21+$P$22)</f>
        <v>0</v>
      </c>
      <c r="AP255" s="277">
        <v>0.16</v>
      </c>
      <c r="AQ255" s="280"/>
      <c r="AR255" s="285"/>
      <c r="AS255" s="280">
        <f>+AP255</f>
        <v>0.16</v>
      </c>
      <c r="AT255" s="280">
        <f>+AQ255</f>
        <v>0</v>
      </c>
      <c r="AU255" s="309"/>
      <c r="AV255" s="309"/>
      <c r="AW255" s="285" t="s">
        <v>3534</v>
      </c>
      <c r="AX255" s="345">
        <f>+((AS255*$P$21)+(AS256*$P$22))*$H$21/($P$21+$P$22)</f>
        <v>4.7999999999999994E-2</v>
      </c>
      <c r="AY255" s="345">
        <f>+((AT255*$P$21)+(AT256*$P$22))*$H$21/($P$21+$P$22)</f>
        <v>0</v>
      </c>
      <c r="AZ255" s="277">
        <v>0.04</v>
      </c>
      <c r="BA255" s="280"/>
      <c r="BB255" s="285" t="s">
        <v>3536</v>
      </c>
      <c r="BC255" s="280">
        <f>+AZ255</f>
        <v>0.04</v>
      </c>
      <c r="BD255" s="280">
        <f>+BA255</f>
        <v>0</v>
      </c>
      <c r="BF255" s="309"/>
      <c r="BG255" s="345">
        <f>+((BC255*$P$21)+(BC256*$P$22))*$H$21/($P$21+$P$22)</f>
        <v>1.1999999999999999E-2</v>
      </c>
      <c r="BH255" s="345">
        <f>+((BD255*$P$21)+(BD256*$P$22))*$H$21/($P$21+$P$22)</f>
        <v>0</v>
      </c>
      <c r="BI255" s="277">
        <v>0.04</v>
      </c>
      <c r="BJ255" s="280"/>
      <c r="BK255" s="282" t="s">
        <v>3536</v>
      </c>
      <c r="BL255" s="280">
        <f>+BI255</f>
        <v>0.04</v>
      </c>
      <c r="BM255" s="280">
        <f>+BJ255</f>
        <v>0</v>
      </c>
      <c r="BO255" s="309"/>
      <c r="BP255" s="345">
        <f>+((BL255*$P$21)+(BL256*$P$22))*$H$21/($P$21+$P$22)</f>
        <v>1.1999999999999999E-2</v>
      </c>
      <c r="BQ255" s="345">
        <f>+((BM255*$P$21)+(BM256*$P$22))*$H$21/($P$21+$P$22)</f>
        <v>0</v>
      </c>
      <c r="BR255" s="277">
        <v>0.16</v>
      </c>
      <c r="BS255" s="280"/>
      <c r="BT255" s="285"/>
      <c r="BU255" s="280">
        <f>+BR255</f>
        <v>0.16</v>
      </c>
      <c r="BV255" s="280">
        <f>+BS255</f>
        <v>0</v>
      </c>
      <c r="BX255" s="309"/>
      <c r="BY255" s="285" t="s">
        <v>3534</v>
      </c>
      <c r="BZ255" s="345">
        <f>+((BU255*$P$21)+(BU256*$P$22))*$H$21/($P$21+$P$22)</f>
        <v>4.7999999999999994E-2</v>
      </c>
      <c r="CA255" s="345">
        <f>+((BV255*$P$21)+(BV256*$P$22))*$H$21/($P$21+$P$22)</f>
        <v>0</v>
      </c>
      <c r="CB255" s="277">
        <v>0.04</v>
      </c>
      <c r="CC255" s="280"/>
      <c r="CD255" s="282" t="s">
        <v>3536</v>
      </c>
      <c r="CE255" s="280">
        <f>+CB255</f>
        <v>0.04</v>
      </c>
      <c r="CF255" s="280">
        <f>+CC255</f>
        <v>0</v>
      </c>
      <c r="CG255" s="258">
        <v>4707081000</v>
      </c>
      <c r="CH255" s="309"/>
      <c r="CI255" s="345">
        <f>+((CE255*$P$21)+(CE256*$P$22))*$H$21/($P$21+$P$22)</f>
        <v>1.1999999999999999E-2</v>
      </c>
      <c r="CJ255" s="345">
        <f>+((CF255*$P$21)+(CF256*$P$22))*$H$21/($P$21+$P$22)</f>
        <v>0</v>
      </c>
      <c r="CK255" s="277">
        <v>0.04</v>
      </c>
      <c r="CL255" s="280"/>
      <c r="CM255" s="282" t="s">
        <v>3536</v>
      </c>
      <c r="CN255" s="280">
        <f>+CK255</f>
        <v>0.04</v>
      </c>
      <c r="CO255" s="280">
        <f>+CL255</f>
        <v>0</v>
      </c>
      <c r="CP255" s="258">
        <v>4200000000</v>
      </c>
      <c r="CQ255" s="309"/>
      <c r="CR255" s="345">
        <f>+((CN255*$P$21)+(CN256*$P$22))*$H$21/($P$21+$P$22)</f>
        <v>1.1999999999999999E-2</v>
      </c>
      <c r="CS255" s="345">
        <f>+((CO255*$P$21)+(CO256*$P$22))*$H$21/($P$21+$P$22)</f>
        <v>0</v>
      </c>
      <c r="CT255" s="277">
        <v>0.16</v>
      </c>
      <c r="CU255" s="280"/>
      <c r="CV255" s="285"/>
      <c r="CW255" s="280">
        <f>+CT255</f>
        <v>0.16</v>
      </c>
      <c r="CX255" s="280">
        <f>+CU255</f>
        <v>0</v>
      </c>
      <c r="CY255" s="258">
        <v>4200000000</v>
      </c>
      <c r="CZ255" s="309"/>
      <c r="DA255" s="282" t="s">
        <v>3534</v>
      </c>
      <c r="DB255" s="345">
        <f>+((CW255*$P$21)+(CW256*$P$22))*$H$21/($P$21+$P$22)</f>
        <v>4.7999999999999994E-2</v>
      </c>
      <c r="DC255" s="345">
        <f>+((CX255*$P$21)+(CX256*$P$22))*$H$21/($P$21+$P$22)</f>
        <v>0</v>
      </c>
      <c r="DD255" s="277">
        <v>0.04</v>
      </c>
      <c r="DE255" s="280"/>
      <c r="DF255" s="285" t="s">
        <v>3536</v>
      </c>
      <c r="DG255" s="280">
        <f>+DD255</f>
        <v>0.04</v>
      </c>
      <c r="DH255" s="280">
        <f>+DE255</f>
        <v>0</v>
      </c>
      <c r="DI255" s="258">
        <v>4200000000</v>
      </c>
      <c r="DJ255" s="309"/>
      <c r="DK255" s="345">
        <f>+((DG255*$P$21)+(DG256*$P$22))*$H$21/($P$21+$P$22)</f>
        <v>1.1999999999999999E-2</v>
      </c>
      <c r="DL255" s="345">
        <f>+((DH255*$P$21)+(DH256*$P$22))*$H$21/($P$21+$P$22)</f>
        <v>0</v>
      </c>
      <c r="DM255" s="277">
        <v>0.04</v>
      </c>
      <c r="DN255" s="280"/>
      <c r="DO255" s="282" t="s">
        <v>3536</v>
      </c>
      <c r="DP255" s="280">
        <f>+DM255</f>
        <v>0.04</v>
      </c>
      <c r="DQ255" s="280">
        <f>+DN255</f>
        <v>0</v>
      </c>
      <c r="DR255" s="258">
        <v>4200000000</v>
      </c>
      <c r="DS255" s="309"/>
      <c r="DT255" s="345">
        <f>+((DP255*$P$21)+(DP256*$P$22))*$H$21/($P$21+$P$22)</f>
        <v>1.1999999999999999E-2</v>
      </c>
      <c r="DU255" s="345">
        <f>+((DQ255*$P$21)+(DQ256*$P$22))*$H$21/($P$21+$P$22)</f>
        <v>0</v>
      </c>
      <c r="DV255" s="277">
        <v>0.2</v>
      </c>
      <c r="DW255" s="280"/>
      <c r="DX255" s="285"/>
      <c r="DY255" s="280">
        <f>+DV255</f>
        <v>0.2</v>
      </c>
      <c r="DZ255" s="280">
        <f>+DW255</f>
        <v>0</v>
      </c>
      <c r="EA255" s="258">
        <v>4200000000</v>
      </c>
      <c r="EB255" s="309"/>
      <c r="EC255" s="352" t="s">
        <v>3533</v>
      </c>
      <c r="ED255" s="345">
        <f>+((DY255*$P$21)+(DY256*$P$22))*$H$21/($P$21+$P$22)</f>
        <v>6.0000000000000005E-2</v>
      </c>
      <c r="EE255" s="345">
        <f>+((DZ255*$P$21)+(DZ256*$P$22))*$H$21/($P$21+$P$22)</f>
        <v>0</v>
      </c>
      <c r="EF255" s="556"/>
      <c r="EG255" s="276">
        <v>1.0000000000000002</v>
      </c>
      <c r="EH255" s="276">
        <v>0</v>
      </c>
      <c r="EI255" s="277">
        <v>0</v>
      </c>
      <c r="EJ255" s="276">
        <v>1.0000000000000002</v>
      </c>
      <c r="EK255" s="276">
        <v>0</v>
      </c>
      <c r="EL255" s="277">
        <v>0</v>
      </c>
      <c r="EM255" s="371">
        <v>1.0000000000000002</v>
      </c>
      <c r="EN255" s="354">
        <v>0</v>
      </c>
      <c r="EO255" s="345">
        <v>0</v>
      </c>
      <c r="EP255" s="278">
        <v>28732081000</v>
      </c>
      <c r="EQ255" s="278">
        <v>0</v>
      </c>
      <c r="ER255" s="277">
        <v>0</v>
      </c>
      <c r="ET255" s="311">
        <f t="shared" si="3"/>
        <v>0</v>
      </c>
    </row>
    <row r="256" spans="1:150" s="202" customFormat="1" ht="99.95" customHeight="1" x14ac:dyDescent="0.25">
      <c r="A256" s="285" t="s">
        <v>217</v>
      </c>
      <c r="B256" s="202" t="s">
        <v>68</v>
      </c>
      <c r="C256" s="202" t="s">
        <v>3615</v>
      </c>
      <c r="D256" s="282">
        <v>2</v>
      </c>
      <c r="E256" s="202" t="s">
        <v>3532</v>
      </c>
      <c r="F256" s="276" t="s">
        <v>70</v>
      </c>
      <c r="G256" s="303">
        <v>10000</v>
      </c>
      <c r="H256" s="276">
        <v>1</v>
      </c>
      <c r="I256" s="352"/>
      <c r="J256" s="355"/>
      <c r="K256" s="408"/>
      <c r="L256" s="282">
        <v>4</v>
      </c>
      <c r="M256" s="285" t="s">
        <v>101</v>
      </c>
      <c r="N256" s="285" t="s">
        <v>3537</v>
      </c>
      <c r="O256" s="202" t="s">
        <v>3535</v>
      </c>
      <c r="P256" s="361">
        <v>0.08</v>
      </c>
      <c r="Q256" s="229">
        <v>12</v>
      </c>
      <c r="R256" s="368">
        <v>8155124000</v>
      </c>
      <c r="T256" s="226">
        <v>43101</v>
      </c>
      <c r="U256" s="340">
        <v>43465</v>
      </c>
      <c r="V256" s="334" t="s">
        <v>3807</v>
      </c>
      <c r="W256" s="338">
        <v>0.5</v>
      </c>
      <c r="X256" s="277">
        <v>0.02</v>
      </c>
      <c r="Z256" s="309" t="s">
        <v>3538</v>
      </c>
      <c r="AA256" s="348">
        <f>+X256+X257</f>
        <v>0.04</v>
      </c>
      <c r="AB256" s="348">
        <f>+Y256+Y257</f>
        <v>0</v>
      </c>
      <c r="AC256" s="407">
        <v>7946694000</v>
      </c>
      <c r="AD256" s="352"/>
      <c r="AE256" s="345"/>
      <c r="AF256" s="345"/>
      <c r="AG256" s="277">
        <v>0.02</v>
      </c>
      <c r="AI256" s="309" t="s">
        <v>3538</v>
      </c>
      <c r="AJ256" s="348">
        <f>+AG256+AG257</f>
        <v>0.04</v>
      </c>
      <c r="AK256" s="348">
        <f>+AH256+AH257</f>
        <v>0</v>
      </c>
      <c r="AL256" s="348"/>
      <c r="AM256" s="352"/>
      <c r="AN256" s="345"/>
      <c r="AO256" s="345"/>
      <c r="AP256" s="277">
        <v>0.08</v>
      </c>
      <c r="AR256" s="285"/>
      <c r="AS256" s="348">
        <f>+AP256+AP257</f>
        <v>0.16</v>
      </c>
      <c r="AT256" s="348">
        <f>+AQ256+AQ257</f>
        <v>0</v>
      </c>
      <c r="AU256" s="348"/>
      <c r="AV256" s="352"/>
      <c r="AW256" s="285" t="s">
        <v>3537</v>
      </c>
      <c r="AX256" s="345"/>
      <c r="AY256" s="345"/>
      <c r="AZ256" s="277">
        <v>0.02</v>
      </c>
      <c r="BB256" s="309" t="s">
        <v>3538</v>
      </c>
      <c r="BC256" s="348">
        <f>+AZ256+AZ257</f>
        <v>0.04</v>
      </c>
      <c r="BD256" s="348">
        <f>+BA256+BA257</f>
        <v>0</v>
      </c>
      <c r="BE256" s="352"/>
      <c r="BF256" s="352"/>
      <c r="BG256" s="345"/>
      <c r="BH256" s="345"/>
      <c r="BI256" s="277">
        <v>0.02</v>
      </c>
      <c r="BK256" s="309" t="s">
        <v>3538</v>
      </c>
      <c r="BL256" s="348">
        <f>+BI256+BI257</f>
        <v>0.04</v>
      </c>
      <c r="BM256" s="348">
        <f>+BJ256+BJ257</f>
        <v>0</v>
      </c>
      <c r="BN256" s="352"/>
      <c r="BO256" s="352"/>
      <c r="BP256" s="345"/>
      <c r="BQ256" s="345"/>
      <c r="BR256" s="277">
        <v>0.08</v>
      </c>
      <c r="BS256" s="280"/>
      <c r="BT256" s="285"/>
      <c r="BU256" s="348">
        <f>+BR256+BR257</f>
        <v>0.16</v>
      </c>
      <c r="BV256" s="348">
        <f>+BS256+BS257</f>
        <v>0</v>
      </c>
      <c r="BW256" s="409">
        <v>208430000</v>
      </c>
      <c r="BX256" s="352"/>
      <c r="BY256" s="285" t="s">
        <v>3537</v>
      </c>
      <c r="BZ256" s="345"/>
      <c r="CA256" s="345"/>
      <c r="CB256" s="277">
        <v>0.02</v>
      </c>
      <c r="CD256" s="309" t="s">
        <v>3538</v>
      </c>
      <c r="CE256" s="348">
        <f>+CB256+CB257</f>
        <v>0.04</v>
      </c>
      <c r="CF256" s="348">
        <f>+CC256+CC257</f>
        <v>0</v>
      </c>
      <c r="CG256" s="352"/>
      <c r="CH256" s="352"/>
      <c r="CI256" s="345"/>
      <c r="CJ256" s="345"/>
      <c r="CK256" s="277">
        <v>0.02</v>
      </c>
      <c r="CM256" s="309" t="s">
        <v>3538</v>
      </c>
      <c r="CN256" s="348">
        <f>+CK256+CK257</f>
        <v>0.04</v>
      </c>
      <c r="CO256" s="348">
        <f>+CL256+CL257</f>
        <v>0</v>
      </c>
      <c r="CP256" s="352"/>
      <c r="CQ256" s="352"/>
      <c r="CR256" s="345"/>
      <c r="CS256" s="345"/>
      <c r="CT256" s="277">
        <v>0.08</v>
      </c>
      <c r="CV256" s="285"/>
      <c r="CW256" s="348">
        <f>+CT256+CT257</f>
        <v>0.16</v>
      </c>
      <c r="CX256" s="348">
        <f>+CU256+CU257</f>
        <v>0</v>
      </c>
      <c r="CY256" s="352"/>
      <c r="CZ256" s="352"/>
      <c r="DA256" s="282" t="s">
        <v>3539</v>
      </c>
      <c r="DB256" s="345"/>
      <c r="DC256" s="345"/>
      <c r="DD256" s="277">
        <v>0.02</v>
      </c>
      <c r="DF256" s="309" t="s">
        <v>3538</v>
      </c>
      <c r="DG256" s="348">
        <f>+DD256+DD257</f>
        <v>0.04</v>
      </c>
      <c r="DH256" s="348">
        <f>+DE256+DE257</f>
        <v>0</v>
      </c>
      <c r="DI256" s="352"/>
      <c r="DJ256" s="352"/>
      <c r="DK256" s="345"/>
      <c r="DL256" s="345"/>
      <c r="DM256" s="277">
        <v>0.02</v>
      </c>
      <c r="DO256" s="309" t="s">
        <v>3538</v>
      </c>
      <c r="DP256" s="348">
        <f>+DM256+DM257</f>
        <v>0.04</v>
      </c>
      <c r="DQ256" s="348">
        <f>+DN256+DN257</f>
        <v>0</v>
      </c>
      <c r="DR256" s="352"/>
      <c r="DS256" s="352"/>
      <c r="DT256" s="345"/>
      <c r="DU256" s="345"/>
      <c r="DV256" s="277">
        <v>0.1</v>
      </c>
      <c r="DX256" s="285"/>
      <c r="DY256" s="348">
        <f>+DV256+DV257</f>
        <v>0.2</v>
      </c>
      <c r="DZ256" s="348">
        <f>+DW256+DW257</f>
        <v>0</v>
      </c>
      <c r="EA256" s="352"/>
      <c r="EB256" s="352"/>
      <c r="EC256" s="352"/>
      <c r="ED256" s="345"/>
      <c r="EE256" s="345"/>
      <c r="EF256" s="556"/>
      <c r="EG256" s="276">
        <v>0.50000000000000011</v>
      </c>
      <c r="EH256" s="276">
        <v>0</v>
      </c>
      <c r="EI256" s="277">
        <v>0</v>
      </c>
      <c r="EJ256" s="354">
        <v>1.0000000000000002</v>
      </c>
      <c r="EK256" s="354">
        <v>0</v>
      </c>
      <c r="EL256" s="345">
        <v>0</v>
      </c>
      <c r="EM256" s="371"/>
      <c r="EN256" s="354"/>
      <c r="EO256" s="345"/>
      <c r="EP256" s="407">
        <v>8155124000</v>
      </c>
      <c r="EQ256" s="407">
        <v>0</v>
      </c>
      <c r="ER256" s="345">
        <v>0</v>
      </c>
      <c r="ET256" s="311">
        <f t="shared" si="3"/>
        <v>0</v>
      </c>
    </row>
    <row r="257" spans="1:150" s="202" customFormat="1" ht="99.95" customHeight="1" x14ac:dyDescent="0.25">
      <c r="A257" s="285" t="s">
        <v>217</v>
      </c>
      <c r="B257" s="202" t="s">
        <v>68</v>
      </c>
      <c r="C257" s="202" t="s">
        <v>3615</v>
      </c>
      <c r="D257" s="282">
        <v>2</v>
      </c>
      <c r="E257" s="202" t="s">
        <v>3532</v>
      </c>
      <c r="F257" s="276" t="s">
        <v>70</v>
      </c>
      <c r="G257" s="303">
        <v>10000</v>
      </c>
      <c r="H257" s="276">
        <v>1</v>
      </c>
      <c r="I257" s="352"/>
      <c r="J257" s="355"/>
      <c r="K257" s="408"/>
      <c r="L257" s="282">
        <v>4</v>
      </c>
      <c r="M257" s="285" t="s">
        <v>101</v>
      </c>
      <c r="N257" s="285" t="s">
        <v>3540</v>
      </c>
      <c r="O257" s="202" t="s">
        <v>3535</v>
      </c>
      <c r="P257" s="361"/>
      <c r="Q257" s="230">
        <v>12</v>
      </c>
      <c r="R257" s="368"/>
      <c r="T257" s="226">
        <v>43101</v>
      </c>
      <c r="U257" s="340">
        <v>43465</v>
      </c>
      <c r="V257" s="336" t="s">
        <v>3808</v>
      </c>
      <c r="W257" s="338">
        <v>0.5</v>
      </c>
      <c r="X257" s="277">
        <v>0.02</v>
      </c>
      <c r="Z257" s="285" t="s">
        <v>3541</v>
      </c>
      <c r="AA257" s="348"/>
      <c r="AB257" s="348"/>
      <c r="AC257" s="407"/>
      <c r="AD257" s="352"/>
      <c r="AE257" s="345"/>
      <c r="AF257" s="345"/>
      <c r="AG257" s="277">
        <v>0.02</v>
      </c>
      <c r="AI257" s="285" t="s">
        <v>3541</v>
      </c>
      <c r="AJ257" s="348"/>
      <c r="AK257" s="348"/>
      <c r="AL257" s="348"/>
      <c r="AM257" s="352"/>
      <c r="AN257" s="345"/>
      <c r="AO257" s="345"/>
      <c r="AP257" s="277">
        <v>0.08</v>
      </c>
      <c r="AR257" s="285"/>
      <c r="AS257" s="348"/>
      <c r="AT257" s="348"/>
      <c r="AU257" s="348"/>
      <c r="AV257" s="352"/>
      <c r="AW257" s="285" t="s">
        <v>3540</v>
      </c>
      <c r="AX257" s="345"/>
      <c r="AY257" s="345"/>
      <c r="AZ257" s="277">
        <v>0.02</v>
      </c>
      <c r="BB257" s="285" t="s">
        <v>3541</v>
      </c>
      <c r="BC257" s="348"/>
      <c r="BD257" s="348"/>
      <c r="BE257" s="352"/>
      <c r="BF257" s="352"/>
      <c r="BG257" s="345"/>
      <c r="BH257" s="345"/>
      <c r="BI257" s="277">
        <v>0.02</v>
      </c>
      <c r="BK257" s="282" t="s">
        <v>3541</v>
      </c>
      <c r="BL257" s="348"/>
      <c r="BM257" s="348"/>
      <c r="BN257" s="352"/>
      <c r="BO257" s="352"/>
      <c r="BP257" s="345"/>
      <c r="BQ257" s="345"/>
      <c r="BR257" s="277">
        <v>0.08</v>
      </c>
      <c r="BS257" s="280"/>
      <c r="BT257" s="285"/>
      <c r="BU257" s="348"/>
      <c r="BV257" s="348"/>
      <c r="BW257" s="409"/>
      <c r="BX257" s="352"/>
      <c r="BY257" s="285" t="s">
        <v>3540</v>
      </c>
      <c r="BZ257" s="345"/>
      <c r="CA257" s="345"/>
      <c r="CB257" s="277">
        <v>0.02</v>
      </c>
      <c r="CD257" s="282" t="s">
        <v>3541</v>
      </c>
      <c r="CE257" s="348"/>
      <c r="CF257" s="348"/>
      <c r="CG257" s="352"/>
      <c r="CH257" s="352"/>
      <c r="CI257" s="345"/>
      <c r="CJ257" s="345"/>
      <c r="CK257" s="277">
        <v>0.02</v>
      </c>
      <c r="CM257" s="282" t="s">
        <v>3541</v>
      </c>
      <c r="CN257" s="348"/>
      <c r="CO257" s="348"/>
      <c r="CP257" s="352"/>
      <c r="CQ257" s="352"/>
      <c r="CR257" s="345"/>
      <c r="CS257" s="345"/>
      <c r="CT257" s="277">
        <v>0.08</v>
      </c>
      <c r="CV257" s="285"/>
      <c r="CW257" s="348"/>
      <c r="CX257" s="348"/>
      <c r="CY257" s="352"/>
      <c r="CZ257" s="352"/>
      <c r="DA257" s="282" t="s">
        <v>3540</v>
      </c>
      <c r="DB257" s="345"/>
      <c r="DC257" s="345"/>
      <c r="DD257" s="277">
        <v>0.02</v>
      </c>
      <c r="DF257" s="285" t="s">
        <v>3541</v>
      </c>
      <c r="DG257" s="348"/>
      <c r="DH257" s="348"/>
      <c r="DI257" s="352"/>
      <c r="DJ257" s="352"/>
      <c r="DK257" s="345"/>
      <c r="DL257" s="345"/>
      <c r="DM257" s="277">
        <v>0.02</v>
      </c>
      <c r="DO257" s="282" t="s">
        <v>3541</v>
      </c>
      <c r="DP257" s="348"/>
      <c r="DQ257" s="348"/>
      <c r="DR257" s="352"/>
      <c r="DS257" s="352"/>
      <c r="DT257" s="345"/>
      <c r="DU257" s="345"/>
      <c r="DV257" s="277">
        <v>0.1</v>
      </c>
      <c r="DX257" s="285"/>
      <c r="DY257" s="348"/>
      <c r="DZ257" s="348"/>
      <c r="EA257" s="352"/>
      <c r="EB257" s="352"/>
      <c r="EC257" s="352"/>
      <c r="ED257" s="345"/>
      <c r="EE257" s="345"/>
      <c r="EF257" s="556"/>
      <c r="EG257" s="276">
        <v>0.50000000000000011</v>
      </c>
      <c r="EH257" s="276">
        <v>0</v>
      </c>
      <c r="EI257" s="277">
        <v>0</v>
      </c>
      <c r="EJ257" s="354"/>
      <c r="EK257" s="354"/>
      <c r="EL257" s="345"/>
      <c r="EM257" s="371"/>
      <c r="EN257" s="354"/>
      <c r="EO257" s="345"/>
      <c r="EP257" s="407"/>
      <c r="EQ257" s="407"/>
      <c r="ER257" s="345"/>
      <c r="ET257" s="311">
        <f t="shared" si="3"/>
        <v>0</v>
      </c>
    </row>
    <row r="258" spans="1:150" s="202" customFormat="1" ht="99.95" customHeight="1" x14ac:dyDescent="0.25">
      <c r="A258" s="285" t="s">
        <v>217</v>
      </c>
      <c r="B258" s="202" t="s">
        <v>68</v>
      </c>
      <c r="C258" s="202" t="s">
        <v>3615</v>
      </c>
      <c r="D258" s="282">
        <v>3</v>
      </c>
      <c r="E258" s="202" t="s">
        <v>102</v>
      </c>
      <c r="F258" s="276" t="s">
        <v>70</v>
      </c>
      <c r="G258" s="303">
        <v>2226</v>
      </c>
      <c r="H258" s="276">
        <v>1</v>
      </c>
      <c r="I258" s="354">
        <v>0.15000000000000002</v>
      </c>
      <c r="J258" s="285" t="s">
        <v>3542</v>
      </c>
      <c r="K258" s="408">
        <v>43465</v>
      </c>
      <c r="L258" s="282">
        <v>5</v>
      </c>
      <c r="M258" s="285" t="s">
        <v>103</v>
      </c>
      <c r="N258" s="285" t="s">
        <v>3542</v>
      </c>
      <c r="O258" s="285" t="s">
        <v>3543</v>
      </c>
      <c r="P258" s="284">
        <v>0.05</v>
      </c>
      <c r="Q258" s="230">
        <v>4</v>
      </c>
      <c r="R258" s="279">
        <v>32720900000</v>
      </c>
      <c r="T258" s="226">
        <v>43101</v>
      </c>
      <c r="U258" s="340">
        <v>43220</v>
      </c>
      <c r="V258" s="336" t="s">
        <v>3544</v>
      </c>
      <c r="W258" s="338">
        <v>1</v>
      </c>
      <c r="X258" s="277">
        <v>0.08</v>
      </c>
      <c r="Z258" s="285" t="s">
        <v>3545</v>
      </c>
      <c r="AA258" s="280">
        <f>+X258</f>
        <v>0.08</v>
      </c>
      <c r="AB258" s="280">
        <f>+Y258</f>
        <v>0</v>
      </c>
      <c r="AE258" s="348">
        <f>+((AA258*$P$24)+(AA259*$P$25))*$H$25/($P$24+$P$25)</f>
        <v>2.0999999999999998E-2</v>
      </c>
      <c r="AF258" s="348">
        <f>+((AB258*$P$24)+(AB259*$P$25))*$H$25/($P$24+$P$25)</f>
        <v>0</v>
      </c>
      <c r="AG258" s="277">
        <v>0.08</v>
      </c>
      <c r="AI258" s="285" t="s">
        <v>3545</v>
      </c>
      <c r="AJ258" s="280">
        <f>+AG258</f>
        <v>0.08</v>
      </c>
      <c r="AK258" s="280">
        <f>+AH258</f>
        <v>0</v>
      </c>
      <c r="AL258" s="258">
        <v>32720900000</v>
      </c>
      <c r="AN258" s="348">
        <f>+((AJ258*$P$24)+(AJ259*$P$25))*$H$25/($P$24+$P$25)</f>
        <v>2.0999999999999998E-2</v>
      </c>
      <c r="AO258" s="348">
        <f>+((AK258*$P$24)+(AK259*$P$25))*$H$25/($P$24+$P$25)</f>
        <v>0</v>
      </c>
      <c r="AP258" s="277">
        <v>0.08</v>
      </c>
      <c r="AR258" s="285"/>
      <c r="AS258" s="280">
        <f>+AP258</f>
        <v>0.08</v>
      </c>
      <c r="AT258" s="280">
        <f>+AQ258</f>
        <v>0</v>
      </c>
      <c r="AW258" s="285" t="s">
        <v>3546</v>
      </c>
      <c r="AX258" s="348">
        <f>+((AS258*$P$24)+(AS259*$P$25))*$H$25/($P$24+$P$25)</f>
        <v>2.8500000000000004E-2</v>
      </c>
      <c r="AY258" s="348">
        <f>+((AT258*$P$24)+(AT259*$P$25))*$H$25/($P$24+$P$25)</f>
        <v>0</v>
      </c>
      <c r="AZ258" s="277">
        <v>0.76</v>
      </c>
      <c r="BB258" s="285" t="s">
        <v>3542</v>
      </c>
      <c r="BC258" s="280">
        <f>+AZ258</f>
        <v>0.76</v>
      </c>
      <c r="BD258" s="280">
        <f>+BA258</f>
        <v>0</v>
      </c>
      <c r="BG258" s="348">
        <f>+((BC258*$P$24)+(BC259*$P$25))*$H$25/($P$24+$P$25)</f>
        <v>0.12300000000000001</v>
      </c>
      <c r="BH258" s="348">
        <f>+((BD258*$P$24)+(BD259*$P$25))*$H$25/($P$24+$P$25)</f>
        <v>0</v>
      </c>
      <c r="BI258" s="277"/>
      <c r="BK258" s="285"/>
      <c r="BL258" s="280">
        <f>+BI258</f>
        <v>0</v>
      </c>
      <c r="BM258" s="280">
        <f>+BJ258</f>
        <v>0</v>
      </c>
      <c r="BP258" s="348">
        <f>+((BL258*$P$24)+(BL259*$P$25))*$H$25/($P$24+$P$25)</f>
        <v>8.9999999999999993E-3</v>
      </c>
      <c r="BQ258" s="348">
        <f>+((BM258*$P$24)+(BM259*$P$25))*$H$25/($P$24+$P$25)</f>
        <v>0</v>
      </c>
      <c r="BR258" s="277"/>
      <c r="BS258" s="282"/>
      <c r="BT258" s="285"/>
      <c r="BU258" s="280">
        <f>+BR258</f>
        <v>0</v>
      </c>
      <c r="BV258" s="280">
        <f>+BS258</f>
        <v>0</v>
      </c>
      <c r="BY258" s="285"/>
      <c r="BZ258" s="348">
        <f>+((BU258*$P$24)+(BU259*$P$25))*$H$25/($P$24+$P$25)</f>
        <v>1.6500000000000001E-2</v>
      </c>
      <c r="CA258" s="348">
        <f>+((BV258*$P$24)+(BV259*$P$25))*$H$25/($P$24+$P$25)</f>
        <v>0</v>
      </c>
      <c r="CB258" s="277"/>
      <c r="CD258" s="285"/>
      <c r="CE258" s="280">
        <f>+CB258</f>
        <v>0</v>
      </c>
      <c r="CF258" s="280">
        <f>+CC258</f>
        <v>0</v>
      </c>
      <c r="CI258" s="348">
        <f>+((CE258*$P$24)+(CE259*$P$25))*$H$25/($P$24+$P$25)</f>
        <v>8.9999999999999993E-3</v>
      </c>
      <c r="CJ258" s="348">
        <f>+((CF258*$P$24)+(CF259*$P$25))*$H$25/($P$24+$P$25)</f>
        <v>0</v>
      </c>
      <c r="CK258" s="277"/>
      <c r="CM258" s="285"/>
      <c r="CN258" s="280">
        <f>+CK258</f>
        <v>0</v>
      </c>
      <c r="CO258" s="280">
        <f>+CL258</f>
        <v>0</v>
      </c>
      <c r="CR258" s="348">
        <f>+((CN258*$P$24)+(CN259*$P$25))*$H$25/($P$24+$P$25)</f>
        <v>8.9999999999999993E-3</v>
      </c>
      <c r="CS258" s="348">
        <f>+((CO258*$P$24)+(CO259*$P$25))*$H$25/($P$24+$P$25)</f>
        <v>0</v>
      </c>
      <c r="CT258" s="277"/>
      <c r="CV258" s="285"/>
      <c r="CW258" s="280">
        <f>+CT258</f>
        <v>0</v>
      </c>
      <c r="CX258" s="280">
        <f>+CU258</f>
        <v>0</v>
      </c>
      <c r="DA258" s="285"/>
      <c r="DB258" s="348">
        <f>+((CW258*$P$24)+(CW259*$P$25))*$H$25/($P$24+$P$25)</f>
        <v>1.6500000000000001E-2</v>
      </c>
      <c r="DC258" s="348">
        <f>+((CX258*$P$24)+(CX259*$P$25))*$H$25/($P$24+$P$25)</f>
        <v>0</v>
      </c>
      <c r="DD258" s="277"/>
      <c r="DF258" s="285"/>
      <c r="DG258" s="280">
        <f>+DD258</f>
        <v>0</v>
      </c>
      <c r="DH258" s="280">
        <f>+DE258</f>
        <v>0</v>
      </c>
      <c r="DK258" s="348">
        <f>+((DG258*$P$24)+(DG259*$P$25))*$H$25/($P$24+$P$25)</f>
        <v>8.9999999999999993E-3</v>
      </c>
      <c r="DL258" s="348">
        <f>+((DH258*$P$24)+(DH259*$P$25))*$H$25/($P$24+$P$25)</f>
        <v>0</v>
      </c>
      <c r="DM258" s="277"/>
      <c r="DO258" s="285"/>
      <c r="DP258" s="280">
        <f>+DM258</f>
        <v>0</v>
      </c>
      <c r="DQ258" s="280">
        <f>+DN258</f>
        <v>0</v>
      </c>
      <c r="DT258" s="348">
        <f>+((DP258*$P$24)+(DP259*$P$25))*$H$25/($P$24+$P$25)</f>
        <v>8.9999999999999993E-3</v>
      </c>
      <c r="DU258" s="348">
        <f>+((DQ258*$P$24)+(DQ259*$P$25))*$H$25/($P$24+$P$25)</f>
        <v>0</v>
      </c>
      <c r="DV258" s="277"/>
      <c r="DX258" s="285"/>
      <c r="DY258" s="280">
        <f>+DV258</f>
        <v>0</v>
      </c>
      <c r="DZ258" s="280">
        <f>+DW258</f>
        <v>0</v>
      </c>
      <c r="EC258" s="282"/>
      <c r="ED258" s="348">
        <f>+((DY258*$P$24)+(DY259*$P$25))*$H$25/($P$24+$P$25)</f>
        <v>2.8500000000000004E-2</v>
      </c>
      <c r="EE258" s="348">
        <f>+((DZ258*$P$24)+(DZ259*$P$25))*$H$25/($P$24+$P$25)</f>
        <v>0</v>
      </c>
      <c r="EF258" s="556"/>
      <c r="EG258" s="276">
        <v>1</v>
      </c>
      <c r="EH258" s="276">
        <v>0</v>
      </c>
      <c r="EI258" s="277">
        <v>0</v>
      </c>
      <c r="EJ258" s="276">
        <v>1</v>
      </c>
      <c r="EK258" s="276">
        <v>0</v>
      </c>
      <c r="EL258" s="277">
        <v>0</v>
      </c>
      <c r="EM258" s="371">
        <v>1.0000000000000002</v>
      </c>
      <c r="EN258" s="354">
        <v>0</v>
      </c>
      <c r="EO258" s="345">
        <v>0</v>
      </c>
      <c r="EP258" s="278">
        <v>32720900000</v>
      </c>
      <c r="EQ258" s="278">
        <v>0</v>
      </c>
      <c r="ER258" s="277">
        <v>0</v>
      </c>
      <c r="ET258" s="311">
        <f t="shared" si="3"/>
        <v>0</v>
      </c>
    </row>
    <row r="259" spans="1:150" s="202" customFormat="1" ht="99.95" customHeight="1" x14ac:dyDescent="0.25">
      <c r="A259" s="285" t="s">
        <v>217</v>
      </c>
      <c r="B259" s="202" t="s">
        <v>68</v>
      </c>
      <c r="C259" s="202" t="s">
        <v>3615</v>
      </c>
      <c r="D259" s="282">
        <v>3</v>
      </c>
      <c r="E259" s="202" t="s">
        <v>102</v>
      </c>
      <c r="F259" s="276" t="s">
        <v>70</v>
      </c>
      <c r="G259" s="303">
        <v>2226</v>
      </c>
      <c r="H259" s="276">
        <v>1</v>
      </c>
      <c r="I259" s="354"/>
      <c r="J259" s="355" t="s">
        <v>3547</v>
      </c>
      <c r="K259" s="408"/>
      <c r="L259" s="282">
        <v>6</v>
      </c>
      <c r="M259" s="285" t="s">
        <v>104</v>
      </c>
      <c r="N259" s="285" t="s">
        <v>3548</v>
      </c>
      <c r="O259" s="202" t="s">
        <v>3543</v>
      </c>
      <c r="P259" s="361">
        <v>0.1</v>
      </c>
      <c r="Q259" s="230">
        <v>12</v>
      </c>
      <c r="R259" s="368">
        <v>4024676000</v>
      </c>
      <c r="T259" s="226">
        <v>43101</v>
      </c>
      <c r="U259" s="340">
        <v>43465</v>
      </c>
      <c r="V259" s="336" t="s">
        <v>3809</v>
      </c>
      <c r="W259" s="338">
        <v>0.35</v>
      </c>
      <c r="X259" s="277">
        <v>0.02</v>
      </c>
      <c r="Z259" s="285" t="s">
        <v>3548</v>
      </c>
      <c r="AA259" s="348">
        <f>+X259+X260+X261</f>
        <v>0.06</v>
      </c>
      <c r="AB259" s="364">
        <f>+Y259+Y260+Y261</f>
        <v>0</v>
      </c>
      <c r="AC259" s="407">
        <v>3403485000</v>
      </c>
      <c r="AD259" s="352"/>
      <c r="AE259" s="348"/>
      <c r="AF259" s="348"/>
      <c r="AG259" s="277">
        <v>0.02</v>
      </c>
      <c r="AI259" s="285" t="s">
        <v>3548</v>
      </c>
      <c r="AJ259" s="348">
        <f>+AG259+AG260+AG261</f>
        <v>0.06</v>
      </c>
      <c r="AK259" s="364">
        <f>+AH259+AH260+AH261</f>
        <v>0</v>
      </c>
      <c r="AL259" s="352"/>
      <c r="AM259" s="352"/>
      <c r="AN259" s="348"/>
      <c r="AO259" s="348"/>
      <c r="AP259" s="277">
        <v>0.04</v>
      </c>
      <c r="AR259" s="285"/>
      <c r="AS259" s="348">
        <f>+AP259+AP260+AP261</f>
        <v>0.11</v>
      </c>
      <c r="AT259" s="364">
        <f>+AQ259+AQ260+AQ261</f>
        <v>0</v>
      </c>
      <c r="AU259" s="352"/>
      <c r="AV259" s="352"/>
      <c r="AW259" s="352" t="s">
        <v>3549</v>
      </c>
      <c r="AX259" s="348"/>
      <c r="AY259" s="348"/>
      <c r="AZ259" s="277">
        <v>0.02</v>
      </c>
      <c r="BB259" s="285" t="s">
        <v>3548</v>
      </c>
      <c r="BC259" s="348">
        <f>+AZ259+AZ260+AZ261</f>
        <v>0.06</v>
      </c>
      <c r="BD259" s="364">
        <f>+BA259+BA260+BA261</f>
        <v>0</v>
      </c>
      <c r="BE259" s="352"/>
      <c r="BF259" s="352"/>
      <c r="BG259" s="348"/>
      <c r="BH259" s="348"/>
      <c r="BI259" s="277">
        <v>0.02</v>
      </c>
      <c r="BK259" s="285" t="s">
        <v>3548</v>
      </c>
      <c r="BL259" s="348">
        <f>+BI259+BI260+BI261</f>
        <v>0.06</v>
      </c>
      <c r="BM259" s="364">
        <f>+BJ259+BJ260+BJ261</f>
        <v>0</v>
      </c>
      <c r="BN259" s="352"/>
      <c r="BO259" s="352"/>
      <c r="BP259" s="348"/>
      <c r="BQ259" s="348"/>
      <c r="BR259" s="277">
        <v>0.04</v>
      </c>
      <c r="BS259" s="282"/>
      <c r="BT259" s="285"/>
      <c r="BU259" s="348">
        <f>+BR259+BR260+BR261</f>
        <v>0.11</v>
      </c>
      <c r="BV259" s="364">
        <f>+BS259+BS260+BS261</f>
        <v>0</v>
      </c>
      <c r="BW259" s="409">
        <v>621191000</v>
      </c>
      <c r="BX259" s="352"/>
      <c r="BY259" s="352" t="s">
        <v>3549</v>
      </c>
      <c r="BZ259" s="348"/>
      <c r="CA259" s="348"/>
      <c r="CB259" s="277">
        <v>0.02</v>
      </c>
      <c r="CD259" s="285" t="s">
        <v>3548</v>
      </c>
      <c r="CE259" s="348">
        <f>+CB259+CB260+CB261</f>
        <v>0.06</v>
      </c>
      <c r="CF259" s="364">
        <f>+CC259+CC260+CC261</f>
        <v>0</v>
      </c>
      <c r="CG259" s="352"/>
      <c r="CH259" s="352"/>
      <c r="CI259" s="348"/>
      <c r="CJ259" s="348"/>
      <c r="CK259" s="277">
        <v>0.02</v>
      </c>
      <c r="CM259" s="285" t="s">
        <v>3548</v>
      </c>
      <c r="CN259" s="348">
        <f>+CK259+CK260+CK261</f>
        <v>0.06</v>
      </c>
      <c r="CO259" s="364">
        <f>+CL259+CL260+CL261</f>
        <v>0</v>
      </c>
      <c r="CP259" s="352"/>
      <c r="CQ259" s="352"/>
      <c r="CR259" s="348"/>
      <c r="CS259" s="348"/>
      <c r="CT259" s="277">
        <v>0.04</v>
      </c>
      <c r="CV259" s="285"/>
      <c r="CW259" s="348">
        <f>+CT259+CT260+CT261</f>
        <v>0.11</v>
      </c>
      <c r="CX259" s="364">
        <f>+CU259+CU260+CU261</f>
        <v>0</v>
      </c>
      <c r="CY259" s="352"/>
      <c r="CZ259" s="352"/>
      <c r="DA259" s="352" t="s">
        <v>3549</v>
      </c>
      <c r="DB259" s="348"/>
      <c r="DC259" s="348"/>
      <c r="DD259" s="277">
        <v>0.02</v>
      </c>
      <c r="DF259" s="285" t="s">
        <v>3548</v>
      </c>
      <c r="DG259" s="348">
        <f>+DD259+DD260+DD261</f>
        <v>0.06</v>
      </c>
      <c r="DH259" s="364">
        <f>+DE259+DE260+DE261</f>
        <v>0</v>
      </c>
      <c r="DI259" s="352"/>
      <c r="DJ259" s="352"/>
      <c r="DK259" s="348"/>
      <c r="DL259" s="348"/>
      <c r="DM259" s="277">
        <v>0.02</v>
      </c>
      <c r="DO259" s="285" t="s">
        <v>3548</v>
      </c>
      <c r="DP259" s="348">
        <f>+DM259+DM260+DM261</f>
        <v>0.06</v>
      </c>
      <c r="DQ259" s="364">
        <f>+DN259+DN260+DN261</f>
        <v>0</v>
      </c>
      <c r="DR259" s="352"/>
      <c r="DS259" s="352"/>
      <c r="DT259" s="348"/>
      <c r="DU259" s="348"/>
      <c r="DV259" s="277">
        <v>7.0000000000000007E-2</v>
      </c>
      <c r="DX259" s="285"/>
      <c r="DY259" s="348">
        <f>+DV259+DV260+DV261</f>
        <v>0.19</v>
      </c>
      <c r="DZ259" s="364">
        <f>+DW259+DW260+DW261</f>
        <v>0</v>
      </c>
      <c r="EA259" s="352"/>
      <c r="EB259" s="352"/>
      <c r="EC259" s="352" t="s">
        <v>3547</v>
      </c>
      <c r="ED259" s="348"/>
      <c r="EE259" s="348"/>
      <c r="EF259" s="556"/>
      <c r="EG259" s="276">
        <v>0.35000000000000003</v>
      </c>
      <c r="EH259" s="276">
        <v>0</v>
      </c>
      <c r="EI259" s="277">
        <v>0</v>
      </c>
      <c r="EJ259" s="354">
        <v>1</v>
      </c>
      <c r="EK259" s="354">
        <v>0</v>
      </c>
      <c r="EL259" s="345">
        <v>0</v>
      </c>
      <c r="EM259" s="371"/>
      <c r="EN259" s="354"/>
      <c r="EO259" s="345"/>
      <c r="EP259" s="407">
        <v>4024676000</v>
      </c>
      <c r="EQ259" s="407">
        <v>0</v>
      </c>
      <c r="ER259" s="345">
        <v>0</v>
      </c>
      <c r="ET259" s="311">
        <f t="shared" si="3"/>
        <v>0</v>
      </c>
    </row>
    <row r="260" spans="1:150" s="202" customFormat="1" ht="99.95" customHeight="1" x14ac:dyDescent="0.25">
      <c r="A260" s="285" t="s">
        <v>217</v>
      </c>
      <c r="B260" s="202" t="s">
        <v>68</v>
      </c>
      <c r="C260" s="202" t="s">
        <v>3615</v>
      </c>
      <c r="D260" s="282">
        <v>3</v>
      </c>
      <c r="E260" s="202" t="s">
        <v>102</v>
      </c>
      <c r="F260" s="276" t="s">
        <v>70</v>
      </c>
      <c r="G260" s="303">
        <v>2226</v>
      </c>
      <c r="H260" s="276">
        <v>1</v>
      </c>
      <c r="I260" s="354"/>
      <c r="J260" s="355"/>
      <c r="K260" s="408"/>
      <c r="L260" s="282">
        <v>6</v>
      </c>
      <c r="M260" s="285" t="s">
        <v>104</v>
      </c>
      <c r="N260" s="285" t="s">
        <v>3550</v>
      </c>
      <c r="O260" s="202" t="s">
        <v>3543</v>
      </c>
      <c r="P260" s="361"/>
      <c r="Q260" s="230">
        <v>12</v>
      </c>
      <c r="R260" s="368"/>
      <c r="T260" s="226">
        <v>43101</v>
      </c>
      <c r="U260" s="340">
        <v>43465</v>
      </c>
      <c r="V260" s="336" t="s">
        <v>3810</v>
      </c>
      <c r="W260" s="338">
        <v>0.35</v>
      </c>
      <c r="X260" s="277">
        <v>0.02</v>
      </c>
      <c r="Z260" s="285" t="s">
        <v>3551</v>
      </c>
      <c r="AA260" s="348"/>
      <c r="AB260" s="364"/>
      <c r="AC260" s="407"/>
      <c r="AD260" s="352"/>
      <c r="AE260" s="348"/>
      <c r="AF260" s="348"/>
      <c r="AG260" s="277">
        <v>0.02</v>
      </c>
      <c r="AI260" s="285" t="s">
        <v>3551</v>
      </c>
      <c r="AJ260" s="348"/>
      <c r="AK260" s="364"/>
      <c r="AL260" s="352"/>
      <c r="AM260" s="352"/>
      <c r="AN260" s="348"/>
      <c r="AO260" s="348"/>
      <c r="AP260" s="277">
        <v>0.04</v>
      </c>
      <c r="AR260" s="285"/>
      <c r="AS260" s="348"/>
      <c r="AT260" s="364"/>
      <c r="AU260" s="352"/>
      <c r="AV260" s="352"/>
      <c r="AW260" s="352"/>
      <c r="AX260" s="348"/>
      <c r="AY260" s="348"/>
      <c r="AZ260" s="277">
        <v>0.02</v>
      </c>
      <c r="BB260" s="285" t="s">
        <v>3551</v>
      </c>
      <c r="BC260" s="348"/>
      <c r="BD260" s="364"/>
      <c r="BE260" s="352"/>
      <c r="BF260" s="352"/>
      <c r="BG260" s="348"/>
      <c r="BH260" s="348"/>
      <c r="BI260" s="277">
        <v>0.02</v>
      </c>
      <c r="BK260" s="285" t="s">
        <v>3551</v>
      </c>
      <c r="BL260" s="348"/>
      <c r="BM260" s="364"/>
      <c r="BN260" s="352"/>
      <c r="BO260" s="352"/>
      <c r="BP260" s="348"/>
      <c r="BQ260" s="348"/>
      <c r="BR260" s="277">
        <v>0.04</v>
      </c>
      <c r="BS260" s="282"/>
      <c r="BT260" s="285"/>
      <c r="BU260" s="348"/>
      <c r="BV260" s="364"/>
      <c r="BW260" s="409"/>
      <c r="BX260" s="352"/>
      <c r="BY260" s="352"/>
      <c r="BZ260" s="348"/>
      <c r="CA260" s="348"/>
      <c r="CB260" s="277">
        <v>0.02</v>
      </c>
      <c r="CD260" s="285" t="s">
        <v>3551</v>
      </c>
      <c r="CE260" s="348"/>
      <c r="CF260" s="364"/>
      <c r="CG260" s="352"/>
      <c r="CH260" s="352"/>
      <c r="CI260" s="348"/>
      <c r="CJ260" s="348"/>
      <c r="CK260" s="277">
        <v>0.02</v>
      </c>
      <c r="CM260" s="285" t="s">
        <v>3551</v>
      </c>
      <c r="CN260" s="348"/>
      <c r="CO260" s="364"/>
      <c r="CP260" s="352"/>
      <c r="CQ260" s="352"/>
      <c r="CR260" s="348"/>
      <c r="CS260" s="348"/>
      <c r="CT260" s="277">
        <v>0.04</v>
      </c>
      <c r="CV260" s="285"/>
      <c r="CW260" s="348"/>
      <c r="CX260" s="364"/>
      <c r="CY260" s="352"/>
      <c r="CZ260" s="352"/>
      <c r="DA260" s="352"/>
      <c r="DB260" s="348"/>
      <c r="DC260" s="348"/>
      <c r="DD260" s="277">
        <v>0.02</v>
      </c>
      <c r="DF260" s="285" t="s">
        <v>3551</v>
      </c>
      <c r="DG260" s="348"/>
      <c r="DH260" s="364"/>
      <c r="DI260" s="352"/>
      <c r="DJ260" s="352"/>
      <c r="DK260" s="348"/>
      <c r="DL260" s="348"/>
      <c r="DM260" s="277">
        <v>0.02</v>
      </c>
      <c r="DO260" s="285" t="s">
        <v>3551</v>
      </c>
      <c r="DP260" s="348"/>
      <c r="DQ260" s="364"/>
      <c r="DR260" s="352"/>
      <c r="DS260" s="352"/>
      <c r="DT260" s="348"/>
      <c r="DU260" s="348"/>
      <c r="DV260" s="277">
        <v>7.0000000000000007E-2</v>
      </c>
      <c r="DX260" s="285"/>
      <c r="DY260" s="348"/>
      <c r="DZ260" s="364"/>
      <c r="EA260" s="352"/>
      <c r="EB260" s="352"/>
      <c r="EC260" s="352"/>
      <c r="ED260" s="348"/>
      <c r="EE260" s="348"/>
      <c r="EF260" s="556"/>
      <c r="EG260" s="276">
        <v>0.35000000000000003</v>
      </c>
      <c r="EH260" s="276">
        <v>0</v>
      </c>
      <c r="EI260" s="277">
        <v>0</v>
      </c>
      <c r="EJ260" s="354"/>
      <c r="EK260" s="354"/>
      <c r="EL260" s="345"/>
      <c r="EM260" s="371"/>
      <c r="EN260" s="354"/>
      <c r="EO260" s="345"/>
      <c r="EP260" s="407"/>
      <c r="EQ260" s="407"/>
      <c r="ER260" s="345"/>
      <c r="ET260" s="311">
        <f t="shared" si="3"/>
        <v>0</v>
      </c>
    </row>
    <row r="261" spans="1:150" s="202" customFormat="1" ht="99.95" customHeight="1" x14ac:dyDescent="0.25">
      <c r="A261" s="285" t="s">
        <v>217</v>
      </c>
      <c r="B261" s="202" t="s">
        <v>68</v>
      </c>
      <c r="C261" s="202" t="s">
        <v>3615</v>
      </c>
      <c r="D261" s="282">
        <v>3</v>
      </c>
      <c r="E261" s="202" t="s">
        <v>102</v>
      </c>
      <c r="F261" s="276" t="s">
        <v>70</v>
      </c>
      <c r="G261" s="303">
        <v>2226</v>
      </c>
      <c r="H261" s="276">
        <v>1</v>
      </c>
      <c r="I261" s="354"/>
      <c r="J261" s="355"/>
      <c r="K261" s="408"/>
      <c r="L261" s="282">
        <v>6</v>
      </c>
      <c r="M261" s="285" t="s">
        <v>104</v>
      </c>
      <c r="N261" s="285" t="s">
        <v>3552</v>
      </c>
      <c r="O261" s="202" t="s">
        <v>3543</v>
      </c>
      <c r="P261" s="361"/>
      <c r="Q261" s="230">
        <v>12</v>
      </c>
      <c r="R261" s="368"/>
      <c r="T261" s="226">
        <v>43101</v>
      </c>
      <c r="U261" s="340">
        <v>43465</v>
      </c>
      <c r="V261" s="336" t="s">
        <v>3811</v>
      </c>
      <c r="W261" s="338">
        <v>0.3</v>
      </c>
      <c r="X261" s="277">
        <v>0.02</v>
      </c>
      <c r="Z261" s="285" t="s">
        <v>266</v>
      </c>
      <c r="AA261" s="348"/>
      <c r="AB261" s="364"/>
      <c r="AC261" s="407"/>
      <c r="AD261" s="352"/>
      <c r="AE261" s="348"/>
      <c r="AF261" s="348"/>
      <c r="AG261" s="277">
        <v>0.02</v>
      </c>
      <c r="AI261" s="285" t="s">
        <v>266</v>
      </c>
      <c r="AJ261" s="348"/>
      <c r="AK261" s="364"/>
      <c r="AL261" s="352"/>
      <c r="AM261" s="352"/>
      <c r="AN261" s="348"/>
      <c r="AO261" s="348"/>
      <c r="AP261" s="277">
        <v>0.03</v>
      </c>
      <c r="AR261" s="285"/>
      <c r="AS261" s="348"/>
      <c r="AT261" s="364"/>
      <c r="AU261" s="352"/>
      <c r="AV261" s="352"/>
      <c r="AW261" s="352"/>
      <c r="AX261" s="348"/>
      <c r="AY261" s="348"/>
      <c r="AZ261" s="277">
        <v>0.02</v>
      </c>
      <c r="BB261" s="285" t="s">
        <v>266</v>
      </c>
      <c r="BC261" s="348"/>
      <c r="BD261" s="364"/>
      <c r="BE261" s="352"/>
      <c r="BF261" s="352"/>
      <c r="BG261" s="348"/>
      <c r="BH261" s="348"/>
      <c r="BI261" s="277">
        <v>0.02</v>
      </c>
      <c r="BK261" s="285" t="s">
        <v>266</v>
      </c>
      <c r="BL261" s="348"/>
      <c r="BM261" s="364"/>
      <c r="BN261" s="352"/>
      <c r="BO261" s="352"/>
      <c r="BP261" s="348"/>
      <c r="BQ261" s="348"/>
      <c r="BR261" s="277">
        <v>0.03</v>
      </c>
      <c r="BS261" s="282"/>
      <c r="BT261" s="285"/>
      <c r="BU261" s="348"/>
      <c r="BV261" s="364"/>
      <c r="BW261" s="409"/>
      <c r="BX261" s="352"/>
      <c r="BY261" s="352"/>
      <c r="BZ261" s="348"/>
      <c r="CA261" s="348"/>
      <c r="CB261" s="277">
        <v>0.02</v>
      </c>
      <c r="CD261" s="285" t="s">
        <v>266</v>
      </c>
      <c r="CE261" s="348"/>
      <c r="CF261" s="364"/>
      <c r="CG261" s="352"/>
      <c r="CH261" s="352"/>
      <c r="CI261" s="348"/>
      <c r="CJ261" s="348"/>
      <c r="CK261" s="277">
        <v>0.02</v>
      </c>
      <c r="CM261" s="285" t="s">
        <v>266</v>
      </c>
      <c r="CN261" s="348"/>
      <c r="CO261" s="364"/>
      <c r="CP261" s="352"/>
      <c r="CQ261" s="352"/>
      <c r="CR261" s="348"/>
      <c r="CS261" s="348"/>
      <c r="CT261" s="277">
        <v>0.03</v>
      </c>
      <c r="CV261" s="285"/>
      <c r="CW261" s="348"/>
      <c r="CX261" s="364"/>
      <c r="CY261" s="352"/>
      <c r="CZ261" s="352"/>
      <c r="DA261" s="352"/>
      <c r="DB261" s="348"/>
      <c r="DC261" s="348"/>
      <c r="DD261" s="277">
        <v>0.02</v>
      </c>
      <c r="DF261" s="285" t="s">
        <v>266</v>
      </c>
      <c r="DG261" s="348"/>
      <c r="DH261" s="364"/>
      <c r="DI261" s="352"/>
      <c r="DJ261" s="352"/>
      <c r="DK261" s="348"/>
      <c r="DL261" s="348"/>
      <c r="DM261" s="277">
        <v>0.02</v>
      </c>
      <c r="DO261" s="285" t="s">
        <v>266</v>
      </c>
      <c r="DP261" s="348"/>
      <c r="DQ261" s="364"/>
      <c r="DR261" s="352"/>
      <c r="DS261" s="352"/>
      <c r="DT261" s="348"/>
      <c r="DU261" s="348"/>
      <c r="DV261" s="277">
        <v>0.05</v>
      </c>
      <c r="DX261" s="285"/>
      <c r="DY261" s="348"/>
      <c r="DZ261" s="364"/>
      <c r="EA261" s="352"/>
      <c r="EB261" s="352"/>
      <c r="EC261" s="352"/>
      <c r="ED261" s="348"/>
      <c r="EE261" s="348"/>
      <c r="EF261" s="556"/>
      <c r="EG261" s="276">
        <v>0.3</v>
      </c>
      <c r="EH261" s="276">
        <v>0</v>
      </c>
      <c r="EI261" s="277">
        <v>0</v>
      </c>
      <c r="EJ261" s="354"/>
      <c r="EK261" s="354"/>
      <c r="EL261" s="345"/>
      <c r="EM261" s="371"/>
      <c r="EN261" s="354"/>
      <c r="EO261" s="345"/>
      <c r="EP261" s="407"/>
      <c r="EQ261" s="407"/>
      <c r="ER261" s="345"/>
      <c r="ET261" s="311">
        <f t="shared" si="3"/>
        <v>0</v>
      </c>
    </row>
    <row r="262" spans="1:150" s="202" customFormat="1" ht="99.95" customHeight="1" x14ac:dyDescent="0.25">
      <c r="A262" s="285" t="s">
        <v>217</v>
      </c>
      <c r="B262" s="202" t="s">
        <v>68</v>
      </c>
      <c r="C262" s="202" t="s">
        <v>3615</v>
      </c>
      <c r="D262" s="282">
        <v>4</v>
      </c>
      <c r="E262" s="202" t="s">
        <v>105</v>
      </c>
      <c r="F262" s="276" t="s">
        <v>70</v>
      </c>
      <c r="G262" s="303">
        <v>500</v>
      </c>
      <c r="H262" s="276">
        <v>1</v>
      </c>
      <c r="I262" s="354">
        <v>0.15</v>
      </c>
      <c r="J262" s="285" t="s">
        <v>3553</v>
      </c>
      <c r="K262" s="408">
        <v>43465</v>
      </c>
      <c r="L262" s="282">
        <v>7</v>
      </c>
      <c r="M262" s="285" t="s">
        <v>106</v>
      </c>
      <c r="N262" s="285" t="s">
        <v>3553</v>
      </c>
      <c r="O262" s="202" t="s">
        <v>3554</v>
      </c>
      <c r="P262" s="284">
        <v>0.06</v>
      </c>
      <c r="Q262" s="230">
        <v>4</v>
      </c>
      <c r="R262" s="279">
        <v>4464000000</v>
      </c>
      <c r="T262" s="226">
        <v>43101</v>
      </c>
      <c r="U262" s="340">
        <v>43220</v>
      </c>
      <c r="V262" s="336" t="s">
        <v>3555</v>
      </c>
      <c r="W262" s="338">
        <v>1</v>
      </c>
      <c r="X262" s="277"/>
      <c r="Z262" s="285"/>
      <c r="AA262" s="280">
        <f>+X262</f>
        <v>0</v>
      </c>
      <c r="AB262" s="280">
        <f>+Y262</f>
        <v>0</v>
      </c>
      <c r="AC262" s="309"/>
      <c r="AE262" s="345" t="e">
        <f>+((AA262*$P$28)+(AA263*$P$29))*$H$28/($P$28+$P$29)</f>
        <v>#DIV/0!</v>
      </c>
      <c r="AF262" s="345" t="e">
        <f>+((AB262*$P$28)+(AB263*$P$29))*$H$28/($P$28+$P$29)</f>
        <v>#DIV/0!</v>
      </c>
      <c r="AG262" s="277">
        <v>0.15</v>
      </c>
      <c r="AI262" s="285" t="s">
        <v>3545</v>
      </c>
      <c r="AJ262" s="280">
        <f>+AG262</f>
        <v>0.15</v>
      </c>
      <c r="AK262" s="280">
        <f>+AH262</f>
        <v>0</v>
      </c>
      <c r="AL262" s="275">
        <v>4464000000</v>
      </c>
      <c r="AN262" s="345" t="e">
        <f>+((AJ262*$P$28)+(AJ263*$P$29))*$H$28/($P$28+$P$29)</f>
        <v>#DIV/0!</v>
      </c>
      <c r="AO262" s="345" t="e">
        <f>+((AK262*$P$28)+(AK263*$P$29))*$H$28/($P$28+$P$29)</f>
        <v>#DIV/0!</v>
      </c>
      <c r="AP262" s="277">
        <v>0.3</v>
      </c>
      <c r="AR262" s="285"/>
      <c r="AS262" s="280">
        <f>+AP262</f>
        <v>0.3</v>
      </c>
      <c r="AT262" s="280">
        <f>+AQ262</f>
        <v>0</v>
      </c>
      <c r="AU262" s="309"/>
      <c r="AW262" s="285" t="s">
        <v>3545</v>
      </c>
      <c r="AX262" s="345" t="e">
        <f>+((AS262*$P$28)+(AS263*$P$29))*$H$28/($P$28+$P$29)</f>
        <v>#DIV/0!</v>
      </c>
      <c r="AY262" s="345" t="e">
        <f>+((AT262*$P$28)+(AT263*$P$29))*$H$28/($P$28+$P$29)</f>
        <v>#DIV/0!</v>
      </c>
      <c r="AZ262" s="277">
        <v>0.55000000000000004</v>
      </c>
      <c r="BA262" s="285"/>
      <c r="BB262" s="285" t="s">
        <v>3553</v>
      </c>
      <c r="BC262" s="280">
        <f>+AZ262</f>
        <v>0.55000000000000004</v>
      </c>
      <c r="BD262" s="280">
        <f>+BA262</f>
        <v>0</v>
      </c>
      <c r="BE262" s="309"/>
      <c r="BG262" s="345" t="e">
        <f>+((BC262*$P$28)+(BC263*$P$29))*$H$28/($P$28+$P$29)</f>
        <v>#DIV/0!</v>
      </c>
      <c r="BH262" s="345" t="e">
        <f>+((BD262*$P$28)+(BD263*$P$29))*$H$28/($P$28+$P$29)</f>
        <v>#DIV/0!</v>
      </c>
      <c r="BI262" s="277"/>
      <c r="BK262" s="285"/>
      <c r="BL262" s="280">
        <f>+BI262</f>
        <v>0</v>
      </c>
      <c r="BM262" s="280">
        <f>+BJ262</f>
        <v>0</v>
      </c>
      <c r="BN262" s="309"/>
      <c r="BP262" s="345" t="e">
        <f>+((BL262*$P$28)+(BL263*$P$29))*$H$28/($P$28+$P$29)</f>
        <v>#DIV/0!</v>
      </c>
      <c r="BQ262" s="345" t="e">
        <f>+((BM262*$P$28)+(BM263*$P$29))*$H$28/($P$28+$P$29)</f>
        <v>#DIV/0!</v>
      </c>
      <c r="BR262" s="277"/>
      <c r="BS262" s="282"/>
      <c r="BU262" s="280">
        <f>+BR262</f>
        <v>0</v>
      </c>
      <c r="BV262" s="280">
        <f>+BS262</f>
        <v>0</v>
      </c>
      <c r="BW262" s="309"/>
      <c r="BZ262" s="345" t="e">
        <f>+((BU262*$P$28)+(BU263*$P$29))*$H$28/($P$28+$P$29)</f>
        <v>#DIV/0!</v>
      </c>
      <c r="CA262" s="345" t="e">
        <f>+((BV262*$P$28)+(BV263*$P$29))*$H$28/($P$28+$P$29)</f>
        <v>#DIV/0!</v>
      </c>
      <c r="CB262" s="277"/>
      <c r="CE262" s="280">
        <f>+CB262</f>
        <v>0</v>
      </c>
      <c r="CF262" s="280">
        <f>+CC262</f>
        <v>0</v>
      </c>
      <c r="CG262" s="309"/>
      <c r="CI262" s="345" t="e">
        <f>+((CE262*$P$28)+(CE263*$P$29))*$H$28/($P$28+$P$29)</f>
        <v>#DIV/0!</v>
      </c>
      <c r="CJ262" s="345" t="e">
        <f>+((CF262*$P$28)+(CF263*$P$29))*$H$28/($P$28+$P$29)</f>
        <v>#DIV/0!</v>
      </c>
      <c r="CK262" s="277"/>
      <c r="CN262" s="280">
        <f>+CK262</f>
        <v>0</v>
      </c>
      <c r="CO262" s="280">
        <f>+CL262</f>
        <v>0</v>
      </c>
      <c r="CP262" s="309"/>
      <c r="CR262" s="345" t="e">
        <f>+((CN262*$P$28)+(CN263*$P$29))*$H$28/($P$28+$P$29)</f>
        <v>#DIV/0!</v>
      </c>
      <c r="CS262" s="345" t="e">
        <f>+((CO262*$P$28)+(CO263*$P$29))*$H$28/($P$28+$P$29)</f>
        <v>#DIV/0!</v>
      </c>
      <c r="CT262" s="277"/>
      <c r="CW262" s="280">
        <f>+CT262</f>
        <v>0</v>
      </c>
      <c r="CX262" s="280">
        <f>+CU262</f>
        <v>0</v>
      </c>
      <c r="CY262" s="309"/>
      <c r="DB262" s="345" t="e">
        <f>+((CW262*$P$28)+(CW263*$P$29))*$H$28/($P$28+$P$29)</f>
        <v>#DIV/0!</v>
      </c>
      <c r="DC262" s="345" t="e">
        <f>+((CX262*$P$28)+(CX263*$P$29))*$H$28/($P$28+$P$29)</f>
        <v>#DIV/0!</v>
      </c>
      <c r="DD262" s="277"/>
      <c r="DF262" s="285"/>
      <c r="DG262" s="280">
        <f>+DD262</f>
        <v>0</v>
      </c>
      <c r="DH262" s="280">
        <f>+DE262</f>
        <v>0</v>
      </c>
      <c r="DI262" s="309"/>
      <c r="DK262" s="345" t="e">
        <f>+((DG262*$P$28)+(DG263*$P$29))*$H$28/($P$28+$P$29)</f>
        <v>#DIV/0!</v>
      </c>
      <c r="DL262" s="345" t="e">
        <f>+((DH262*$P$28)+(DH263*$P$29))*$H$28/($P$28+$P$29)</f>
        <v>#DIV/0!</v>
      </c>
      <c r="DM262" s="277"/>
      <c r="DP262" s="280">
        <f>+DM262</f>
        <v>0</v>
      </c>
      <c r="DQ262" s="280">
        <f>+DN262</f>
        <v>0</v>
      </c>
      <c r="DR262" s="309"/>
      <c r="DT262" s="345" t="e">
        <f>+((DP262*$P$28)+(DP263*$P$29))*$H$28/($P$28+$P$29)</f>
        <v>#DIV/0!</v>
      </c>
      <c r="DU262" s="345" t="e">
        <f>+((DQ262*$P$28)+(DQ263*$P$29))*$H$28/($P$28+$P$29)</f>
        <v>#DIV/0!</v>
      </c>
      <c r="DV262" s="277"/>
      <c r="DX262" s="285"/>
      <c r="DY262" s="280">
        <f>+DV262</f>
        <v>0</v>
      </c>
      <c r="DZ262" s="280">
        <f>+DW262</f>
        <v>0</v>
      </c>
      <c r="EA262" s="309"/>
      <c r="EC262" s="282" t="s">
        <v>3553</v>
      </c>
      <c r="ED262" s="345" t="e">
        <f>+((DY262*$P$28)+(DY263*$P$29))*$H$28/($P$28+$P$29)</f>
        <v>#DIV/0!</v>
      </c>
      <c r="EE262" s="345" t="e">
        <f>+((DZ262*$P$28)+(DZ263*$P$29))*$H$28/($P$28+$P$29)</f>
        <v>#DIV/0!</v>
      </c>
      <c r="EF262" s="556"/>
      <c r="EG262" s="276">
        <v>1</v>
      </c>
      <c r="EH262" s="276">
        <v>0</v>
      </c>
      <c r="EI262" s="277">
        <v>0</v>
      </c>
      <c r="EJ262" s="276">
        <v>1</v>
      </c>
      <c r="EK262" s="276">
        <v>0</v>
      </c>
      <c r="EL262" s="277">
        <v>0</v>
      </c>
      <c r="EM262" s="371">
        <v>1.0000000000000002</v>
      </c>
      <c r="EN262" s="354">
        <v>0</v>
      </c>
      <c r="EO262" s="345">
        <v>0</v>
      </c>
      <c r="EP262" s="278">
        <v>4464000000</v>
      </c>
      <c r="EQ262" s="278">
        <v>0</v>
      </c>
      <c r="ER262" s="277">
        <v>0</v>
      </c>
      <c r="ET262" s="311">
        <f t="shared" si="3"/>
        <v>0</v>
      </c>
    </row>
    <row r="263" spans="1:150" s="202" customFormat="1" ht="99.95" customHeight="1" x14ac:dyDescent="0.25">
      <c r="A263" s="285" t="s">
        <v>217</v>
      </c>
      <c r="B263" s="202" t="s">
        <v>68</v>
      </c>
      <c r="C263" s="202" t="s">
        <v>3615</v>
      </c>
      <c r="D263" s="282">
        <v>4</v>
      </c>
      <c r="E263" s="202" t="s">
        <v>105</v>
      </c>
      <c r="F263" s="276" t="s">
        <v>70</v>
      </c>
      <c r="G263" s="303">
        <v>500</v>
      </c>
      <c r="H263" s="276">
        <v>1</v>
      </c>
      <c r="I263" s="352"/>
      <c r="J263" s="355" t="s">
        <v>3556</v>
      </c>
      <c r="K263" s="408"/>
      <c r="L263" s="282">
        <v>8</v>
      </c>
      <c r="M263" s="285" t="s">
        <v>107</v>
      </c>
      <c r="N263" s="285" t="s">
        <v>3557</v>
      </c>
      <c r="O263" s="202" t="s">
        <v>3554</v>
      </c>
      <c r="P263" s="361">
        <v>0.09</v>
      </c>
      <c r="Q263" s="230">
        <v>12</v>
      </c>
      <c r="R263" s="368">
        <v>106752000</v>
      </c>
      <c r="T263" s="226">
        <v>43101</v>
      </c>
      <c r="U263" s="340">
        <v>43465</v>
      </c>
      <c r="V263" s="336" t="s">
        <v>3812</v>
      </c>
      <c r="W263" s="338">
        <v>0.5</v>
      </c>
      <c r="X263" s="277">
        <v>0.03</v>
      </c>
      <c r="Z263" s="285" t="s">
        <v>3548</v>
      </c>
      <c r="AA263" s="348">
        <f>+X263+X264</f>
        <v>0.06</v>
      </c>
      <c r="AB263" s="348">
        <f>+Y263+Y264</f>
        <v>0</v>
      </c>
      <c r="AC263" s="407">
        <v>106752000</v>
      </c>
      <c r="AD263" s="352"/>
      <c r="AE263" s="345"/>
      <c r="AF263" s="345"/>
      <c r="AG263" s="277">
        <v>0.03</v>
      </c>
      <c r="AI263" s="285" t="s">
        <v>3548</v>
      </c>
      <c r="AJ263" s="348">
        <f>+AG263+AG264</f>
        <v>0.06</v>
      </c>
      <c r="AK263" s="348">
        <f>+AH263+AH264</f>
        <v>0</v>
      </c>
      <c r="AL263" s="348"/>
      <c r="AM263" s="352"/>
      <c r="AN263" s="345"/>
      <c r="AO263" s="345"/>
      <c r="AP263" s="277">
        <v>0.06</v>
      </c>
      <c r="AR263" s="285"/>
      <c r="AS263" s="348">
        <f>+AP263+AP264</f>
        <v>0.12</v>
      </c>
      <c r="AT263" s="348">
        <f>+AQ263+AQ264</f>
        <v>0</v>
      </c>
      <c r="AU263" s="348"/>
      <c r="AV263" s="352"/>
      <c r="AW263" s="352" t="s">
        <v>3558</v>
      </c>
      <c r="AX263" s="345"/>
      <c r="AY263" s="345"/>
      <c r="AZ263" s="277">
        <v>0.03</v>
      </c>
      <c r="BA263" s="285"/>
      <c r="BB263" s="285" t="s">
        <v>3548</v>
      </c>
      <c r="BC263" s="348">
        <f>+AZ263+AZ264</f>
        <v>0.06</v>
      </c>
      <c r="BD263" s="348">
        <f>+BA263+BA264</f>
        <v>0</v>
      </c>
      <c r="BE263" s="348"/>
      <c r="BF263" s="352"/>
      <c r="BG263" s="345"/>
      <c r="BH263" s="345"/>
      <c r="BI263" s="277">
        <v>0.03</v>
      </c>
      <c r="BK263" s="285" t="s">
        <v>3548</v>
      </c>
      <c r="BL263" s="348">
        <f>+BI263+BI264</f>
        <v>0.06</v>
      </c>
      <c r="BM263" s="348">
        <f>+BJ263+BJ264</f>
        <v>0</v>
      </c>
      <c r="BN263" s="348"/>
      <c r="BO263" s="352"/>
      <c r="BP263" s="345"/>
      <c r="BQ263" s="345"/>
      <c r="BR263" s="277">
        <v>0.06</v>
      </c>
      <c r="BS263" s="277"/>
      <c r="BT263" s="285"/>
      <c r="BU263" s="348">
        <f>+BR263+BR264</f>
        <v>0.12</v>
      </c>
      <c r="BV263" s="348">
        <f>+BS263+BS264</f>
        <v>0</v>
      </c>
      <c r="BW263" s="348"/>
      <c r="BX263" s="352"/>
      <c r="BY263" s="352" t="s">
        <v>3558</v>
      </c>
      <c r="BZ263" s="345"/>
      <c r="CA263" s="345"/>
      <c r="CB263" s="277">
        <v>0.03</v>
      </c>
      <c r="CD263" s="285" t="s">
        <v>3548</v>
      </c>
      <c r="CE263" s="348">
        <f>+CB263+CB264</f>
        <v>0.06</v>
      </c>
      <c r="CF263" s="348">
        <f>+CC263+CC264</f>
        <v>0</v>
      </c>
      <c r="CG263" s="348"/>
      <c r="CH263" s="352"/>
      <c r="CI263" s="345"/>
      <c r="CJ263" s="345"/>
      <c r="CK263" s="277">
        <v>0.03</v>
      </c>
      <c r="CM263" s="285" t="s">
        <v>3548</v>
      </c>
      <c r="CN263" s="348">
        <f>+CK263+CK264</f>
        <v>0.06</v>
      </c>
      <c r="CO263" s="348">
        <f>+CL263+CL264</f>
        <v>0</v>
      </c>
      <c r="CP263" s="348"/>
      <c r="CQ263" s="352"/>
      <c r="CR263" s="345"/>
      <c r="CS263" s="345"/>
      <c r="CT263" s="277">
        <v>0.06</v>
      </c>
      <c r="CV263" s="285"/>
      <c r="CW263" s="348">
        <f>+CT263+CT264</f>
        <v>0.12</v>
      </c>
      <c r="CX263" s="348">
        <f>+CU263+CU264</f>
        <v>0</v>
      </c>
      <c r="CY263" s="348"/>
      <c r="CZ263" s="352"/>
      <c r="DA263" s="352" t="s">
        <v>3558</v>
      </c>
      <c r="DB263" s="345"/>
      <c r="DC263" s="345"/>
      <c r="DD263" s="277">
        <v>0.03</v>
      </c>
      <c r="DF263" s="285" t="s">
        <v>3548</v>
      </c>
      <c r="DG263" s="348">
        <f>+DD263+DD264</f>
        <v>0.06</v>
      </c>
      <c r="DH263" s="348">
        <f>+DE263+DE264</f>
        <v>0</v>
      </c>
      <c r="DI263" s="348"/>
      <c r="DJ263" s="352"/>
      <c r="DK263" s="345"/>
      <c r="DL263" s="345"/>
      <c r="DM263" s="277">
        <v>0.03</v>
      </c>
      <c r="DO263" s="285" t="s">
        <v>3548</v>
      </c>
      <c r="DP263" s="348">
        <f>+DM263+DM264</f>
        <v>0.06</v>
      </c>
      <c r="DQ263" s="348">
        <f>+DN263+DN264</f>
        <v>0</v>
      </c>
      <c r="DR263" s="348"/>
      <c r="DS263" s="352"/>
      <c r="DT263" s="345"/>
      <c r="DU263" s="345"/>
      <c r="DV263" s="277">
        <v>0.08</v>
      </c>
      <c r="DX263" s="285"/>
      <c r="DY263" s="348">
        <f>+DV263+DV264</f>
        <v>0.16</v>
      </c>
      <c r="DZ263" s="348">
        <f>+DW263+DW264</f>
        <v>0</v>
      </c>
      <c r="EA263" s="348"/>
      <c r="EB263" s="352"/>
      <c r="EC263" s="352" t="s">
        <v>3559</v>
      </c>
      <c r="ED263" s="345"/>
      <c r="EE263" s="345"/>
      <c r="EF263" s="556"/>
      <c r="EG263" s="276">
        <v>0.5</v>
      </c>
      <c r="EH263" s="276">
        <v>0</v>
      </c>
      <c r="EI263" s="277">
        <v>0</v>
      </c>
      <c r="EJ263" s="354">
        <v>1</v>
      </c>
      <c r="EK263" s="354">
        <v>0</v>
      </c>
      <c r="EL263" s="345">
        <v>0</v>
      </c>
      <c r="EM263" s="371"/>
      <c r="EN263" s="354"/>
      <c r="EO263" s="345"/>
      <c r="EP263" s="407">
        <v>106752000</v>
      </c>
      <c r="EQ263" s="407">
        <v>0</v>
      </c>
      <c r="ER263" s="345">
        <v>0</v>
      </c>
      <c r="ET263" s="311">
        <f t="shared" si="3"/>
        <v>0</v>
      </c>
    </row>
    <row r="264" spans="1:150" s="202" customFormat="1" ht="99.95" customHeight="1" x14ac:dyDescent="0.25">
      <c r="A264" s="285" t="s">
        <v>217</v>
      </c>
      <c r="B264" s="202" t="s">
        <v>68</v>
      </c>
      <c r="C264" s="202" t="s">
        <v>3615</v>
      </c>
      <c r="D264" s="282">
        <v>4</v>
      </c>
      <c r="E264" s="202" t="s">
        <v>105</v>
      </c>
      <c r="F264" s="276" t="s">
        <v>70</v>
      </c>
      <c r="G264" s="303">
        <v>500</v>
      </c>
      <c r="H264" s="276">
        <v>1</v>
      </c>
      <c r="I264" s="352"/>
      <c r="J264" s="355"/>
      <c r="K264" s="408"/>
      <c r="L264" s="282">
        <v>8</v>
      </c>
      <c r="M264" s="285" t="s">
        <v>107</v>
      </c>
      <c r="N264" s="285" t="s">
        <v>3559</v>
      </c>
      <c r="O264" s="202" t="s">
        <v>3554</v>
      </c>
      <c r="P264" s="361"/>
      <c r="Q264" s="230">
        <v>12</v>
      </c>
      <c r="R264" s="368"/>
      <c r="T264" s="226">
        <v>43101</v>
      </c>
      <c r="U264" s="340">
        <v>43465</v>
      </c>
      <c r="V264" s="336" t="s">
        <v>3813</v>
      </c>
      <c r="W264" s="338">
        <v>0.5</v>
      </c>
      <c r="X264" s="277">
        <v>0.03</v>
      </c>
      <c r="Z264" s="285" t="s">
        <v>3551</v>
      </c>
      <c r="AA264" s="348"/>
      <c r="AB264" s="348"/>
      <c r="AC264" s="407"/>
      <c r="AD264" s="352"/>
      <c r="AE264" s="345"/>
      <c r="AF264" s="345"/>
      <c r="AG264" s="277">
        <v>0.03</v>
      </c>
      <c r="AI264" s="285" t="s">
        <v>3551</v>
      </c>
      <c r="AJ264" s="348"/>
      <c r="AK264" s="348"/>
      <c r="AL264" s="348"/>
      <c r="AM264" s="352"/>
      <c r="AN264" s="345"/>
      <c r="AO264" s="345"/>
      <c r="AP264" s="277">
        <v>0.06</v>
      </c>
      <c r="AR264" s="285"/>
      <c r="AS264" s="348"/>
      <c r="AT264" s="348"/>
      <c r="AU264" s="348"/>
      <c r="AV264" s="352"/>
      <c r="AW264" s="352"/>
      <c r="AX264" s="345"/>
      <c r="AY264" s="345"/>
      <c r="AZ264" s="277">
        <v>0.03</v>
      </c>
      <c r="BA264" s="285"/>
      <c r="BB264" s="285" t="s">
        <v>3551</v>
      </c>
      <c r="BC264" s="348"/>
      <c r="BD264" s="348"/>
      <c r="BE264" s="348"/>
      <c r="BF264" s="352"/>
      <c r="BG264" s="345"/>
      <c r="BH264" s="345"/>
      <c r="BI264" s="277">
        <v>0.03</v>
      </c>
      <c r="BK264" s="285" t="s">
        <v>3551</v>
      </c>
      <c r="BL264" s="348"/>
      <c r="BM264" s="348"/>
      <c r="BN264" s="348"/>
      <c r="BO264" s="352"/>
      <c r="BP264" s="345"/>
      <c r="BQ264" s="345"/>
      <c r="BR264" s="277">
        <v>0.06</v>
      </c>
      <c r="BS264" s="277"/>
      <c r="BT264" s="285"/>
      <c r="BU264" s="348"/>
      <c r="BV264" s="348"/>
      <c r="BW264" s="348"/>
      <c r="BX264" s="352"/>
      <c r="BY264" s="352"/>
      <c r="BZ264" s="345"/>
      <c r="CA264" s="345"/>
      <c r="CB264" s="277">
        <v>0.03</v>
      </c>
      <c r="CD264" s="285" t="s">
        <v>3551</v>
      </c>
      <c r="CE264" s="348"/>
      <c r="CF264" s="348"/>
      <c r="CG264" s="348"/>
      <c r="CH264" s="352"/>
      <c r="CI264" s="345"/>
      <c r="CJ264" s="345"/>
      <c r="CK264" s="277">
        <v>0.03</v>
      </c>
      <c r="CM264" s="285" t="s">
        <v>3551</v>
      </c>
      <c r="CN264" s="348"/>
      <c r="CO264" s="348"/>
      <c r="CP264" s="348"/>
      <c r="CQ264" s="352"/>
      <c r="CR264" s="345"/>
      <c r="CS264" s="345"/>
      <c r="CT264" s="277">
        <v>0.06</v>
      </c>
      <c r="CV264" s="285"/>
      <c r="CW264" s="348"/>
      <c r="CX264" s="348"/>
      <c r="CY264" s="348"/>
      <c r="CZ264" s="352"/>
      <c r="DA264" s="352"/>
      <c r="DB264" s="345"/>
      <c r="DC264" s="345"/>
      <c r="DD264" s="277">
        <v>0.03</v>
      </c>
      <c r="DF264" s="285" t="s">
        <v>3551</v>
      </c>
      <c r="DG264" s="348"/>
      <c r="DH264" s="348"/>
      <c r="DI264" s="348"/>
      <c r="DJ264" s="352"/>
      <c r="DK264" s="345"/>
      <c r="DL264" s="345"/>
      <c r="DM264" s="277">
        <v>0.03</v>
      </c>
      <c r="DO264" s="285" t="s">
        <v>3551</v>
      </c>
      <c r="DP264" s="348"/>
      <c r="DQ264" s="348"/>
      <c r="DR264" s="348"/>
      <c r="DS264" s="352"/>
      <c r="DT264" s="345"/>
      <c r="DU264" s="345"/>
      <c r="DV264" s="277">
        <v>0.08</v>
      </c>
      <c r="DX264" s="285"/>
      <c r="DY264" s="348"/>
      <c r="DZ264" s="348"/>
      <c r="EA264" s="348"/>
      <c r="EB264" s="352"/>
      <c r="EC264" s="352"/>
      <c r="ED264" s="345"/>
      <c r="EE264" s="345"/>
      <c r="EF264" s="556"/>
      <c r="EG264" s="276">
        <v>0.5</v>
      </c>
      <c r="EH264" s="276">
        <v>0</v>
      </c>
      <c r="EI264" s="277">
        <v>0</v>
      </c>
      <c r="EJ264" s="354"/>
      <c r="EK264" s="354"/>
      <c r="EL264" s="345"/>
      <c r="EM264" s="371"/>
      <c r="EN264" s="354"/>
      <c r="EO264" s="345"/>
      <c r="EP264" s="407"/>
      <c r="EQ264" s="407"/>
      <c r="ER264" s="345"/>
      <c r="ET264" s="311">
        <f t="shared" si="3"/>
        <v>0</v>
      </c>
    </row>
    <row r="265" spans="1:150" s="202" customFormat="1" ht="99.95" customHeight="1" x14ac:dyDescent="0.25">
      <c r="A265" s="285" t="s">
        <v>217</v>
      </c>
      <c r="B265" s="202" t="s">
        <v>68</v>
      </c>
      <c r="C265" s="202" t="s">
        <v>3616</v>
      </c>
      <c r="D265" s="282">
        <v>5</v>
      </c>
      <c r="E265" s="202" t="s">
        <v>108</v>
      </c>
      <c r="F265" s="276" t="s">
        <v>70</v>
      </c>
      <c r="G265" s="303">
        <v>350</v>
      </c>
      <c r="H265" s="276">
        <v>1</v>
      </c>
      <c r="I265" s="354">
        <v>0.1</v>
      </c>
      <c r="J265" s="355" t="s">
        <v>3560</v>
      </c>
      <c r="K265" s="408">
        <v>43465</v>
      </c>
      <c r="L265" s="282">
        <v>9</v>
      </c>
      <c r="M265" s="285" t="s">
        <v>109</v>
      </c>
      <c r="N265" s="285" t="s">
        <v>3561</v>
      </c>
      <c r="O265" s="285" t="s">
        <v>3535</v>
      </c>
      <c r="P265" s="284">
        <v>0.03</v>
      </c>
      <c r="Q265" s="230">
        <v>12</v>
      </c>
      <c r="R265" s="279">
        <v>412000000</v>
      </c>
      <c r="T265" s="226">
        <v>43132</v>
      </c>
      <c r="U265" s="340">
        <v>43465</v>
      </c>
      <c r="V265" s="336" t="s">
        <v>3814</v>
      </c>
      <c r="W265" s="338">
        <v>1</v>
      </c>
      <c r="X265" s="277"/>
      <c r="Z265" s="285"/>
      <c r="AA265" s="280">
        <f>+X265</f>
        <v>0</v>
      </c>
      <c r="AC265" s="309"/>
      <c r="AE265" s="345" t="e">
        <f>+((AA265*$P$31)+(AA266*$P$32))*$H$31/($P$31+$P$32)</f>
        <v>#DIV/0!</v>
      </c>
      <c r="AF265" s="345" t="e">
        <f>+((AB265*$P$31)+(AB266*$P$32))*$H$31/($P$31+$P$32)</f>
        <v>#DIV/0!</v>
      </c>
      <c r="AG265" s="277"/>
      <c r="AI265" s="285"/>
      <c r="AJ265" s="280">
        <f>+AG265</f>
        <v>0</v>
      </c>
      <c r="AN265" s="345" t="e">
        <f>+((AJ265*$P$31)+(AJ266*$P$32))*$H$31/($P$31+$P$32)</f>
        <v>#DIV/0!</v>
      </c>
      <c r="AO265" s="345" t="e">
        <f>+((AK265*$P$31)+(AK266*$P$32))*$H$31/($P$31+$P$32)</f>
        <v>#DIV/0!</v>
      </c>
      <c r="AP265" s="277">
        <v>0.24</v>
      </c>
      <c r="AQ265" s="285"/>
      <c r="AR265" s="285"/>
      <c r="AS265" s="280">
        <f>+AP265</f>
        <v>0.24</v>
      </c>
      <c r="AW265" s="282" t="s">
        <v>272</v>
      </c>
      <c r="AX265" s="345" t="e">
        <f>+((AS265*$P$31)+(AS266*$P$32))*$H$31/($P$31+$P$32)</f>
        <v>#DIV/0!</v>
      </c>
      <c r="AY265" s="345" t="e">
        <f>+((AT265*$P$31)+(AT266*$P$32))*$H$31/($P$31+$P$32)</f>
        <v>#DIV/0!</v>
      </c>
      <c r="AZ265" s="277"/>
      <c r="BB265" s="285"/>
      <c r="BC265" s="280">
        <f>+AZ265</f>
        <v>0</v>
      </c>
      <c r="BG265" s="345" t="e">
        <f>+((BC265*$P$31)+(BC266*$P$32))*$H$31/($P$31+$P$32)</f>
        <v>#DIV/0!</v>
      </c>
      <c r="BH265" s="345" t="e">
        <f>+((BD265*$P$31)+(BD266*$P$32))*$H$31/($P$31+$P$32)</f>
        <v>#DIV/0!</v>
      </c>
      <c r="BI265" s="277"/>
      <c r="BK265" s="285"/>
      <c r="BL265" s="280">
        <f>+BI265</f>
        <v>0</v>
      </c>
      <c r="BM265" s="280">
        <f>+BJ265</f>
        <v>0</v>
      </c>
      <c r="BP265" s="345" t="e">
        <f>+((BL265*$P$31)+(BL266*$P$32))*$H$31/($P$31+$P$32)</f>
        <v>#DIV/0!</v>
      </c>
      <c r="BQ265" s="345" t="e">
        <f>+((BM265*$P$31)+(BM266*$P$32))*$H$31/($P$31+$P$32)</f>
        <v>#DIV/0!</v>
      </c>
      <c r="BR265" s="277">
        <v>0.22</v>
      </c>
      <c r="BS265" s="282"/>
      <c r="BT265" s="285"/>
      <c r="BU265" s="280">
        <f>+BR265</f>
        <v>0.22</v>
      </c>
      <c r="BV265" s="280">
        <f>+BS265</f>
        <v>0</v>
      </c>
      <c r="BY265" s="282" t="s">
        <v>3562</v>
      </c>
      <c r="BZ265" s="345" t="e">
        <f>+((BU265*$P$31)+(BU266*$P$32))*$H$31/($P$31+$P$32)</f>
        <v>#DIV/0!</v>
      </c>
      <c r="CA265" s="345" t="e">
        <f>+((BV265*$P$31)+(BV266*$P$32))*$H$31/($P$31+$P$32)</f>
        <v>#DIV/0!</v>
      </c>
      <c r="CB265" s="277">
        <v>0.02</v>
      </c>
      <c r="CD265" s="285" t="s">
        <v>3563</v>
      </c>
      <c r="CE265" s="280">
        <f>+CB265</f>
        <v>0.02</v>
      </c>
      <c r="CF265" s="280">
        <f>+CC265</f>
        <v>0</v>
      </c>
      <c r="CG265" s="258">
        <v>412000000</v>
      </c>
      <c r="CI265" s="345" t="e">
        <f>+((CE265*$P$31)+(CE266*$P$32))*$H$31/($P$31+$P$32)</f>
        <v>#DIV/0!</v>
      </c>
      <c r="CJ265" s="345" t="e">
        <f>+((CF265*$P$31)+(CF266*$P$32))*$H$31/($P$31+$P$32)</f>
        <v>#DIV/0!</v>
      </c>
      <c r="CK265" s="277">
        <v>0.02</v>
      </c>
      <c r="CM265" s="285" t="s">
        <v>3563</v>
      </c>
      <c r="CN265" s="280">
        <f>+CK265</f>
        <v>0.02</v>
      </c>
      <c r="CO265" s="280">
        <f>+CL265</f>
        <v>0</v>
      </c>
      <c r="CR265" s="345" t="e">
        <f>+((CN265*$P$31)+(CN266*$P$32))*$H$31/($P$31+$P$32)</f>
        <v>#DIV/0!</v>
      </c>
      <c r="CS265" s="345" t="e">
        <f>+((CO265*$P$31)+(CO266*$P$32))*$H$31/($P$31+$P$32)</f>
        <v>#DIV/0!</v>
      </c>
      <c r="CT265" s="277">
        <v>0.15</v>
      </c>
      <c r="CV265" s="285"/>
      <c r="CW265" s="280">
        <f>+CT265</f>
        <v>0.15</v>
      </c>
      <c r="CX265" s="280">
        <f>+CU265</f>
        <v>0</v>
      </c>
      <c r="DA265" s="282" t="s">
        <v>3561</v>
      </c>
      <c r="DB265" s="345" t="e">
        <f>+((CW265*$P$31)+(CW266*$P$32))*$H$31/($P$31+$P$32)</f>
        <v>#DIV/0!</v>
      </c>
      <c r="DC265" s="345" t="e">
        <f>+((CX265*$P$31)+(CX266*$P$32))*$H$31/($P$31+$P$32)</f>
        <v>#DIV/0!</v>
      </c>
      <c r="DD265" s="277">
        <v>0.03</v>
      </c>
      <c r="DF265" s="285" t="s">
        <v>3563</v>
      </c>
      <c r="DG265" s="280">
        <f>+DD265</f>
        <v>0.03</v>
      </c>
      <c r="DH265" s="280">
        <f>+DE265</f>
        <v>0</v>
      </c>
      <c r="DK265" s="345" t="e">
        <f>+((DG265*$P$31)+(DG266*$P$32))*$H$31/($P$31+$P$32)</f>
        <v>#DIV/0!</v>
      </c>
      <c r="DL265" s="345" t="e">
        <f>+((DH265*$P$31)+(DH266*$P$32))*$H$31/($P$31+$P$32)</f>
        <v>#DIV/0!</v>
      </c>
      <c r="DM265" s="277">
        <v>0.03</v>
      </c>
      <c r="DO265" s="285" t="s">
        <v>3563</v>
      </c>
      <c r="DP265" s="280">
        <f>+DM265</f>
        <v>0.03</v>
      </c>
      <c r="DQ265" s="280">
        <f>+DN265</f>
        <v>0</v>
      </c>
      <c r="DT265" s="345" t="e">
        <f>+((DP265*$P$31)+(DP266*$P$32))*$H$31/($P$31+$P$32)</f>
        <v>#DIV/0!</v>
      </c>
      <c r="DU265" s="345" t="e">
        <f>+((DQ265*$P$31)+(DQ266*$P$32))*$H$31/($P$31+$P$32)</f>
        <v>#DIV/0!</v>
      </c>
      <c r="DV265" s="277">
        <v>0.28999999999999998</v>
      </c>
      <c r="DX265" s="285"/>
      <c r="DY265" s="280">
        <f>+DV265</f>
        <v>0.28999999999999998</v>
      </c>
      <c r="DZ265" s="280">
        <f>+DW265</f>
        <v>0</v>
      </c>
      <c r="EC265" s="352" t="s">
        <v>3560</v>
      </c>
      <c r="ED265" s="345" t="e">
        <f>+((DY265*$P$31)+(DY266*$P$32))*$H$31/($P$31+$P$32)</f>
        <v>#DIV/0!</v>
      </c>
      <c r="EE265" s="345" t="e">
        <f>+((DZ265*$P$31)+(DZ266*$P$32))*$H$31/($P$31+$P$32)</f>
        <v>#DIV/0!</v>
      </c>
      <c r="EF265" s="556"/>
      <c r="EG265" s="276">
        <v>1</v>
      </c>
      <c r="EH265" s="276">
        <v>0</v>
      </c>
      <c r="EI265" s="277">
        <v>0</v>
      </c>
      <c r="EJ265" s="276">
        <v>1</v>
      </c>
      <c r="EK265" s="276">
        <v>0</v>
      </c>
      <c r="EL265" s="277">
        <v>0</v>
      </c>
      <c r="EM265" s="371">
        <v>1</v>
      </c>
      <c r="EN265" s="354">
        <v>0</v>
      </c>
      <c r="EO265" s="345">
        <v>0</v>
      </c>
      <c r="EP265" s="278">
        <v>412000000</v>
      </c>
      <c r="EQ265" s="278">
        <v>0</v>
      </c>
      <c r="ER265" s="277">
        <v>0</v>
      </c>
      <c r="ET265" s="311">
        <f t="shared" si="3"/>
        <v>0</v>
      </c>
    </row>
    <row r="266" spans="1:150" s="202" customFormat="1" ht="99.95" customHeight="1" x14ac:dyDescent="0.25">
      <c r="A266" s="285" t="s">
        <v>217</v>
      </c>
      <c r="B266" s="202" t="s">
        <v>68</v>
      </c>
      <c r="C266" s="202" t="s">
        <v>3616</v>
      </c>
      <c r="D266" s="282">
        <v>5</v>
      </c>
      <c r="E266" s="202" t="s">
        <v>108</v>
      </c>
      <c r="F266" s="276" t="s">
        <v>70</v>
      </c>
      <c r="G266" s="303">
        <v>350</v>
      </c>
      <c r="H266" s="276">
        <v>1</v>
      </c>
      <c r="I266" s="352"/>
      <c r="J266" s="355"/>
      <c r="K266" s="408"/>
      <c r="L266" s="282">
        <v>10</v>
      </c>
      <c r="M266" s="285" t="s">
        <v>110</v>
      </c>
      <c r="N266" s="285" t="s">
        <v>3564</v>
      </c>
      <c r="O266" s="285" t="s">
        <v>3535</v>
      </c>
      <c r="P266" s="284">
        <v>7.0000000000000007E-2</v>
      </c>
      <c r="Q266" s="230">
        <v>12</v>
      </c>
      <c r="R266" s="279">
        <v>53581000</v>
      </c>
      <c r="T266" s="226">
        <v>43132</v>
      </c>
      <c r="U266" s="340">
        <v>43465</v>
      </c>
      <c r="V266" s="336" t="s">
        <v>3815</v>
      </c>
      <c r="W266" s="338">
        <v>1</v>
      </c>
      <c r="X266" s="277"/>
      <c r="Z266" s="285"/>
      <c r="AA266" s="280">
        <f>+X266</f>
        <v>0</v>
      </c>
      <c r="AC266" s="231">
        <v>53581000</v>
      </c>
      <c r="AE266" s="345"/>
      <c r="AF266" s="345"/>
      <c r="AG266" s="277">
        <v>0.02</v>
      </c>
      <c r="AI266" s="285" t="s">
        <v>3565</v>
      </c>
      <c r="AJ266" s="280">
        <f>+AG266</f>
        <v>0.02</v>
      </c>
      <c r="AN266" s="345"/>
      <c r="AO266" s="345"/>
      <c r="AP266" s="277">
        <v>0.1</v>
      </c>
      <c r="AR266" s="285"/>
      <c r="AS266" s="280">
        <f>+AP266</f>
        <v>0.1</v>
      </c>
      <c r="AW266" s="282" t="s">
        <v>3566</v>
      </c>
      <c r="AX266" s="345"/>
      <c r="AY266" s="345"/>
      <c r="AZ266" s="277">
        <v>0.03</v>
      </c>
      <c r="BB266" s="285" t="s">
        <v>3565</v>
      </c>
      <c r="BC266" s="280">
        <f>+AZ266</f>
        <v>0.03</v>
      </c>
      <c r="BG266" s="345"/>
      <c r="BH266" s="345"/>
      <c r="BI266" s="277">
        <v>0.03</v>
      </c>
      <c r="BK266" s="285" t="s">
        <v>3565</v>
      </c>
      <c r="BL266" s="280">
        <f>+BI266</f>
        <v>0.03</v>
      </c>
      <c r="BM266" s="280">
        <f>+BJ266</f>
        <v>0</v>
      </c>
      <c r="BP266" s="345"/>
      <c r="BQ266" s="345"/>
      <c r="BR266" s="277">
        <v>0.19</v>
      </c>
      <c r="BS266" s="282"/>
      <c r="BT266" s="285"/>
      <c r="BU266" s="280">
        <f>+BR266</f>
        <v>0.19</v>
      </c>
      <c r="BV266" s="280">
        <f>+BS266</f>
        <v>0</v>
      </c>
      <c r="BY266" s="282" t="s">
        <v>3567</v>
      </c>
      <c r="BZ266" s="345"/>
      <c r="CA266" s="345"/>
      <c r="CB266" s="277">
        <v>0.02</v>
      </c>
      <c r="CD266" s="285" t="s">
        <v>3565</v>
      </c>
      <c r="CE266" s="280">
        <f>+CB266</f>
        <v>0.02</v>
      </c>
      <c r="CF266" s="280">
        <f>+CC266</f>
        <v>0</v>
      </c>
      <c r="CI266" s="345"/>
      <c r="CJ266" s="345"/>
      <c r="CK266" s="277">
        <v>0.02</v>
      </c>
      <c r="CM266" s="285" t="s">
        <v>3565</v>
      </c>
      <c r="CN266" s="280">
        <f>+CK266</f>
        <v>0.02</v>
      </c>
      <c r="CO266" s="280">
        <f>+CL266</f>
        <v>0</v>
      </c>
      <c r="CR266" s="345"/>
      <c r="CS266" s="345"/>
      <c r="CT266" s="277">
        <v>0.25</v>
      </c>
      <c r="CV266" s="285"/>
      <c r="CW266" s="280">
        <f>+CT266</f>
        <v>0.25</v>
      </c>
      <c r="CX266" s="280">
        <f>+CU266</f>
        <v>0</v>
      </c>
      <c r="DA266" s="282" t="s">
        <v>3566</v>
      </c>
      <c r="DB266" s="345"/>
      <c r="DC266" s="345"/>
      <c r="DD266" s="277">
        <v>0.02</v>
      </c>
      <c r="DF266" s="285" t="s">
        <v>3565</v>
      </c>
      <c r="DG266" s="280">
        <f>+DD266</f>
        <v>0.02</v>
      </c>
      <c r="DH266" s="280">
        <f>+DE266</f>
        <v>0</v>
      </c>
      <c r="DK266" s="345"/>
      <c r="DL266" s="345"/>
      <c r="DM266" s="277">
        <v>0.02</v>
      </c>
      <c r="DO266" s="285" t="s">
        <v>3565</v>
      </c>
      <c r="DP266" s="280">
        <f>+DM266</f>
        <v>0.02</v>
      </c>
      <c r="DQ266" s="280">
        <f>+DN266</f>
        <v>0</v>
      </c>
      <c r="DT266" s="345"/>
      <c r="DU266" s="345"/>
      <c r="DV266" s="277">
        <v>0.3</v>
      </c>
      <c r="DX266" s="285"/>
      <c r="DY266" s="280">
        <f>+DV266</f>
        <v>0.3</v>
      </c>
      <c r="DZ266" s="280">
        <f>+DW266</f>
        <v>0</v>
      </c>
      <c r="EC266" s="352"/>
      <c r="ED266" s="345"/>
      <c r="EE266" s="345"/>
      <c r="EF266" s="556"/>
      <c r="EG266" s="276">
        <v>1</v>
      </c>
      <c r="EH266" s="276">
        <v>0</v>
      </c>
      <c r="EI266" s="277">
        <v>0</v>
      </c>
      <c r="EJ266" s="276">
        <v>1</v>
      </c>
      <c r="EK266" s="276">
        <v>0</v>
      </c>
      <c r="EL266" s="277">
        <v>0</v>
      </c>
      <c r="EM266" s="371"/>
      <c r="EN266" s="354"/>
      <c r="EO266" s="345"/>
      <c r="EP266" s="278">
        <v>53581000</v>
      </c>
      <c r="EQ266" s="278">
        <v>0</v>
      </c>
      <c r="ER266" s="277">
        <v>0</v>
      </c>
      <c r="ET266" s="311">
        <f t="shared" si="3"/>
        <v>0</v>
      </c>
    </row>
    <row r="267" spans="1:150" s="202" customFormat="1" ht="99.95" customHeight="1" x14ac:dyDescent="0.25">
      <c r="A267" s="285" t="s">
        <v>217</v>
      </c>
      <c r="B267" s="202" t="s">
        <v>111</v>
      </c>
      <c r="C267" s="202" t="s">
        <v>3617</v>
      </c>
      <c r="D267" s="282">
        <v>6</v>
      </c>
      <c r="E267" s="202" t="s">
        <v>112</v>
      </c>
      <c r="F267" s="276" t="s">
        <v>70</v>
      </c>
      <c r="G267" s="286">
        <v>0.64</v>
      </c>
      <c r="H267" s="276">
        <v>0.49</v>
      </c>
      <c r="I267" s="354">
        <v>0.1</v>
      </c>
      <c r="J267" s="285" t="s">
        <v>3568</v>
      </c>
      <c r="K267" s="408">
        <v>43465</v>
      </c>
      <c r="L267" s="282">
        <v>11</v>
      </c>
      <c r="M267" s="285" t="s">
        <v>113</v>
      </c>
      <c r="N267" s="285" t="s">
        <v>3569</v>
      </c>
      <c r="O267" s="202" t="s">
        <v>114</v>
      </c>
      <c r="P267" s="361">
        <v>0.1</v>
      </c>
      <c r="Q267" s="230">
        <v>12</v>
      </c>
      <c r="R267" s="368">
        <v>58452000</v>
      </c>
      <c r="T267" s="226">
        <v>43101</v>
      </c>
      <c r="U267" s="340">
        <v>43465</v>
      </c>
      <c r="V267" s="335" t="s">
        <v>3816</v>
      </c>
      <c r="W267" s="338">
        <v>0.4</v>
      </c>
      <c r="X267" s="277"/>
      <c r="Z267" s="285"/>
      <c r="AA267" s="348">
        <f>+X267+X268</f>
        <v>0</v>
      </c>
      <c r="AB267" s="348">
        <f>+Y267+Y268</f>
        <v>0</v>
      </c>
      <c r="AC267" s="407">
        <v>58452000</v>
      </c>
      <c r="AD267" s="352"/>
      <c r="AE267" s="345" t="e">
        <f>+((AA267*$P$33)+(AA266*$P$32))*$H$33/($P$33+$P$32)</f>
        <v>#DIV/0!</v>
      </c>
      <c r="AF267" s="345" t="e">
        <f>+((AB267*$P$33)+(AB266*$P$32))*$H$33/($P$33+$P$32)</f>
        <v>#DIV/0!</v>
      </c>
      <c r="AG267" s="277"/>
      <c r="AI267" s="285"/>
      <c r="AJ267" s="348">
        <f>+AG267+AG268</f>
        <v>0</v>
      </c>
      <c r="AK267" s="348">
        <f>+AH267+AH268</f>
        <v>0</v>
      </c>
      <c r="AN267" s="345" t="e">
        <f>+((AJ267*$P$33)+(AJ266*$P$32))*$H$33/($P$33+$P$32)</f>
        <v>#DIV/0!</v>
      </c>
      <c r="AO267" s="345" t="e">
        <f>+((AK267*$P$33)+(AK266*$P$32))*$H$33/($P$33+$P$32)</f>
        <v>#DIV/0!</v>
      </c>
      <c r="AP267" s="277"/>
      <c r="AR267" s="285"/>
      <c r="AS267" s="348">
        <f>+AP267+AP268</f>
        <v>0</v>
      </c>
      <c r="AT267" s="348">
        <f>+AQ267+AQ268</f>
        <v>0</v>
      </c>
      <c r="AW267" s="285"/>
      <c r="AX267" s="345" t="e">
        <f>+((AS267*$P$33)+(AS266*$P$32))*$H$33/($P$33+$P$32)</f>
        <v>#DIV/0!</v>
      </c>
      <c r="AY267" s="345" t="e">
        <f>+((AT267*$P$33)+(AT266*$P$32))*$H$33/($P$33+$P$32)</f>
        <v>#DIV/0!</v>
      </c>
      <c r="AZ267" s="277">
        <v>0.03</v>
      </c>
      <c r="BB267" s="285" t="s">
        <v>266</v>
      </c>
      <c r="BC267" s="348">
        <f>+AZ267+AZ268</f>
        <v>0.03</v>
      </c>
      <c r="BD267" s="348">
        <f>+BA267+BA268</f>
        <v>0</v>
      </c>
      <c r="BG267" s="345" t="e">
        <f>+((BC267*$P$33)+(BC266*$P$32))*$H$33/($P$33+$P$32)</f>
        <v>#DIV/0!</v>
      </c>
      <c r="BH267" s="345" t="e">
        <f>+((BD267*$P$33)+(BD266*$P$32))*$H$33/($P$33+$P$32)</f>
        <v>#DIV/0!</v>
      </c>
      <c r="BI267" s="277">
        <v>0.03</v>
      </c>
      <c r="BK267" s="285" t="s">
        <v>266</v>
      </c>
      <c r="BL267" s="348">
        <f>+BI267+BI268</f>
        <v>0.03</v>
      </c>
      <c r="BM267" s="348">
        <f>+BJ267+BJ268</f>
        <v>0</v>
      </c>
      <c r="BP267" s="345" t="e">
        <f>+((BL267*$P$33)+(BL266*$P$32))*$H$33/($P$33+$P$32)</f>
        <v>#DIV/0!</v>
      </c>
      <c r="BQ267" s="345" t="e">
        <f>+((BM267*$P$33)+(BM266*$P$32))*$H$33/($P$33+$P$32)</f>
        <v>#DIV/0!</v>
      </c>
      <c r="BR267" s="277">
        <v>0.03</v>
      </c>
      <c r="BS267" s="285"/>
      <c r="BT267" s="285" t="s">
        <v>266</v>
      </c>
      <c r="BU267" s="348">
        <f>+BR267+BR268</f>
        <v>0.03</v>
      </c>
      <c r="BV267" s="348">
        <f>+BS267+BS268</f>
        <v>0</v>
      </c>
      <c r="BW267" s="352"/>
      <c r="BX267" s="352"/>
      <c r="BY267" s="285"/>
      <c r="BZ267" s="345" t="e">
        <f>+((BU267*$P$33)+(BU266*$P$32))*$H$33/($P$33+$P$32)</f>
        <v>#DIV/0!</v>
      </c>
      <c r="CA267" s="345" t="e">
        <f>+((BV267*$P$33)+(BV266*$P$32))*$H$33/($P$33+$P$32)</f>
        <v>#DIV/0!</v>
      </c>
      <c r="CB267" s="277">
        <v>0.15</v>
      </c>
      <c r="CD267" s="285" t="s">
        <v>3570</v>
      </c>
      <c r="CE267" s="348">
        <f>+CB267+CB268</f>
        <v>0.15</v>
      </c>
      <c r="CF267" s="348">
        <f>+CC267+CC268</f>
        <v>0</v>
      </c>
      <c r="CI267" s="345" t="e">
        <f>+((CE267*$P$33)+(CE266*$P$32))*$H$33/($P$33+$P$32)</f>
        <v>#DIV/0!</v>
      </c>
      <c r="CJ267" s="345" t="e">
        <f>+((CF267*$P$33)+(CF266*$P$32))*$H$33/($P$33+$P$32)</f>
        <v>#DIV/0!</v>
      </c>
      <c r="CK267" s="277">
        <v>0.03</v>
      </c>
      <c r="CM267" s="285" t="s">
        <v>266</v>
      </c>
      <c r="CN267" s="348">
        <f>+CK267+CK268</f>
        <v>0.13</v>
      </c>
      <c r="CO267" s="348">
        <f>+CL267+CL268</f>
        <v>0</v>
      </c>
      <c r="CR267" s="345" t="e">
        <f>+((CN267*$P$33)+(CN266*$P$32))*$H$33/($P$33+$P$32)</f>
        <v>#DIV/0!</v>
      </c>
      <c r="CS267" s="345" t="e">
        <f>+((CO267*$P$33)+(CO266*$P$32))*$H$33/($P$33+$P$32)</f>
        <v>#DIV/0!</v>
      </c>
      <c r="CT267" s="277">
        <v>0.03</v>
      </c>
      <c r="CV267" s="285" t="s">
        <v>3571</v>
      </c>
      <c r="CW267" s="348">
        <f>+CT267+CT268</f>
        <v>0.13</v>
      </c>
      <c r="CX267" s="348">
        <f>+CU267+CU268</f>
        <v>0</v>
      </c>
      <c r="DA267" s="285"/>
      <c r="DB267" s="345" t="e">
        <f>+((CW267*$P$33)+(CW266*$P$32))*$H$33/($P$33+$P$32)</f>
        <v>#DIV/0!</v>
      </c>
      <c r="DC267" s="345" t="e">
        <f>+((CX267*$P$33)+(CX266*$P$32))*$H$33/($P$33+$P$32)</f>
        <v>#DIV/0!</v>
      </c>
      <c r="DD267" s="277">
        <v>0.1</v>
      </c>
      <c r="DF267" s="285" t="s">
        <v>3568</v>
      </c>
      <c r="DG267" s="348">
        <f>+DD267+DD268</f>
        <v>0.25</v>
      </c>
      <c r="DH267" s="348">
        <f>+DE267+DE268</f>
        <v>0</v>
      </c>
      <c r="DK267" s="345" t="e">
        <f>+((DG267*$P$33)+(DG266*$P$32))*$H$33/($P$33+$P$32)</f>
        <v>#DIV/0!</v>
      </c>
      <c r="DL267" s="345" t="e">
        <f>+((DH267*$P$33)+(DH266*$P$32))*$H$33/($P$33+$P$32)</f>
        <v>#DIV/0!</v>
      </c>
      <c r="DM267" s="277"/>
      <c r="DO267" s="285"/>
      <c r="DP267" s="348">
        <f>+DM267+DM268</f>
        <v>0</v>
      </c>
      <c r="DQ267" s="348">
        <f>+DN267+DN268</f>
        <v>0</v>
      </c>
      <c r="DT267" s="345" t="e">
        <f>+((DP267*$P$33)+(DP266*$P$32))*$H$33/($P$33+$P$32)</f>
        <v>#DIV/0!</v>
      </c>
      <c r="DU267" s="345" t="e">
        <f>+((DQ267*$P$33)+(DQ266*$P$32))*$H$33/($P$33+$P$32)</f>
        <v>#DIV/0!</v>
      </c>
      <c r="DV267" s="277"/>
      <c r="DX267" s="285"/>
      <c r="DY267" s="348">
        <f>+DV267+DV268</f>
        <v>0.25</v>
      </c>
      <c r="DZ267" s="348">
        <f>+DW267+DW268</f>
        <v>0</v>
      </c>
      <c r="EC267" s="285"/>
      <c r="ED267" s="345" t="e">
        <f>+((DY267*$P$33)+(DY266*$P$32))*$H$33/($P$33+$P$32)</f>
        <v>#DIV/0!</v>
      </c>
      <c r="EE267" s="345" t="e">
        <f>+((DZ267*$P$33)+(DZ266*$P$32))*$H$33/($P$33+$P$32)</f>
        <v>#DIV/0!</v>
      </c>
      <c r="EF267" s="556"/>
      <c r="EG267" s="276">
        <v>0.4</v>
      </c>
      <c r="EH267" s="276">
        <v>0</v>
      </c>
      <c r="EI267" s="277">
        <v>0</v>
      </c>
      <c r="EJ267" s="354">
        <v>1</v>
      </c>
      <c r="EK267" s="354">
        <v>0</v>
      </c>
      <c r="EL267" s="345">
        <v>0</v>
      </c>
      <c r="EM267" s="371">
        <v>0.49</v>
      </c>
      <c r="EN267" s="354">
        <v>0</v>
      </c>
      <c r="EO267" s="345">
        <v>0</v>
      </c>
      <c r="EP267" s="407">
        <v>58452000</v>
      </c>
      <c r="EQ267" s="407">
        <v>0</v>
      </c>
      <c r="ER267" s="345">
        <v>0</v>
      </c>
      <c r="ET267" s="311">
        <f t="shared" si="3"/>
        <v>0</v>
      </c>
    </row>
    <row r="268" spans="1:150" s="202" customFormat="1" ht="99.95" customHeight="1" x14ac:dyDescent="0.25">
      <c r="A268" s="285" t="s">
        <v>217</v>
      </c>
      <c r="B268" s="202" t="s">
        <v>111</v>
      </c>
      <c r="C268" s="202" t="s">
        <v>3617</v>
      </c>
      <c r="D268" s="282">
        <v>6</v>
      </c>
      <c r="E268" s="202" t="s">
        <v>112</v>
      </c>
      <c r="F268" s="276" t="s">
        <v>70</v>
      </c>
      <c r="G268" s="286">
        <v>0.64</v>
      </c>
      <c r="H268" s="276">
        <v>0.49</v>
      </c>
      <c r="I268" s="352"/>
      <c r="J268" s="285" t="s">
        <v>3572</v>
      </c>
      <c r="K268" s="408"/>
      <c r="L268" s="282">
        <v>11</v>
      </c>
      <c r="M268" s="285" t="s">
        <v>113</v>
      </c>
      <c r="N268" s="285" t="s">
        <v>3573</v>
      </c>
      <c r="O268" s="202" t="s">
        <v>114</v>
      </c>
      <c r="P268" s="361"/>
      <c r="Q268" s="230">
        <v>12</v>
      </c>
      <c r="R268" s="368"/>
      <c r="T268" s="226">
        <v>43101</v>
      </c>
      <c r="U268" s="340">
        <v>43465</v>
      </c>
      <c r="V268" s="335" t="s">
        <v>3817</v>
      </c>
      <c r="W268" s="338">
        <v>0.6</v>
      </c>
      <c r="X268" s="277"/>
      <c r="Z268" s="285"/>
      <c r="AA268" s="348"/>
      <c r="AB268" s="348"/>
      <c r="AC268" s="407"/>
      <c r="AD268" s="352"/>
      <c r="AE268" s="345"/>
      <c r="AF268" s="345"/>
      <c r="AG268" s="277"/>
      <c r="AI268" s="285"/>
      <c r="AJ268" s="348"/>
      <c r="AK268" s="348"/>
      <c r="AN268" s="345"/>
      <c r="AO268" s="345"/>
      <c r="AP268" s="277"/>
      <c r="AR268" s="285"/>
      <c r="AS268" s="348"/>
      <c r="AT268" s="348"/>
      <c r="AW268" s="285"/>
      <c r="AX268" s="345"/>
      <c r="AY268" s="345"/>
      <c r="AZ268" s="277"/>
      <c r="BB268" s="285"/>
      <c r="BC268" s="348"/>
      <c r="BD268" s="348"/>
      <c r="BG268" s="345"/>
      <c r="BH268" s="345"/>
      <c r="BI268" s="277"/>
      <c r="BK268" s="285"/>
      <c r="BL268" s="348"/>
      <c r="BM268" s="348"/>
      <c r="BP268" s="345"/>
      <c r="BQ268" s="345"/>
      <c r="BR268" s="277"/>
      <c r="BS268" s="282"/>
      <c r="BT268" s="285"/>
      <c r="BU268" s="348"/>
      <c r="BV268" s="348"/>
      <c r="BW268" s="352"/>
      <c r="BX268" s="352"/>
      <c r="BY268" s="285"/>
      <c r="BZ268" s="345"/>
      <c r="CA268" s="345"/>
      <c r="CB268" s="277"/>
      <c r="CD268" s="285"/>
      <c r="CE268" s="348"/>
      <c r="CF268" s="348"/>
      <c r="CI268" s="345"/>
      <c r="CJ268" s="345"/>
      <c r="CK268" s="277">
        <v>0.1</v>
      </c>
      <c r="CM268" s="285" t="s">
        <v>3574</v>
      </c>
      <c r="CN268" s="348"/>
      <c r="CO268" s="348"/>
      <c r="CR268" s="345"/>
      <c r="CS268" s="345"/>
      <c r="CT268" s="277">
        <v>0.1</v>
      </c>
      <c r="CV268" s="285"/>
      <c r="CW268" s="348"/>
      <c r="CX268" s="348"/>
      <c r="DA268" s="285" t="s">
        <v>3574</v>
      </c>
      <c r="DB268" s="345"/>
      <c r="DC268" s="345"/>
      <c r="DD268" s="277">
        <v>0.15</v>
      </c>
      <c r="DF268" s="285" t="s">
        <v>3575</v>
      </c>
      <c r="DG268" s="348"/>
      <c r="DH268" s="348"/>
      <c r="DK268" s="345"/>
      <c r="DL268" s="345"/>
      <c r="DM268" s="277"/>
      <c r="DO268" s="285"/>
      <c r="DP268" s="348"/>
      <c r="DQ268" s="348"/>
      <c r="DT268" s="345"/>
      <c r="DU268" s="345"/>
      <c r="DV268" s="277">
        <v>0.25</v>
      </c>
      <c r="DX268" s="285"/>
      <c r="DY268" s="348"/>
      <c r="DZ268" s="348"/>
      <c r="EC268" s="285" t="s">
        <v>3572</v>
      </c>
      <c r="ED268" s="345"/>
      <c r="EE268" s="345"/>
      <c r="EF268" s="556"/>
      <c r="EG268" s="276">
        <v>0.6</v>
      </c>
      <c r="EH268" s="276">
        <v>0</v>
      </c>
      <c r="EI268" s="277">
        <v>0</v>
      </c>
      <c r="EJ268" s="354"/>
      <c r="EK268" s="354"/>
      <c r="EL268" s="345"/>
      <c r="EM268" s="371"/>
      <c r="EN268" s="354"/>
      <c r="EO268" s="345"/>
      <c r="EP268" s="407"/>
      <c r="EQ268" s="407"/>
      <c r="ER268" s="345"/>
      <c r="ET268" s="311">
        <f t="shared" si="3"/>
        <v>0</v>
      </c>
    </row>
    <row r="269" spans="1:150" s="202" customFormat="1" ht="99.95" customHeight="1" x14ac:dyDescent="0.25">
      <c r="A269" s="285" t="s">
        <v>217</v>
      </c>
      <c r="B269" s="202" t="s">
        <v>111</v>
      </c>
      <c r="C269" s="202" t="s">
        <v>3618</v>
      </c>
      <c r="D269" s="282">
        <v>7</v>
      </c>
      <c r="E269" s="202" t="s">
        <v>115</v>
      </c>
      <c r="F269" s="276" t="s">
        <v>70</v>
      </c>
      <c r="G269" s="286">
        <v>0.64</v>
      </c>
      <c r="H269" s="276">
        <v>0.28999999999999998</v>
      </c>
      <c r="I269" s="354">
        <v>0.1</v>
      </c>
      <c r="J269" s="285" t="s">
        <v>3576</v>
      </c>
      <c r="K269" s="283">
        <v>43465</v>
      </c>
      <c r="L269" s="282">
        <v>12</v>
      </c>
      <c r="M269" s="285" t="s">
        <v>3577</v>
      </c>
      <c r="N269" s="285" t="s">
        <v>3578</v>
      </c>
      <c r="O269" s="202" t="s">
        <v>116</v>
      </c>
      <c r="P269" s="345">
        <v>7.0000000000000007E-2</v>
      </c>
      <c r="Q269" s="230">
        <v>12</v>
      </c>
      <c r="R269" s="368">
        <v>1665536000</v>
      </c>
      <c r="T269" s="226">
        <v>43101</v>
      </c>
      <c r="U269" s="340">
        <v>43465</v>
      </c>
      <c r="V269" s="335" t="s">
        <v>3579</v>
      </c>
      <c r="W269" s="276">
        <v>0.04</v>
      </c>
      <c r="X269" s="277">
        <v>0</v>
      </c>
      <c r="Z269" s="285"/>
      <c r="AA269" s="348">
        <f>+X269+X270+X271+X272+X273+X274+X275+X276+X277+X278</f>
        <v>0.02</v>
      </c>
      <c r="AB269" s="348">
        <f>+Y269+Y270+Y271+Y272+Y273+Y274+Y275+Y276+Y277+Y278</f>
        <v>0</v>
      </c>
      <c r="AC269" s="407">
        <v>1565536000</v>
      </c>
      <c r="AD269" s="352"/>
      <c r="AE269" s="364">
        <f>+((AA269*$P$35)+(AA270*$P$36)+(AA271*$P$37)+(AA272*$P$38)+(AA273*$P$39)+(AA274*$P$40)+(AA275*$P$41)+(AA276*$P$42)+(AA277*$P$43)+(AA278*$P$44)+(AA279*$P$45))*$H$35/($P$35+$P$36+$P$37+$P$38+$P$39+$P$40+$P$41+$P$42+$P$43+$P$44+$P$45)</f>
        <v>0</v>
      </c>
      <c r="AF269" s="364">
        <f>+((AB269*$P$35)+(AB270*$P$36)+(AB271*$P$37)+(AB272*$P$38)+(AB273*$P$39)+(AB274*$P$40)+(AB275*$P$41)+(AB276*$P$42)+(AB277*$P$43)+(AB278*$P$44)+(AB279*$P$45))*$H$35/($P$35+$P$36+$P$37+$P$38+$P$39+$P$40+$P$41+$P$42+$P$43+$P$44+$P$45)</f>
        <v>0</v>
      </c>
      <c r="AG269" s="277">
        <v>0</v>
      </c>
      <c r="AI269" s="285"/>
      <c r="AJ269" s="348">
        <f>+AG269+AG270+AG271+AG272+AG273+AG274+AG275+AG276+AG277+AG278</f>
        <v>0.08</v>
      </c>
      <c r="AK269" s="348">
        <f>+AH269+AH270+AH271+AH272+AH273+AH274+AH275+AH276+AH277+AH278</f>
        <v>0</v>
      </c>
      <c r="AL269" s="352"/>
      <c r="AM269" s="352"/>
      <c r="AN269" s="364">
        <f>+((AJ269*$P$35)+(AJ270*$P$36)+(AJ271*$P$37)+(AJ272*$P$38)+(AJ273*$P$39)+(AJ274*$P$40)+(AJ275*$P$41)+(AJ276*$P$42)+(AJ277*$P$43)+(AJ278*$P$44)+(AJ279*$P$45))*$H$35/($P$35+$P$36+$P$37+$P$38+$P$39+$P$40+$P$41+$P$42+$P$43+$P$44+$P$45)</f>
        <v>0</v>
      </c>
      <c r="AO269" s="364">
        <f>+((AK269*$P$35)+(AK270*$P$36)+(AK271*$P$37)+(AK272*$P$38)+(AK273*$P$39)+(AK274*$P$40)+(AK275*$P$41)+(AK276*$P$42)+(AK277*$P$43)+(AK278*$P$44)+(AK279*$P$45))*$H$35/($P$35+$P$36+$P$37+$P$38+$P$39+$P$40+$P$41+$P$42+$P$43+$P$44+$P$45)</f>
        <v>0</v>
      </c>
      <c r="AP269" s="277">
        <v>0</v>
      </c>
      <c r="AR269" s="285"/>
      <c r="AS269" s="348">
        <f>+AP269+AP270+AP271+AP272+AP273+AP274+AP275+AP276+AP277+AP278</f>
        <v>0.05</v>
      </c>
      <c r="AT269" s="348">
        <f>+AQ269+AQ270+AQ271+AQ272+AQ273+AQ274+AQ275+AQ276+AQ277+AQ278</f>
        <v>0</v>
      </c>
      <c r="AU269" s="352"/>
      <c r="AV269" s="352"/>
      <c r="AW269" s="285"/>
      <c r="AX269" s="364">
        <f>+((AS269*$P$35)+(AS270*$P$36)+(AS271*$P$37)+(AS272*$P$38)+(AS273*$P$39)+(AS274*$P$40)+(AS275*$P$41)+(AS276*$P$42)+(AS277*$P$43)+(AS278*$P$44)+(AS279*$P$45))*$H$35/($P$35+$P$36+$P$37+$P$38+$P$39+$P$40+$P$41+$P$42+$P$43+$P$44+$P$45)</f>
        <v>0</v>
      </c>
      <c r="AY269" s="364">
        <f>+((AT269*$P$35)+(AT270*$P$36)+(AT271*$P$37)+(AT272*$P$38)+(AT273*$P$39)+(AT274*$P$40)+(AT275*$P$41)+(AT276*$P$42)+(AT277*$P$43)+(AT278*$P$44)+(AT279*$P$45))*$H$35/($P$35+$P$36+$P$37+$P$38+$P$39+$P$40+$P$41+$P$42+$P$43+$P$44+$P$45)</f>
        <v>0</v>
      </c>
      <c r="AZ269" s="277">
        <v>0.01</v>
      </c>
      <c r="BB269" s="285" t="s">
        <v>3580</v>
      </c>
      <c r="BC269" s="348">
        <f>+AZ269+AZ270+AZ271+AZ272+AZ273+AZ274+AZ275+AZ276+AZ277+AZ278</f>
        <v>0.12</v>
      </c>
      <c r="BD269" s="348">
        <f>+BA269+BA270+BA271+BA272+BA273+BA274+BA275+BA276+BA277+BA278</f>
        <v>0</v>
      </c>
      <c r="BE269" s="352"/>
      <c r="BF269" s="352"/>
      <c r="BG269" s="364">
        <f>+((BC269*$P$35)+(BC270*$P$36)+(BC271*$P$37)+(BC272*$P$38)+(BC273*$P$39)+(BC274*$P$40)+(BC275*$P$41)+(BC276*$P$42)+(BC277*$P$43)+(BC278*$P$44)+(BC279*$P$45))*$H$35/($P$35+$P$36+$P$37+$P$38+$P$39+$P$40+$P$41+$P$42+$P$43+$P$44+$P$45)</f>
        <v>0</v>
      </c>
      <c r="BH269" s="364">
        <f>+((BD269*$P$35)+(BD270*$P$36)+(BD271*$P$37)+(BD272*$P$38)+(BD273*$P$39)+(BD274*$P$40)+(BD275*$P$41)+(BD276*$P$42)+(BD277*$P$43)+(BD278*$P$44)+(BD279*$P$45))*$H$35/($P$35+$P$36+$P$37+$P$38+$P$39+$P$40+$P$41+$P$42+$P$43+$P$44+$P$45)</f>
        <v>0</v>
      </c>
      <c r="BI269" s="277">
        <v>0</v>
      </c>
      <c r="BK269" s="285"/>
      <c r="BL269" s="348">
        <f>+BI269+BI270+BI271+BI272+BI273+BI274+BI275+BI276+BI277+BI278</f>
        <v>0.05</v>
      </c>
      <c r="BM269" s="348">
        <f>+BJ269+BJ270+BJ271+BJ272+BJ273+BJ274+BJ275+BJ276+BJ277+BJ278</f>
        <v>0</v>
      </c>
      <c r="BN269" s="352"/>
      <c r="BO269" s="352"/>
      <c r="BP269" s="364">
        <f>+((BL269*$P$35)+(BL270*$P$36)+(BL271*$P$37)+(BL272*$P$38)+(BL273*$P$39)+(BL274*$P$40)+(BL275*$P$41)+(BL276*$P$42)+(BL277*$P$43)+(BL278*$P$44)+(BL279*$P$45))*$H$35/($P$35+$P$36+$P$37+$P$38+$P$39+$P$40+$P$41+$P$42+$P$43+$P$44+$P$45)</f>
        <v>0</v>
      </c>
      <c r="BQ269" s="364">
        <f>+((BM269*$P$35)+(BM270*$P$36)+(BM271*$P$37)+(BM272*$P$38)+(BM273*$P$39)+(BM274*$P$40)+(BM275*$P$41)+(BM276*$P$42)+(BM277*$P$43)+(BM278*$P$44)+(BM279*$P$45))*$H$35/($P$35+$P$36+$P$37+$P$38+$P$39+$P$40+$P$41+$P$42+$P$43+$P$44+$P$45)</f>
        <v>0</v>
      </c>
      <c r="BR269" s="277">
        <v>0</v>
      </c>
      <c r="BS269" s="282"/>
      <c r="BT269" s="285"/>
      <c r="BU269" s="348">
        <f>+BR269+BR270+BR271+BR272+BR273+BR274+BR275+BR276+BR277+BR278</f>
        <v>0.09</v>
      </c>
      <c r="BV269" s="348">
        <f>+BS269+BS270+BS271+BS272+BS273+BS274+BS275+BS276+BS277+BS278</f>
        <v>0</v>
      </c>
      <c r="BW269" s="352"/>
      <c r="BX269" s="352"/>
      <c r="BY269" s="285"/>
      <c r="BZ269" s="364">
        <f>+((BU269*$P$35)+(BU270*$P$36)+(BU271*$P$37)+(BU272*$P$38)+(BU273*$P$39)+(BU274*$P$40)+(BU275*$P$41)+(BU276*$P$42)+(BU277*$P$43)+(BU278*$P$44)+(BU279*$P$45))*$H$35/($P$35+$P$36+$P$37+$P$38+$P$39+$P$40+$P$41+$P$42+$P$43+$P$44+$P$45)</f>
        <v>0</v>
      </c>
      <c r="CA269" s="364">
        <f>+((BV269*$P$35)+(BV270*$P$36)+(BV271*$P$37)+(BV272*$P$38)+(BV273*$P$39)+(BV274*$P$40)+(BV275*$P$41)+(BV276*$P$42)+(BV277*$P$43)+(BV278*$P$44)+(BV279*$P$45))*$H$35/($P$35+$P$36+$P$37+$P$38+$P$39+$P$40+$P$41+$P$42+$P$43+$P$44+$P$45)</f>
        <v>0</v>
      </c>
      <c r="CB269" s="277">
        <v>0.01</v>
      </c>
      <c r="CD269" s="285" t="s">
        <v>3580</v>
      </c>
      <c r="CE269" s="348">
        <f>+CB269+CB270+CB271+CB272+CB273+CB274+CB275+CB276+CB277+CB278</f>
        <v>0.12</v>
      </c>
      <c r="CF269" s="348">
        <f>+CC269+CC270+CC271+CC272+CC273+CC274+CC275+CC276+CC277+CC278</f>
        <v>0</v>
      </c>
      <c r="CG269" s="352"/>
      <c r="CH269" s="352"/>
      <c r="CI269" s="364">
        <f>+((CE269*$P$35)+(CE270*$P$36)+(CE271*$P$37)+(CE272*$P$38)+(CE273*$P$39)+(CE274*$P$40)+(CE275*$P$41)+(CE276*$P$42)+(CE277*$P$43)+(CE278*$P$44)+(CE279*$P$45))*$H$35/($P$35+$P$36+$P$37+$P$38+$P$39+$P$40+$P$41+$P$42+$P$43+$P$44+$P$45)</f>
        <v>0</v>
      </c>
      <c r="CJ269" s="364">
        <f>+((CF269*$P$35)+(CF270*$P$36)+(CF271*$P$37)+(CF272*$P$38)+(CF273*$P$39)+(CF274*$P$40)+(CF275*$P$41)+(CF276*$P$42)+(CF277*$P$43)+(CF278*$P$44)+(CF279*$P$45))*$H$35/($P$35+$P$36+$P$37+$P$38+$P$39+$P$40+$P$41+$P$42+$P$43+$P$44+$P$45)</f>
        <v>0</v>
      </c>
      <c r="CK269" s="277">
        <v>0</v>
      </c>
      <c r="CM269" s="285"/>
      <c r="CN269" s="348">
        <f>+CK269+CK270+CK271+CK272+CK273+CK274+CK275+CK276+CK277+CK278</f>
        <v>0.08</v>
      </c>
      <c r="CO269" s="348">
        <f>+CL269+CL270+CL271+CL272+CL273+CL274+CL275+CL276+CL277+CL278</f>
        <v>0</v>
      </c>
      <c r="CP269" s="352"/>
      <c r="CQ269" s="352"/>
      <c r="CR269" s="364">
        <f>+((CN269*$P$35)+(CN270*$P$36)+(CN271*$P$37)+(CN272*$P$38)+(CN273*$P$39)+(CN274*$P$40)+(CN275*$P$41)+(CN276*$P$42)+(CN277*$P$43)+(CN278*$P$44)+(CN279*$P$45))*$H$35/($P$35+$P$36+$P$37+$P$38+$P$39+$P$40+$P$41+$P$42+$P$43+$P$44+$P$45)</f>
        <v>0</v>
      </c>
      <c r="CS269" s="364">
        <f>+((CO269*$P$35)+(CO270*$P$36)+(CO271*$P$37)+(CO272*$P$38)+(CO273*$P$39)+(CO274*$P$40)+(CO275*$P$41)+(CO276*$P$42)+(CO277*$P$43)+(CO278*$P$44)+(CO279*$P$45))*$H$35/($P$35+$P$36+$P$37+$P$38+$P$39+$P$40+$P$41+$P$42+$P$43+$P$44+$P$45)</f>
        <v>0</v>
      </c>
      <c r="CT269" s="277">
        <v>0</v>
      </c>
      <c r="CV269" s="285"/>
      <c r="CW269" s="348">
        <f>+CT269+CT270+CT271+CT272+CT273+CT274+CT275+CT276+CT277+CT278</f>
        <v>0.08</v>
      </c>
      <c r="CX269" s="348">
        <f>+CU269+CU270+CU271+CU272+CU273+CU274+CU275+CU276+CU277+CU278</f>
        <v>0</v>
      </c>
      <c r="CY269" s="352"/>
      <c r="CZ269" s="352"/>
      <c r="DA269" s="285"/>
      <c r="DB269" s="364">
        <f>+((CW269*$P$35)+(CW270*$P$36)+(CW271*$P$37)+(CW272*$P$38)+(CW273*$P$39)+(CW274*$P$40)+(CW275*$P$41)+(CW276*$P$42)+(CW277*$P$43)+(CW278*$P$44)+(CW279*$P$45))*$H$35/($P$35+$P$36+$P$37+$P$38+$P$39+$P$40+$P$41+$P$42+$P$43+$P$44+$P$45)</f>
        <v>0</v>
      </c>
      <c r="DC269" s="364">
        <f>+((CX269*$P$35)+(CX270*$P$36)+(CX271*$P$37)+(CX272*$P$38)+(CX273*$P$39)+(CX274*$P$40)+(CX275*$P$41)+(CX276*$P$42)+(CX277*$P$43)+(CX278*$P$44)+(CX279*$P$45))*$H$35/($P$35+$P$36+$P$37+$P$38+$P$39+$P$40+$P$41+$P$42+$P$43+$P$44+$P$45)</f>
        <v>0</v>
      </c>
      <c r="DD269" s="277">
        <v>0.01</v>
      </c>
      <c r="DF269" s="285" t="s">
        <v>3580</v>
      </c>
      <c r="DG269" s="348">
        <f>+DD269+DD270+DD271+DD272+DD273+DD274+DD275+DD276+DD277+DD278</f>
        <v>6.9999999999999993E-2</v>
      </c>
      <c r="DH269" s="348">
        <f>+DE269+DE270+DE271+DE272+DE273+DE274+DE275+DE276+DE277+DE278</f>
        <v>0</v>
      </c>
      <c r="DI269" s="352"/>
      <c r="DJ269" s="352"/>
      <c r="DK269" s="364">
        <f>+((DG269*$P$35)+(DG270*$P$36)+(DG271*$P$37)+(DG272*$P$38)+(DG273*$P$39)+(DG274*$P$40)+(DG275*$P$41)+(DG276*$P$42)+(DG277*$P$43)+(DG278*$P$44)+(DG279*$P$45))*$H$35/($P$35+$P$36+$P$37+$P$38+$P$39+$P$40+$P$41+$P$42+$P$43+$P$44+$P$45)</f>
        <v>0</v>
      </c>
      <c r="DL269" s="364">
        <f>+((DH269*$P$35)+(DH270*$P$36)+(DH271*$P$37)+(DH272*$P$38)+(DH273*$P$39)+(DH274*$P$40)+(DH275*$P$41)+(DH276*$P$42)+(DH277*$P$43)+(DH278*$P$44)+(DH279*$P$45))*$H$35/($P$35+$P$36+$P$37+$P$38+$P$39+$P$40+$P$41+$P$42+$P$43+$P$44+$P$45)</f>
        <v>0</v>
      </c>
      <c r="DM269" s="277">
        <v>0</v>
      </c>
      <c r="DO269" s="285"/>
      <c r="DP269" s="348">
        <f>+DM269+DM270+DM271+DM272+DM273+DM274+DM275+DM276+DM277+DM278</f>
        <v>0.08</v>
      </c>
      <c r="DQ269" s="348">
        <f>+DN269+DN270+DN271+DN272+DN273+DN274+DN275+DN276+DN277+DN278</f>
        <v>0</v>
      </c>
      <c r="DR269" s="352"/>
      <c r="DS269" s="352"/>
      <c r="DT269" s="364">
        <f>+((DP269*$P$35)+(DP270*$P$36)+(DP271*$P$37)+(DP272*$P$38)+(DP273*$P$39)+(DP274*$P$40)+(DP275*$P$41)+(DP276*$P$42)+(DP277*$P$43)+(DP278*$P$44)+(DP279*$P$45))*$H$35/($P$35+$P$36+$P$37+$P$38+$P$39+$P$40+$P$41+$P$42+$P$43+$P$44+$P$45)</f>
        <v>0</v>
      </c>
      <c r="DU269" s="364">
        <f>+((DQ269*$P$35)+(DQ270*$P$36)+(DQ271*$P$37)+(DQ272*$P$38)+(DQ273*$P$39)+(DQ274*$P$40)+(DQ275*$P$41)+(DQ276*$P$42)+(DQ277*$P$43)+(DQ278*$P$44)+(DQ279*$P$45))*$H$35/($P$35+$P$36+$P$37+$P$38+$P$39+$P$40+$P$41+$P$42+$P$43+$P$44+$P$45)</f>
        <v>0</v>
      </c>
      <c r="DV269" s="277">
        <v>0.01</v>
      </c>
      <c r="DX269" s="285"/>
      <c r="DY269" s="348">
        <f>+DV269+DV270+DV271+DV272+DV273+DV274+DV275+DV276+DV277+DV278</f>
        <v>0.15999999999999998</v>
      </c>
      <c r="DZ269" s="348">
        <f>+DW269+DW270+DW271+DW272+DW273+DW274+DW275+DW276+DW277+DW278</f>
        <v>0</v>
      </c>
      <c r="EA269" s="352"/>
      <c r="EB269" s="352"/>
      <c r="EC269" s="285" t="s">
        <v>3576</v>
      </c>
      <c r="ED269" s="364">
        <f>+((DY269*$P$35)+(DY270*$P$36)+(DY271*$P$37)+(DY272*$P$38)+(DY273*$P$39)+(DY274*$P$40)+(DY275*$P$41)+(DY276*$P$42)+(DY277*$P$43)+(DY278*$P$44)+(DY279*$P$45))*$H$35/($P$35+$P$36+$P$37+$P$38+$P$39+$P$40+$P$41+$P$42+$P$43+$P$44+$P$45)</f>
        <v>0</v>
      </c>
      <c r="EE269" s="364">
        <f>+((DZ269*$P$35)+(DZ270*$P$36)+(DZ271*$P$37)+(DZ272*$P$38)+(DZ273*$P$39)+(DZ274*$P$40)+(DZ275*$P$41)+(DZ276*$P$42)+(DZ277*$P$43)+(DZ278*$P$44)+(DZ279*$P$45))*$H$35/($P$35+$P$36+$P$37+$P$38+$P$39+$P$40+$P$41+$P$42+$P$43+$P$44+$P$45)</f>
        <v>0</v>
      </c>
      <c r="EF269" s="556"/>
      <c r="EG269" s="276">
        <v>0.04</v>
      </c>
      <c r="EH269" s="276">
        <v>0</v>
      </c>
      <c r="EI269" s="277">
        <v>0</v>
      </c>
      <c r="EJ269" s="354">
        <v>0.99999999999999978</v>
      </c>
      <c r="EK269" s="354">
        <v>0</v>
      </c>
      <c r="EL269" s="354">
        <v>0</v>
      </c>
      <c r="EM269" s="342">
        <v>0.28999999999999992</v>
      </c>
      <c r="EN269" s="354">
        <v>0</v>
      </c>
      <c r="EO269" s="345">
        <v>0</v>
      </c>
      <c r="EP269" s="409">
        <v>1565536000</v>
      </c>
      <c r="EQ269" s="409">
        <v>0</v>
      </c>
      <c r="ER269" s="345">
        <v>0</v>
      </c>
      <c r="ET269" s="311">
        <f t="shared" ref="ET269:ET332" si="4">+EG269-W269</f>
        <v>0</v>
      </c>
    </row>
    <row r="270" spans="1:150" s="202" customFormat="1" ht="99.95" customHeight="1" x14ac:dyDescent="0.25">
      <c r="A270" s="285" t="s">
        <v>217</v>
      </c>
      <c r="B270" s="202" t="s">
        <v>111</v>
      </c>
      <c r="C270" s="202" t="s">
        <v>3618</v>
      </c>
      <c r="D270" s="282">
        <v>7</v>
      </c>
      <c r="E270" s="202" t="s">
        <v>115</v>
      </c>
      <c r="F270" s="276" t="s">
        <v>70</v>
      </c>
      <c r="G270" s="286">
        <v>0.64</v>
      </c>
      <c r="H270" s="276">
        <v>0.28999999999999998</v>
      </c>
      <c r="I270" s="354"/>
      <c r="J270" s="285" t="s">
        <v>3581</v>
      </c>
      <c r="K270" s="283">
        <v>43465</v>
      </c>
      <c r="L270" s="282">
        <v>12</v>
      </c>
      <c r="M270" s="285" t="s">
        <v>3577</v>
      </c>
      <c r="N270" s="285" t="s">
        <v>3582</v>
      </c>
      <c r="O270" s="202" t="s">
        <v>116</v>
      </c>
      <c r="P270" s="345"/>
      <c r="Q270" s="230">
        <v>12</v>
      </c>
      <c r="R270" s="368"/>
      <c r="T270" s="226">
        <v>43101</v>
      </c>
      <c r="U270" s="340">
        <v>43465</v>
      </c>
      <c r="V270" s="334" t="s">
        <v>3583</v>
      </c>
      <c r="W270" s="276">
        <v>0.13</v>
      </c>
      <c r="X270" s="277">
        <v>0</v>
      </c>
      <c r="Z270" s="285"/>
      <c r="AA270" s="348"/>
      <c r="AB270" s="348"/>
      <c r="AC270" s="407"/>
      <c r="AD270" s="352"/>
      <c r="AE270" s="364"/>
      <c r="AF270" s="364"/>
      <c r="AG270" s="277">
        <v>0.02</v>
      </c>
      <c r="AI270" s="285" t="s">
        <v>266</v>
      </c>
      <c r="AJ270" s="348"/>
      <c r="AK270" s="348"/>
      <c r="AL270" s="352"/>
      <c r="AM270" s="352"/>
      <c r="AN270" s="364"/>
      <c r="AO270" s="364"/>
      <c r="AP270" s="277">
        <v>0</v>
      </c>
      <c r="AR270" s="285"/>
      <c r="AS270" s="348"/>
      <c r="AT270" s="348"/>
      <c r="AU270" s="352"/>
      <c r="AV270" s="352"/>
      <c r="AW270" s="285"/>
      <c r="AX270" s="364"/>
      <c r="AY270" s="364"/>
      <c r="AZ270" s="277">
        <v>0.02</v>
      </c>
      <c r="BB270" s="285" t="s">
        <v>266</v>
      </c>
      <c r="BC270" s="348"/>
      <c r="BD270" s="348"/>
      <c r="BE270" s="352"/>
      <c r="BF270" s="352"/>
      <c r="BG270" s="364"/>
      <c r="BH270" s="364"/>
      <c r="BI270" s="277">
        <v>0</v>
      </c>
      <c r="BK270" s="285"/>
      <c r="BL270" s="348"/>
      <c r="BM270" s="348"/>
      <c r="BN270" s="352"/>
      <c r="BO270" s="352"/>
      <c r="BP270" s="364"/>
      <c r="BQ270" s="364"/>
      <c r="BR270" s="277">
        <v>0.02</v>
      </c>
      <c r="BS270" s="282"/>
      <c r="BT270" s="285"/>
      <c r="BU270" s="348"/>
      <c r="BV270" s="348"/>
      <c r="BW270" s="352"/>
      <c r="BX270" s="352"/>
      <c r="BY270" s="285" t="s">
        <v>3582</v>
      </c>
      <c r="BZ270" s="364"/>
      <c r="CA270" s="364"/>
      <c r="CB270" s="277">
        <v>0.02</v>
      </c>
      <c r="CD270" s="285" t="s">
        <v>266</v>
      </c>
      <c r="CE270" s="348"/>
      <c r="CF270" s="348"/>
      <c r="CG270" s="352"/>
      <c r="CH270" s="352"/>
      <c r="CI270" s="364"/>
      <c r="CJ270" s="364"/>
      <c r="CK270" s="277">
        <v>0</v>
      </c>
      <c r="CM270" s="285"/>
      <c r="CN270" s="348"/>
      <c r="CO270" s="348"/>
      <c r="CP270" s="352"/>
      <c r="CQ270" s="352"/>
      <c r="CR270" s="364"/>
      <c r="CS270" s="364"/>
      <c r="CT270" s="277">
        <v>0.02</v>
      </c>
      <c r="CV270" s="285"/>
      <c r="CW270" s="348"/>
      <c r="CX270" s="348"/>
      <c r="CY270" s="352"/>
      <c r="CZ270" s="352"/>
      <c r="DA270" s="285" t="s">
        <v>3582</v>
      </c>
      <c r="DB270" s="364"/>
      <c r="DC270" s="364"/>
      <c r="DD270" s="277">
        <v>0</v>
      </c>
      <c r="DF270" s="285"/>
      <c r="DG270" s="348"/>
      <c r="DH270" s="348"/>
      <c r="DI270" s="352"/>
      <c r="DJ270" s="352"/>
      <c r="DK270" s="364"/>
      <c r="DL270" s="364"/>
      <c r="DM270" s="277">
        <v>0.02</v>
      </c>
      <c r="DO270" s="285" t="s">
        <v>266</v>
      </c>
      <c r="DP270" s="348"/>
      <c r="DQ270" s="348"/>
      <c r="DR270" s="352"/>
      <c r="DS270" s="352"/>
      <c r="DT270" s="364"/>
      <c r="DU270" s="364"/>
      <c r="DV270" s="277">
        <v>0.01</v>
      </c>
      <c r="DX270" s="285"/>
      <c r="DY270" s="348"/>
      <c r="DZ270" s="348"/>
      <c r="EA270" s="352"/>
      <c r="EB270" s="352"/>
      <c r="EC270" s="285" t="s">
        <v>3581</v>
      </c>
      <c r="ED270" s="364"/>
      <c r="EE270" s="364"/>
      <c r="EF270" s="556"/>
      <c r="EG270" s="276">
        <v>0.13</v>
      </c>
      <c r="EH270" s="276">
        <v>0</v>
      </c>
      <c r="EI270" s="277">
        <v>0</v>
      </c>
      <c r="EJ270" s="354"/>
      <c r="EK270" s="354"/>
      <c r="EL270" s="354"/>
      <c r="EM270" s="343"/>
      <c r="EN270" s="354"/>
      <c r="EO270" s="345"/>
      <c r="EP270" s="409"/>
      <c r="EQ270" s="409"/>
      <c r="ER270" s="345"/>
      <c r="ET270" s="311">
        <f t="shared" si="4"/>
        <v>0</v>
      </c>
    </row>
    <row r="271" spans="1:150" s="202" customFormat="1" ht="99.95" customHeight="1" x14ac:dyDescent="0.25">
      <c r="A271" s="285" t="s">
        <v>217</v>
      </c>
      <c r="B271" s="202" t="s">
        <v>111</v>
      </c>
      <c r="C271" s="202" t="s">
        <v>3618</v>
      </c>
      <c r="D271" s="282">
        <v>7</v>
      </c>
      <c r="E271" s="202" t="s">
        <v>115</v>
      </c>
      <c r="F271" s="276" t="s">
        <v>70</v>
      </c>
      <c r="G271" s="286">
        <v>0.64</v>
      </c>
      <c r="H271" s="276">
        <v>0.28999999999999998</v>
      </c>
      <c r="I271" s="354"/>
      <c r="J271" s="285" t="s">
        <v>3584</v>
      </c>
      <c r="K271" s="283">
        <v>43465</v>
      </c>
      <c r="L271" s="282">
        <v>12</v>
      </c>
      <c r="M271" s="285" t="s">
        <v>3577</v>
      </c>
      <c r="N271" s="285" t="s">
        <v>3585</v>
      </c>
      <c r="O271" s="202" t="s">
        <v>116</v>
      </c>
      <c r="P271" s="345"/>
      <c r="Q271" s="230">
        <v>12</v>
      </c>
      <c r="R271" s="368"/>
      <c r="T271" s="226">
        <v>43101</v>
      </c>
      <c r="U271" s="340">
        <v>43465</v>
      </c>
      <c r="V271" s="334" t="s">
        <v>3586</v>
      </c>
      <c r="W271" s="276">
        <v>0.13</v>
      </c>
      <c r="X271" s="277">
        <v>0</v>
      </c>
      <c r="Z271" s="285"/>
      <c r="AA271" s="348"/>
      <c r="AB271" s="348"/>
      <c r="AC271" s="407"/>
      <c r="AD271" s="352"/>
      <c r="AE271" s="364"/>
      <c r="AF271" s="364"/>
      <c r="AG271" s="277">
        <v>0.02</v>
      </c>
      <c r="AI271" s="285" t="s">
        <v>266</v>
      </c>
      <c r="AJ271" s="348"/>
      <c r="AK271" s="348"/>
      <c r="AL271" s="352"/>
      <c r="AM271" s="352"/>
      <c r="AN271" s="364"/>
      <c r="AO271" s="364"/>
      <c r="AP271" s="277">
        <v>0</v>
      </c>
      <c r="AR271" s="285"/>
      <c r="AS271" s="348"/>
      <c r="AT271" s="348"/>
      <c r="AU271" s="352"/>
      <c r="AV271" s="352"/>
      <c r="AW271" s="285"/>
      <c r="AX271" s="364"/>
      <c r="AY271" s="364"/>
      <c r="AZ271" s="277">
        <v>0.02</v>
      </c>
      <c r="BB271" s="285" t="s">
        <v>266</v>
      </c>
      <c r="BC271" s="348"/>
      <c r="BD271" s="348"/>
      <c r="BE271" s="352"/>
      <c r="BF271" s="352"/>
      <c r="BG271" s="364"/>
      <c r="BH271" s="364"/>
      <c r="BI271" s="277">
        <v>0</v>
      </c>
      <c r="BK271" s="285"/>
      <c r="BL271" s="348"/>
      <c r="BM271" s="348"/>
      <c r="BN271" s="352"/>
      <c r="BO271" s="352"/>
      <c r="BP271" s="364"/>
      <c r="BQ271" s="364"/>
      <c r="BR271" s="277">
        <v>0.02</v>
      </c>
      <c r="BS271" s="282"/>
      <c r="BT271" s="285"/>
      <c r="BU271" s="348"/>
      <c r="BV271" s="348"/>
      <c r="BW271" s="352"/>
      <c r="BX271" s="352"/>
      <c r="BY271" s="285" t="s">
        <v>3585</v>
      </c>
      <c r="BZ271" s="364"/>
      <c r="CA271" s="364"/>
      <c r="CB271" s="277">
        <v>0.02</v>
      </c>
      <c r="CD271" s="285" t="s">
        <v>266</v>
      </c>
      <c r="CE271" s="348"/>
      <c r="CF271" s="348"/>
      <c r="CG271" s="352"/>
      <c r="CH271" s="352"/>
      <c r="CI271" s="364"/>
      <c r="CJ271" s="364"/>
      <c r="CK271" s="277">
        <v>0</v>
      </c>
      <c r="CM271" s="285"/>
      <c r="CN271" s="348"/>
      <c r="CO271" s="348"/>
      <c r="CP271" s="352"/>
      <c r="CQ271" s="352"/>
      <c r="CR271" s="364"/>
      <c r="CS271" s="364"/>
      <c r="CT271" s="277">
        <v>0.02</v>
      </c>
      <c r="CV271" s="285"/>
      <c r="CW271" s="348"/>
      <c r="CX271" s="348"/>
      <c r="CY271" s="352"/>
      <c r="CZ271" s="352"/>
      <c r="DA271" s="285" t="s">
        <v>3585</v>
      </c>
      <c r="DB271" s="364"/>
      <c r="DC271" s="364"/>
      <c r="DD271" s="277">
        <v>0</v>
      </c>
      <c r="DF271" s="285"/>
      <c r="DG271" s="348"/>
      <c r="DH271" s="348"/>
      <c r="DI271" s="352"/>
      <c r="DJ271" s="352"/>
      <c r="DK271" s="364"/>
      <c r="DL271" s="364"/>
      <c r="DM271" s="277">
        <v>0.02</v>
      </c>
      <c r="DO271" s="285" t="s">
        <v>266</v>
      </c>
      <c r="DP271" s="348"/>
      <c r="DQ271" s="348"/>
      <c r="DR271" s="352"/>
      <c r="DS271" s="352"/>
      <c r="DT271" s="364"/>
      <c r="DU271" s="364"/>
      <c r="DV271" s="277">
        <v>0.01</v>
      </c>
      <c r="DX271" s="285"/>
      <c r="DY271" s="348"/>
      <c r="DZ271" s="348"/>
      <c r="EA271" s="352"/>
      <c r="EB271" s="352"/>
      <c r="EC271" s="285" t="s">
        <v>3584</v>
      </c>
      <c r="ED271" s="364"/>
      <c r="EE271" s="364"/>
      <c r="EF271" s="556"/>
      <c r="EG271" s="276">
        <v>0.13</v>
      </c>
      <c r="EH271" s="276">
        <v>0</v>
      </c>
      <c r="EI271" s="277">
        <v>0</v>
      </c>
      <c r="EJ271" s="354"/>
      <c r="EK271" s="354"/>
      <c r="EL271" s="354"/>
      <c r="EM271" s="343"/>
      <c r="EN271" s="354"/>
      <c r="EO271" s="345"/>
      <c r="EP271" s="409"/>
      <c r="EQ271" s="409"/>
      <c r="ER271" s="345"/>
      <c r="ET271" s="311">
        <f t="shared" si="4"/>
        <v>0</v>
      </c>
    </row>
    <row r="272" spans="1:150" s="202" customFormat="1" ht="99.95" customHeight="1" x14ac:dyDescent="0.25">
      <c r="A272" s="285" t="s">
        <v>217</v>
      </c>
      <c r="B272" s="202" t="s">
        <v>111</v>
      </c>
      <c r="C272" s="202" t="s">
        <v>3618</v>
      </c>
      <c r="D272" s="282">
        <v>7</v>
      </c>
      <c r="E272" s="202" t="s">
        <v>115</v>
      </c>
      <c r="F272" s="276" t="s">
        <v>70</v>
      </c>
      <c r="G272" s="286">
        <v>0.64</v>
      </c>
      <c r="H272" s="276">
        <v>0.28999999999999998</v>
      </c>
      <c r="I272" s="354"/>
      <c r="J272" s="285" t="s">
        <v>3587</v>
      </c>
      <c r="K272" s="283">
        <v>43465</v>
      </c>
      <c r="L272" s="282">
        <v>12</v>
      </c>
      <c r="M272" s="285" t="s">
        <v>3577</v>
      </c>
      <c r="N272" s="285" t="s">
        <v>3588</v>
      </c>
      <c r="O272" s="202" t="s">
        <v>116</v>
      </c>
      <c r="P272" s="345"/>
      <c r="Q272" s="230">
        <v>12</v>
      </c>
      <c r="R272" s="368"/>
      <c r="T272" s="226">
        <v>43101</v>
      </c>
      <c r="U272" s="340">
        <v>43465</v>
      </c>
      <c r="V272" s="334" t="s">
        <v>3589</v>
      </c>
      <c r="W272" s="276">
        <v>0.13</v>
      </c>
      <c r="X272" s="277">
        <v>0</v>
      </c>
      <c r="Z272" s="285"/>
      <c r="AA272" s="348"/>
      <c r="AB272" s="348"/>
      <c r="AC272" s="407"/>
      <c r="AD272" s="352"/>
      <c r="AE272" s="364"/>
      <c r="AF272" s="364"/>
      <c r="AG272" s="277">
        <v>0.01</v>
      </c>
      <c r="AI272" s="285" t="s">
        <v>266</v>
      </c>
      <c r="AJ272" s="348"/>
      <c r="AK272" s="348"/>
      <c r="AL272" s="352"/>
      <c r="AM272" s="352"/>
      <c r="AN272" s="364"/>
      <c r="AO272" s="364"/>
      <c r="AP272" s="277">
        <v>0.01</v>
      </c>
      <c r="AR272" s="285"/>
      <c r="AS272" s="348"/>
      <c r="AT272" s="348"/>
      <c r="AU272" s="352"/>
      <c r="AV272" s="352"/>
      <c r="AW272" s="285" t="s">
        <v>3588</v>
      </c>
      <c r="AX272" s="364"/>
      <c r="AY272" s="364"/>
      <c r="AZ272" s="277">
        <v>0.01</v>
      </c>
      <c r="BB272" s="285" t="s">
        <v>266</v>
      </c>
      <c r="BC272" s="348"/>
      <c r="BD272" s="348"/>
      <c r="BE272" s="352"/>
      <c r="BF272" s="352"/>
      <c r="BG272" s="364"/>
      <c r="BH272" s="364"/>
      <c r="BI272" s="277">
        <v>0.01</v>
      </c>
      <c r="BK272" s="285" t="s">
        <v>266</v>
      </c>
      <c r="BL272" s="348"/>
      <c r="BM272" s="348"/>
      <c r="BN272" s="352"/>
      <c r="BO272" s="352"/>
      <c r="BP272" s="364"/>
      <c r="BQ272" s="364"/>
      <c r="BR272" s="277">
        <v>0.01</v>
      </c>
      <c r="BS272" s="282"/>
      <c r="BT272" s="285"/>
      <c r="BU272" s="348"/>
      <c r="BV272" s="348"/>
      <c r="BW272" s="352"/>
      <c r="BX272" s="352"/>
      <c r="BY272" s="285" t="s">
        <v>3588</v>
      </c>
      <c r="BZ272" s="364"/>
      <c r="CA272" s="364"/>
      <c r="CB272" s="277">
        <v>0.01</v>
      </c>
      <c r="CD272" s="285" t="s">
        <v>266</v>
      </c>
      <c r="CE272" s="348"/>
      <c r="CF272" s="348"/>
      <c r="CG272" s="352"/>
      <c r="CH272" s="352"/>
      <c r="CI272" s="364"/>
      <c r="CJ272" s="364"/>
      <c r="CK272" s="277">
        <v>0.01</v>
      </c>
      <c r="CM272" s="285" t="s">
        <v>266</v>
      </c>
      <c r="CN272" s="348"/>
      <c r="CO272" s="348"/>
      <c r="CP272" s="352"/>
      <c r="CQ272" s="352"/>
      <c r="CR272" s="364"/>
      <c r="CS272" s="364"/>
      <c r="CT272" s="277">
        <v>0.01</v>
      </c>
      <c r="CV272" s="285"/>
      <c r="CW272" s="348"/>
      <c r="CX272" s="348"/>
      <c r="CY272" s="352"/>
      <c r="CZ272" s="352"/>
      <c r="DA272" s="285" t="s">
        <v>3588</v>
      </c>
      <c r="DB272" s="364"/>
      <c r="DC272" s="364"/>
      <c r="DD272" s="277">
        <v>0.01</v>
      </c>
      <c r="DF272" s="285" t="s">
        <v>266</v>
      </c>
      <c r="DG272" s="348"/>
      <c r="DH272" s="348"/>
      <c r="DI272" s="352"/>
      <c r="DJ272" s="352"/>
      <c r="DK272" s="364"/>
      <c r="DL272" s="364"/>
      <c r="DM272" s="277">
        <v>0.01</v>
      </c>
      <c r="DO272" s="285" t="s">
        <v>266</v>
      </c>
      <c r="DP272" s="348"/>
      <c r="DQ272" s="348"/>
      <c r="DR272" s="352"/>
      <c r="DS272" s="352"/>
      <c r="DT272" s="364"/>
      <c r="DU272" s="364"/>
      <c r="DV272" s="277">
        <v>0.03</v>
      </c>
      <c r="DX272" s="285"/>
      <c r="DY272" s="348"/>
      <c r="DZ272" s="348"/>
      <c r="EA272" s="352"/>
      <c r="EB272" s="352"/>
      <c r="EC272" s="285" t="s">
        <v>3587</v>
      </c>
      <c r="ED272" s="364"/>
      <c r="EE272" s="364"/>
      <c r="EF272" s="556"/>
      <c r="EG272" s="276">
        <v>0.13</v>
      </c>
      <c r="EH272" s="276">
        <v>0</v>
      </c>
      <c r="EI272" s="277">
        <v>0</v>
      </c>
      <c r="EJ272" s="354"/>
      <c r="EK272" s="354"/>
      <c r="EL272" s="354"/>
      <c r="EM272" s="343"/>
      <c r="EN272" s="354"/>
      <c r="EO272" s="345"/>
      <c r="EP272" s="409"/>
      <c r="EQ272" s="409"/>
      <c r="ER272" s="345"/>
      <c r="ET272" s="311">
        <f t="shared" si="4"/>
        <v>0</v>
      </c>
    </row>
    <row r="273" spans="1:150" s="202" customFormat="1" ht="99.95" customHeight="1" x14ac:dyDescent="0.25">
      <c r="A273" s="285" t="s">
        <v>217</v>
      </c>
      <c r="B273" s="202" t="s">
        <v>111</v>
      </c>
      <c r="C273" s="202" t="s">
        <v>3618</v>
      </c>
      <c r="D273" s="282">
        <v>7</v>
      </c>
      <c r="E273" s="202" t="s">
        <v>115</v>
      </c>
      <c r="F273" s="276" t="s">
        <v>70</v>
      </c>
      <c r="G273" s="286">
        <v>0.64</v>
      </c>
      <c r="H273" s="276">
        <v>0.28999999999999998</v>
      </c>
      <c r="I273" s="354"/>
      <c r="J273" s="285" t="s">
        <v>3590</v>
      </c>
      <c r="K273" s="283">
        <v>43465</v>
      </c>
      <c r="L273" s="282">
        <v>12</v>
      </c>
      <c r="M273" s="285" t="s">
        <v>3577</v>
      </c>
      <c r="N273" s="285" t="s">
        <v>3591</v>
      </c>
      <c r="O273" s="202" t="s">
        <v>116</v>
      </c>
      <c r="P273" s="345"/>
      <c r="Q273" s="230">
        <v>12</v>
      </c>
      <c r="R273" s="368"/>
      <c r="T273" s="226">
        <v>43101</v>
      </c>
      <c r="U273" s="340">
        <v>43465</v>
      </c>
      <c r="V273" s="334" t="s">
        <v>3592</v>
      </c>
      <c r="W273" s="276">
        <v>0.10999999999999999</v>
      </c>
      <c r="X273" s="277">
        <v>0</v>
      </c>
      <c r="Z273" s="285"/>
      <c r="AA273" s="348"/>
      <c r="AB273" s="348"/>
      <c r="AC273" s="407"/>
      <c r="AD273" s="352"/>
      <c r="AE273" s="364"/>
      <c r="AF273" s="364"/>
      <c r="AG273" s="277">
        <v>0.01</v>
      </c>
      <c r="AI273" s="285" t="s">
        <v>3593</v>
      </c>
      <c r="AJ273" s="348"/>
      <c r="AK273" s="348"/>
      <c r="AL273" s="352"/>
      <c r="AM273" s="352"/>
      <c r="AN273" s="364"/>
      <c r="AO273" s="364"/>
      <c r="AP273" s="277">
        <v>0.01</v>
      </c>
      <c r="AR273" s="285"/>
      <c r="AS273" s="348"/>
      <c r="AT273" s="348"/>
      <c r="AU273" s="352"/>
      <c r="AV273" s="352"/>
      <c r="AW273" s="285" t="s">
        <v>3591</v>
      </c>
      <c r="AX273" s="364"/>
      <c r="AY273" s="364"/>
      <c r="AZ273" s="277">
        <v>0.01</v>
      </c>
      <c r="BB273" s="285" t="s">
        <v>3593</v>
      </c>
      <c r="BC273" s="348"/>
      <c r="BD273" s="348"/>
      <c r="BE273" s="352"/>
      <c r="BF273" s="352"/>
      <c r="BG273" s="364"/>
      <c r="BH273" s="364"/>
      <c r="BI273" s="277">
        <v>0.01</v>
      </c>
      <c r="BK273" s="285" t="s">
        <v>3593</v>
      </c>
      <c r="BL273" s="348"/>
      <c r="BM273" s="348"/>
      <c r="BN273" s="352"/>
      <c r="BO273" s="352"/>
      <c r="BP273" s="364"/>
      <c r="BQ273" s="364"/>
      <c r="BR273" s="277">
        <v>0.01</v>
      </c>
      <c r="BS273" s="282"/>
      <c r="BT273" s="285"/>
      <c r="BU273" s="348"/>
      <c r="BV273" s="348"/>
      <c r="BW273" s="352"/>
      <c r="BX273" s="352"/>
      <c r="BY273" s="285" t="s">
        <v>3591</v>
      </c>
      <c r="BZ273" s="364"/>
      <c r="CA273" s="364"/>
      <c r="CB273" s="277">
        <v>0.01</v>
      </c>
      <c r="CD273" s="285" t="s">
        <v>3593</v>
      </c>
      <c r="CE273" s="348"/>
      <c r="CF273" s="348"/>
      <c r="CG273" s="352"/>
      <c r="CH273" s="352"/>
      <c r="CI273" s="364"/>
      <c r="CJ273" s="364"/>
      <c r="CK273" s="277">
        <v>0.01</v>
      </c>
      <c r="CM273" s="285" t="s">
        <v>3593</v>
      </c>
      <c r="CN273" s="348"/>
      <c r="CO273" s="348"/>
      <c r="CP273" s="352"/>
      <c r="CQ273" s="352"/>
      <c r="CR273" s="364"/>
      <c r="CS273" s="364"/>
      <c r="CT273" s="277">
        <v>0.01</v>
      </c>
      <c r="CV273" s="285"/>
      <c r="CW273" s="348"/>
      <c r="CX273" s="348"/>
      <c r="CY273" s="352"/>
      <c r="CZ273" s="352"/>
      <c r="DA273" s="285" t="s">
        <v>3591</v>
      </c>
      <c r="DB273" s="364"/>
      <c r="DC273" s="364"/>
      <c r="DD273" s="277">
        <v>0.01</v>
      </c>
      <c r="DF273" s="285" t="s">
        <v>3593</v>
      </c>
      <c r="DG273" s="348"/>
      <c r="DH273" s="348"/>
      <c r="DI273" s="352"/>
      <c r="DJ273" s="352"/>
      <c r="DK273" s="364"/>
      <c r="DL273" s="364"/>
      <c r="DM273" s="277">
        <v>0.01</v>
      </c>
      <c r="DO273" s="285" t="s">
        <v>3593</v>
      </c>
      <c r="DP273" s="348"/>
      <c r="DQ273" s="348"/>
      <c r="DR273" s="352"/>
      <c r="DS273" s="352"/>
      <c r="DT273" s="364"/>
      <c r="DU273" s="364"/>
      <c r="DV273" s="277">
        <v>0.01</v>
      </c>
      <c r="DX273" s="285"/>
      <c r="DY273" s="348"/>
      <c r="DZ273" s="348"/>
      <c r="EA273" s="352"/>
      <c r="EB273" s="352"/>
      <c r="EC273" s="285" t="s">
        <v>3590</v>
      </c>
      <c r="ED273" s="364"/>
      <c r="EE273" s="364"/>
      <c r="EF273" s="556"/>
      <c r="EG273" s="276">
        <v>0.10999999999999999</v>
      </c>
      <c r="EH273" s="276">
        <v>0</v>
      </c>
      <c r="EI273" s="277">
        <v>0</v>
      </c>
      <c r="EJ273" s="354"/>
      <c r="EK273" s="354"/>
      <c r="EL273" s="354"/>
      <c r="EM273" s="343"/>
      <c r="EN273" s="354"/>
      <c r="EO273" s="345"/>
      <c r="EP273" s="409"/>
      <c r="EQ273" s="409"/>
      <c r="ER273" s="345"/>
      <c r="ET273" s="311">
        <f t="shared" si="4"/>
        <v>0</v>
      </c>
    </row>
    <row r="274" spans="1:150" s="202" customFormat="1" ht="99.95" customHeight="1" x14ac:dyDescent="0.25">
      <c r="A274" s="285" t="s">
        <v>217</v>
      </c>
      <c r="B274" s="202" t="s">
        <v>111</v>
      </c>
      <c r="C274" s="202" t="s">
        <v>3618</v>
      </c>
      <c r="D274" s="282">
        <v>7</v>
      </c>
      <c r="E274" s="202" t="s">
        <v>115</v>
      </c>
      <c r="F274" s="276" t="s">
        <v>70</v>
      </c>
      <c r="G274" s="286">
        <v>0.64</v>
      </c>
      <c r="H274" s="276">
        <v>0.28999999999999998</v>
      </c>
      <c r="I274" s="354"/>
      <c r="J274" s="285" t="s">
        <v>3594</v>
      </c>
      <c r="K274" s="283">
        <v>43465</v>
      </c>
      <c r="L274" s="282">
        <v>12</v>
      </c>
      <c r="M274" s="285" t="s">
        <v>3577</v>
      </c>
      <c r="N274" s="285" t="s">
        <v>3595</v>
      </c>
      <c r="O274" s="202" t="s">
        <v>116</v>
      </c>
      <c r="P274" s="345"/>
      <c r="Q274" s="230">
        <v>12</v>
      </c>
      <c r="R274" s="368"/>
      <c r="T274" s="226">
        <v>43101</v>
      </c>
      <c r="U274" s="340">
        <v>43465</v>
      </c>
      <c r="V274" s="334" t="s">
        <v>3596</v>
      </c>
      <c r="W274" s="276">
        <v>7.0000000000000007E-2</v>
      </c>
      <c r="X274" s="277">
        <v>0</v>
      </c>
      <c r="Z274" s="285"/>
      <c r="AA274" s="348"/>
      <c r="AB274" s="348"/>
      <c r="AC274" s="407"/>
      <c r="AD274" s="352"/>
      <c r="AE274" s="364"/>
      <c r="AF274" s="364"/>
      <c r="AG274" s="277">
        <v>0</v>
      </c>
      <c r="AI274" s="285"/>
      <c r="AJ274" s="348"/>
      <c r="AK274" s="348"/>
      <c r="AL274" s="352"/>
      <c r="AM274" s="352"/>
      <c r="AN274" s="364"/>
      <c r="AO274" s="364"/>
      <c r="AP274" s="277">
        <v>0</v>
      </c>
      <c r="AR274" s="285"/>
      <c r="AS274" s="348"/>
      <c r="AT274" s="348"/>
      <c r="AU274" s="352"/>
      <c r="AV274" s="352"/>
      <c r="AW274" s="285"/>
      <c r="AX274" s="364"/>
      <c r="AY274" s="364"/>
      <c r="AZ274" s="277">
        <v>0</v>
      </c>
      <c r="BB274" s="285"/>
      <c r="BC274" s="348"/>
      <c r="BD274" s="348"/>
      <c r="BE274" s="352"/>
      <c r="BF274" s="352"/>
      <c r="BG274" s="364"/>
      <c r="BH274" s="364"/>
      <c r="BI274" s="277">
        <v>0</v>
      </c>
      <c r="BK274" s="285"/>
      <c r="BL274" s="348"/>
      <c r="BM274" s="348"/>
      <c r="BN274" s="352"/>
      <c r="BO274" s="352"/>
      <c r="BP274" s="364"/>
      <c r="BQ274" s="364"/>
      <c r="BR274" s="277">
        <v>0</v>
      </c>
      <c r="BS274" s="282"/>
      <c r="BT274" s="285"/>
      <c r="BU274" s="348"/>
      <c r="BV274" s="348"/>
      <c r="BW274" s="352"/>
      <c r="BX274" s="352"/>
      <c r="BY274" s="285"/>
      <c r="BZ274" s="364"/>
      <c r="CA274" s="364"/>
      <c r="CB274" s="277">
        <v>0</v>
      </c>
      <c r="CD274" s="285"/>
      <c r="CE274" s="348"/>
      <c r="CF274" s="348"/>
      <c r="CG274" s="352"/>
      <c r="CH274" s="352"/>
      <c r="CI274" s="364"/>
      <c r="CJ274" s="364"/>
      <c r="CK274" s="277">
        <v>0.03</v>
      </c>
      <c r="CM274" s="285" t="s">
        <v>270</v>
      </c>
      <c r="CN274" s="348"/>
      <c r="CO274" s="348"/>
      <c r="CP274" s="352"/>
      <c r="CQ274" s="352"/>
      <c r="CR274" s="364"/>
      <c r="CS274" s="364"/>
      <c r="CT274" s="277">
        <v>0</v>
      </c>
      <c r="CV274" s="285"/>
      <c r="CW274" s="348"/>
      <c r="CX274" s="348"/>
      <c r="CY274" s="352"/>
      <c r="CZ274" s="352"/>
      <c r="DA274" s="285"/>
      <c r="DB274" s="364"/>
      <c r="DC274" s="364"/>
      <c r="DD274" s="277">
        <v>0</v>
      </c>
      <c r="DF274" s="285"/>
      <c r="DG274" s="348"/>
      <c r="DH274" s="348"/>
      <c r="DI274" s="352"/>
      <c r="DJ274" s="352"/>
      <c r="DK274" s="364"/>
      <c r="DL274" s="364"/>
      <c r="DM274" s="277">
        <v>0</v>
      </c>
      <c r="DO274" s="285"/>
      <c r="DP274" s="348"/>
      <c r="DQ274" s="348"/>
      <c r="DR274" s="352"/>
      <c r="DS274" s="352"/>
      <c r="DT274" s="364"/>
      <c r="DU274" s="364"/>
      <c r="DV274" s="277">
        <v>0.04</v>
      </c>
      <c r="DX274" s="285"/>
      <c r="DY274" s="348"/>
      <c r="DZ274" s="348"/>
      <c r="EA274" s="352"/>
      <c r="EB274" s="352"/>
      <c r="EC274" s="285" t="s">
        <v>3594</v>
      </c>
      <c r="ED274" s="364"/>
      <c r="EE274" s="364"/>
      <c r="EF274" s="556"/>
      <c r="EG274" s="276">
        <v>7.0000000000000007E-2</v>
      </c>
      <c r="EH274" s="276">
        <v>0</v>
      </c>
      <c r="EI274" s="277">
        <v>0</v>
      </c>
      <c r="EJ274" s="354"/>
      <c r="EK274" s="354"/>
      <c r="EL274" s="354"/>
      <c r="EM274" s="343"/>
      <c r="EN274" s="354"/>
      <c r="EO274" s="345"/>
      <c r="EP274" s="409"/>
      <c r="EQ274" s="409"/>
      <c r="ER274" s="345"/>
      <c r="ET274" s="311">
        <f t="shared" si="4"/>
        <v>0</v>
      </c>
    </row>
    <row r="275" spans="1:150" s="202" customFormat="1" ht="99.95" customHeight="1" x14ac:dyDescent="0.25">
      <c r="A275" s="285" t="s">
        <v>217</v>
      </c>
      <c r="B275" s="202" t="s">
        <v>111</v>
      </c>
      <c r="C275" s="202" t="s">
        <v>3618</v>
      </c>
      <c r="D275" s="282">
        <v>7</v>
      </c>
      <c r="E275" s="202" t="s">
        <v>115</v>
      </c>
      <c r="F275" s="276" t="s">
        <v>70</v>
      </c>
      <c r="G275" s="286">
        <v>0.64</v>
      </c>
      <c r="H275" s="276">
        <v>0.28999999999999998</v>
      </c>
      <c r="I275" s="354"/>
      <c r="J275" s="285" t="s">
        <v>3597</v>
      </c>
      <c r="K275" s="283">
        <v>43465</v>
      </c>
      <c r="L275" s="282">
        <v>12</v>
      </c>
      <c r="M275" s="285" t="s">
        <v>3577</v>
      </c>
      <c r="N275" s="285" t="s">
        <v>3598</v>
      </c>
      <c r="O275" s="202" t="s">
        <v>116</v>
      </c>
      <c r="P275" s="345"/>
      <c r="Q275" s="230">
        <v>12</v>
      </c>
      <c r="R275" s="368"/>
      <c r="T275" s="226">
        <v>43101</v>
      </c>
      <c r="U275" s="340">
        <v>43465</v>
      </c>
      <c r="V275" s="334" t="s">
        <v>3599</v>
      </c>
      <c r="W275" s="276">
        <v>0.10999999999999999</v>
      </c>
      <c r="X275" s="277">
        <v>0</v>
      </c>
      <c r="Z275" s="285"/>
      <c r="AA275" s="348"/>
      <c r="AB275" s="348"/>
      <c r="AC275" s="407"/>
      <c r="AD275" s="352"/>
      <c r="AE275" s="364"/>
      <c r="AF275" s="364"/>
      <c r="AG275" s="277">
        <v>0.01</v>
      </c>
      <c r="AI275" s="285" t="s">
        <v>3600</v>
      </c>
      <c r="AJ275" s="348"/>
      <c r="AK275" s="348"/>
      <c r="AL275" s="352"/>
      <c r="AM275" s="352"/>
      <c r="AN275" s="364"/>
      <c r="AO275" s="364"/>
      <c r="AP275" s="277">
        <v>0.01</v>
      </c>
      <c r="AR275" s="285"/>
      <c r="AS275" s="348"/>
      <c r="AT275" s="348"/>
      <c r="AU275" s="352"/>
      <c r="AV275" s="352"/>
      <c r="AW275" s="285" t="s">
        <v>3598</v>
      </c>
      <c r="AX275" s="364"/>
      <c r="AY275" s="364"/>
      <c r="AZ275" s="277">
        <v>0.01</v>
      </c>
      <c r="BB275" s="285" t="s">
        <v>3600</v>
      </c>
      <c r="BC275" s="348"/>
      <c r="BD275" s="348"/>
      <c r="BE275" s="352"/>
      <c r="BF275" s="352"/>
      <c r="BG275" s="364"/>
      <c r="BH275" s="364"/>
      <c r="BI275" s="277">
        <v>0.01</v>
      </c>
      <c r="BK275" s="285" t="s">
        <v>3600</v>
      </c>
      <c r="BL275" s="348"/>
      <c r="BM275" s="348"/>
      <c r="BN275" s="352"/>
      <c r="BO275" s="352"/>
      <c r="BP275" s="364"/>
      <c r="BQ275" s="364"/>
      <c r="BR275" s="277">
        <v>0.01</v>
      </c>
      <c r="BS275" s="282"/>
      <c r="BT275" s="285"/>
      <c r="BU275" s="348"/>
      <c r="BV275" s="348"/>
      <c r="BW275" s="352"/>
      <c r="BX275" s="352"/>
      <c r="BY275" s="285" t="s">
        <v>3598</v>
      </c>
      <c r="BZ275" s="364"/>
      <c r="CA275" s="364"/>
      <c r="CB275" s="277">
        <v>0.01</v>
      </c>
      <c r="CD275" s="285" t="s">
        <v>3600</v>
      </c>
      <c r="CE275" s="348"/>
      <c r="CF275" s="348"/>
      <c r="CG275" s="352"/>
      <c r="CH275" s="352"/>
      <c r="CI275" s="364"/>
      <c r="CJ275" s="364"/>
      <c r="CK275" s="277">
        <v>0.01</v>
      </c>
      <c r="CM275" s="285" t="s">
        <v>3600</v>
      </c>
      <c r="CN275" s="348"/>
      <c r="CO275" s="348"/>
      <c r="CP275" s="352"/>
      <c r="CQ275" s="352"/>
      <c r="CR275" s="364"/>
      <c r="CS275" s="364"/>
      <c r="CT275" s="277">
        <v>0.01</v>
      </c>
      <c r="CV275" s="285"/>
      <c r="CW275" s="348"/>
      <c r="CX275" s="348"/>
      <c r="CY275" s="352"/>
      <c r="CZ275" s="352"/>
      <c r="DA275" s="285" t="s">
        <v>3598</v>
      </c>
      <c r="DB275" s="364"/>
      <c r="DC275" s="364"/>
      <c r="DD275" s="277">
        <v>0.01</v>
      </c>
      <c r="DF275" s="285" t="s">
        <v>3600</v>
      </c>
      <c r="DG275" s="348"/>
      <c r="DH275" s="348"/>
      <c r="DI275" s="352"/>
      <c r="DJ275" s="352"/>
      <c r="DK275" s="364"/>
      <c r="DL275" s="364"/>
      <c r="DM275" s="277">
        <v>0.01</v>
      </c>
      <c r="DO275" s="285" t="s">
        <v>3600</v>
      </c>
      <c r="DP275" s="348"/>
      <c r="DQ275" s="348"/>
      <c r="DR275" s="352"/>
      <c r="DS275" s="352"/>
      <c r="DT275" s="364"/>
      <c r="DU275" s="364"/>
      <c r="DV275" s="277">
        <v>0.01</v>
      </c>
      <c r="DX275" s="285"/>
      <c r="DY275" s="348"/>
      <c r="DZ275" s="348"/>
      <c r="EA275" s="352"/>
      <c r="EB275" s="352"/>
      <c r="EC275" s="285" t="s">
        <v>3597</v>
      </c>
      <c r="ED275" s="364"/>
      <c r="EE275" s="364"/>
      <c r="EF275" s="556"/>
      <c r="EG275" s="276">
        <v>0.10999999999999999</v>
      </c>
      <c r="EH275" s="276">
        <v>0</v>
      </c>
      <c r="EI275" s="277">
        <v>0</v>
      </c>
      <c r="EJ275" s="354"/>
      <c r="EK275" s="354"/>
      <c r="EL275" s="354"/>
      <c r="EM275" s="343"/>
      <c r="EN275" s="354"/>
      <c r="EO275" s="345"/>
      <c r="EP275" s="409"/>
      <c r="EQ275" s="409"/>
      <c r="ER275" s="345"/>
      <c r="ET275" s="311">
        <f t="shared" si="4"/>
        <v>0</v>
      </c>
    </row>
    <row r="276" spans="1:150" s="202" customFormat="1" ht="99.95" customHeight="1" x14ac:dyDescent="0.25">
      <c r="A276" s="285" t="s">
        <v>217</v>
      </c>
      <c r="B276" s="202" t="s">
        <v>111</v>
      </c>
      <c r="C276" s="202" t="s">
        <v>3618</v>
      </c>
      <c r="D276" s="282">
        <v>7</v>
      </c>
      <c r="E276" s="202" t="s">
        <v>115</v>
      </c>
      <c r="F276" s="276" t="s">
        <v>70</v>
      </c>
      <c r="G276" s="286">
        <v>0.64</v>
      </c>
      <c r="H276" s="276">
        <v>0.28999999999999998</v>
      </c>
      <c r="I276" s="354"/>
      <c r="J276" s="285" t="s">
        <v>3601</v>
      </c>
      <c r="K276" s="283">
        <v>43465</v>
      </c>
      <c r="L276" s="282">
        <v>12</v>
      </c>
      <c r="M276" s="285" t="s">
        <v>3577</v>
      </c>
      <c r="N276" s="285" t="s">
        <v>3602</v>
      </c>
      <c r="O276" s="202" t="s">
        <v>116</v>
      </c>
      <c r="P276" s="345"/>
      <c r="Q276" s="230">
        <v>12</v>
      </c>
      <c r="R276" s="368"/>
      <c r="T276" s="226">
        <v>43101</v>
      </c>
      <c r="U276" s="340">
        <v>43465</v>
      </c>
      <c r="V276" s="334" t="s">
        <v>3603</v>
      </c>
      <c r="W276" s="276">
        <v>0.08</v>
      </c>
      <c r="X276" s="277">
        <v>0.01</v>
      </c>
      <c r="Z276" s="285" t="s">
        <v>266</v>
      </c>
      <c r="AA276" s="348"/>
      <c r="AB276" s="348"/>
      <c r="AC276" s="407"/>
      <c r="AD276" s="352"/>
      <c r="AE276" s="364"/>
      <c r="AF276" s="364"/>
      <c r="AG276" s="277">
        <v>0</v>
      </c>
      <c r="AI276" s="285"/>
      <c r="AJ276" s="348"/>
      <c r="AK276" s="348"/>
      <c r="AL276" s="352"/>
      <c r="AM276" s="352"/>
      <c r="AN276" s="364"/>
      <c r="AO276" s="364"/>
      <c r="AP276" s="277">
        <v>0</v>
      </c>
      <c r="AR276" s="285"/>
      <c r="AS276" s="348"/>
      <c r="AT276" s="348"/>
      <c r="AU276" s="352"/>
      <c r="AV276" s="352"/>
      <c r="AW276" s="285"/>
      <c r="AX276" s="364"/>
      <c r="AY276" s="364"/>
      <c r="AZ276" s="277">
        <v>0.02</v>
      </c>
      <c r="BB276" s="285" t="s">
        <v>266</v>
      </c>
      <c r="BC276" s="348"/>
      <c r="BD276" s="348"/>
      <c r="BE276" s="352"/>
      <c r="BF276" s="352"/>
      <c r="BG276" s="364"/>
      <c r="BH276" s="364"/>
      <c r="BI276" s="277">
        <v>0</v>
      </c>
      <c r="BK276" s="285"/>
      <c r="BL276" s="348"/>
      <c r="BM276" s="348"/>
      <c r="BN276" s="352"/>
      <c r="BO276" s="352"/>
      <c r="BP276" s="364"/>
      <c r="BQ276" s="364"/>
      <c r="BR276" s="277">
        <v>0</v>
      </c>
      <c r="BS276" s="282"/>
      <c r="BT276" s="285"/>
      <c r="BU276" s="348"/>
      <c r="BV276" s="348"/>
      <c r="BW276" s="352"/>
      <c r="BX276" s="352"/>
      <c r="BY276" s="285"/>
      <c r="BZ276" s="364"/>
      <c r="CA276" s="364"/>
      <c r="CB276" s="277">
        <v>0.02</v>
      </c>
      <c r="CD276" s="285" t="s">
        <v>266</v>
      </c>
      <c r="CE276" s="348"/>
      <c r="CF276" s="348"/>
      <c r="CG276" s="352"/>
      <c r="CH276" s="352"/>
      <c r="CI276" s="364"/>
      <c r="CJ276" s="364"/>
      <c r="CK276" s="277">
        <v>0</v>
      </c>
      <c r="CM276" s="285"/>
      <c r="CN276" s="348"/>
      <c r="CO276" s="348"/>
      <c r="CP276" s="352"/>
      <c r="CQ276" s="352"/>
      <c r="CR276" s="364"/>
      <c r="CS276" s="364"/>
      <c r="CT276" s="277">
        <v>0</v>
      </c>
      <c r="CV276" s="285"/>
      <c r="CW276" s="348"/>
      <c r="CX276" s="348"/>
      <c r="CY276" s="352"/>
      <c r="CZ276" s="352"/>
      <c r="DA276" s="285"/>
      <c r="DB276" s="364"/>
      <c r="DC276" s="364"/>
      <c r="DD276" s="277">
        <v>0.02</v>
      </c>
      <c r="DF276" s="285" t="s">
        <v>266</v>
      </c>
      <c r="DG276" s="348"/>
      <c r="DH276" s="348"/>
      <c r="DI276" s="352"/>
      <c r="DJ276" s="352"/>
      <c r="DK276" s="364"/>
      <c r="DL276" s="364"/>
      <c r="DM276" s="277">
        <v>0</v>
      </c>
      <c r="DO276" s="285"/>
      <c r="DP276" s="348"/>
      <c r="DQ276" s="348"/>
      <c r="DR276" s="352"/>
      <c r="DS276" s="352"/>
      <c r="DT276" s="364"/>
      <c r="DU276" s="364"/>
      <c r="DV276" s="277">
        <v>0.01</v>
      </c>
      <c r="DX276" s="285"/>
      <c r="DY276" s="348"/>
      <c r="DZ276" s="348"/>
      <c r="EA276" s="352"/>
      <c r="EB276" s="352"/>
      <c r="EC276" s="285" t="s">
        <v>3601</v>
      </c>
      <c r="ED276" s="364"/>
      <c r="EE276" s="364"/>
      <c r="EF276" s="556"/>
      <c r="EG276" s="276">
        <v>0.08</v>
      </c>
      <c r="EH276" s="276">
        <v>0</v>
      </c>
      <c r="EI276" s="277">
        <v>0</v>
      </c>
      <c r="EJ276" s="354"/>
      <c r="EK276" s="354"/>
      <c r="EL276" s="354"/>
      <c r="EM276" s="343"/>
      <c r="EN276" s="354"/>
      <c r="EO276" s="345"/>
      <c r="EP276" s="409"/>
      <c r="EQ276" s="409"/>
      <c r="ER276" s="345"/>
      <c r="ET276" s="311">
        <f t="shared" si="4"/>
        <v>0</v>
      </c>
    </row>
    <row r="277" spans="1:150" s="202" customFormat="1" ht="99.95" customHeight="1" x14ac:dyDescent="0.25">
      <c r="A277" s="285" t="s">
        <v>217</v>
      </c>
      <c r="B277" s="202" t="s">
        <v>111</v>
      </c>
      <c r="C277" s="202" t="s">
        <v>3618</v>
      </c>
      <c r="D277" s="282">
        <v>7</v>
      </c>
      <c r="E277" s="202" t="s">
        <v>115</v>
      </c>
      <c r="F277" s="276" t="s">
        <v>70</v>
      </c>
      <c r="G277" s="286">
        <v>0.64</v>
      </c>
      <c r="H277" s="276">
        <v>0.28999999999999998</v>
      </c>
      <c r="I277" s="354"/>
      <c r="J277" s="285" t="s">
        <v>3604</v>
      </c>
      <c r="K277" s="283">
        <v>43465</v>
      </c>
      <c r="L277" s="282">
        <v>12</v>
      </c>
      <c r="M277" s="285" t="s">
        <v>3577</v>
      </c>
      <c r="N277" s="285" t="s">
        <v>3605</v>
      </c>
      <c r="O277" s="202" t="s">
        <v>116</v>
      </c>
      <c r="P277" s="345"/>
      <c r="Q277" s="230">
        <v>12</v>
      </c>
      <c r="R277" s="368"/>
      <c r="T277" s="226">
        <v>43101</v>
      </c>
      <c r="U277" s="340">
        <v>43465</v>
      </c>
      <c r="V277" s="334" t="s">
        <v>3606</v>
      </c>
      <c r="W277" s="276">
        <v>7.0000000000000007E-2</v>
      </c>
      <c r="X277" s="277">
        <v>0</v>
      </c>
      <c r="Z277" s="285"/>
      <c r="AA277" s="348"/>
      <c r="AB277" s="348"/>
      <c r="AC277" s="407"/>
      <c r="AD277" s="352"/>
      <c r="AE277" s="364"/>
      <c r="AF277" s="364"/>
      <c r="AG277" s="277">
        <v>0</v>
      </c>
      <c r="AI277" s="285"/>
      <c r="AJ277" s="348"/>
      <c r="AK277" s="348"/>
      <c r="AL277" s="352"/>
      <c r="AM277" s="352"/>
      <c r="AN277" s="364"/>
      <c r="AO277" s="364"/>
      <c r="AP277" s="277">
        <v>0.01</v>
      </c>
      <c r="AR277" s="285"/>
      <c r="AS277" s="348"/>
      <c r="AT277" s="348"/>
      <c r="AU277" s="352"/>
      <c r="AV277" s="352"/>
      <c r="AW277" s="285" t="s">
        <v>3605</v>
      </c>
      <c r="AX277" s="364"/>
      <c r="AY277" s="364"/>
      <c r="AZ277" s="277">
        <v>0.01</v>
      </c>
      <c r="BB277" s="285" t="s">
        <v>267</v>
      </c>
      <c r="BC277" s="348"/>
      <c r="BD277" s="348"/>
      <c r="BE277" s="352"/>
      <c r="BF277" s="352"/>
      <c r="BG277" s="364"/>
      <c r="BH277" s="364"/>
      <c r="BI277" s="277">
        <v>0.01</v>
      </c>
      <c r="BK277" s="285" t="s">
        <v>267</v>
      </c>
      <c r="BL277" s="348"/>
      <c r="BM277" s="348"/>
      <c r="BN277" s="352"/>
      <c r="BO277" s="352"/>
      <c r="BP277" s="364"/>
      <c r="BQ277" s="364"/>
      <c r="BR277" s="277">
        <v>0.01</v>
      </c>
      <c r="BS277" s="282"/>
      <c r="BT277" s="285"/>
      <c r="BU277" s="348"/>
      <c r="BV277" s="348"/>
      <c r="BW277" s="352"/>
      <c r="BX277" s="352"/>
      <c r="BY277" s="285" t="s">
        <v>3605</v>
      </c>
      <c r="BZ277" s="364"/>
      <c r="CA277" s="364"/>
      <c r="CB277" s="277">
        <v>0.01</v>
      </c>
      <c r="CD277" s="285" t="s">
        <v>267</v>
      </c>
      <c r="CE277" s="348"/>
      <c r="CF277" s="348"/>
      <c r="CG277" s="352"/>
      <c r="CH277" s="352"/>
      <c r="CI277" s="364"/>
      <c r="CJ277" s="364"/>
      <c r="CK277" s="277">
        <v>0.01</v>
      </c>
      <c r="CM277" s="285" t="s">
        <v>267</v>
      </c>
      <c r="CN277" s="348"/>
      <c r="CO277" s="348"/>
      <c r="CP277" s="352"/>
      <c r="CQ277" s="352"/>
      <c r="CR277" s="364"/>
      <c r="CS277" s="364"/>
      <c r="CT277" s="277">
        <v>0</v>
      </c>
      <c r="CV277" s="285"/>
      <c r="CW277" s="348"/>
      <c r="CX277" s="348"/>
      <c r="CY277" s="352"/>
      <c r="CZ277" s="352"/>
      <c r="DA277" s="285"/>
      <c r="DB277" s="364"/>
      <c r="DC277" s="364"/>
      <c r="DD277" s="277">
        <v>0</v>
      </c>
      <c r="DF277" s="285"/>
      <c r="DG277" s="348"/>
      <c r="DH277" s="348"/>
      <c r="DI277" s="352"/>
      <c r="DJ277" s="352"/>
      <c r="DK277" s="364"/>
      <c r="DL277" s="364"/>
      <c r="DM277" s="277">
        <v>0</v>
      </c>
      <c r="DO277" s="285"/>
      <c r="DP277" s="348"/>
      <c r="DQ277" s="348"/>
      <c r="DR277" s="352"/>
      <c r="DS277" s="352"/>
      <c r="DT277" s="364"/>
      <c r="DU277" s="364"/>
      <c r="DV277" s="277">
        <v>0.01</v>
      </c>
      <c r="DX277" s="285"/>
      <c r="DY277" s="348"/>
      <c r="DZ277" s="348"/>
      <c r="EA277" s="352"/>
      <c r="EB277" s="352"/>
      <c r="EC277" s="285" t="s">
        <v>3604</v>
      </c>
      <c r="ED277" s="364"/>
      <c r="EE277" s="364"/>
      <c r="EF277" s="556"/>
      <c r="EG277" s="276">
        <v>7.0000000000000007E-2</v>
      </c>
      <c r="EH277" s="276">
        <v>0</v>
      </c>
      <c r="EI277" s="277">
        <v>0</v>
      </c>
      <c r="EJ277" s="354"/>
      <c r="EK277" s="354"/>
      <c r="EL277" s="354"/>
      <c r="EM277" s="343"/>
      <c r="EN277" s="354"/>
      <c r="EO277" s="345"/>
      <c r="EP277" s="409"/>
      <c r="EQ277" s="409"/>
      <c r="ER277" s="345"/>
      <c r="ET277" s="311">
        <f t="shared" si="4"/>
        <v>0</v>
      </c>
    </row>
    <row r="278" spans="1:150" s="202" customFormat="1" ht="99.95" customHeight="1" x14ac:dyDescent="0.25">
      <c r="A278" s="285" t="s">
        <v>217</v>
      </c>
      <c r="B278" s="202" t="s">
        <v>111</v>
      </c>
      <c r="C278" s="202" t="s">
        <v>3618</v>
      </c>
      <c r="D278" s="282">
        <v>7</v>
      </c>
      <c r="E278" s="202" t="s">
        <v>115</v>
      </c>
      <c r="F278" s="276" t="s">
        <v>70</v>
      </c>
      <c r="G278" s="286">
        <v>0.64</v>
      </c>
      <c r="H278" s="276">
        <v>0.28999999999999998</v>
      </c>
      <c r="I278" s="354"/>
      <c r="J278" s="285" t="s">
        <v>3607</v>
      </c>
      <c r="K278" s="283">
        <v>43465</v>
      </c>
      <c r="L278" s="282">
        <v>12</v>
      </c>
      <c r="M278" s="285" t="s">
        <v>3577</v>
      </c>
      <c r="N278" s="285" t="s">
        <v>3608</v>
      </c>
      <c r="O278" s="202" t="s">
        <v>116</v>
      </c>
      <c r="P278" s="345"/>
      <c r="Q278" s="230">
        <v>12</v>
      </c>
      <c r="R278" s="368"/>
      <c r="T278" s="226">
        <v>43101</v>
      </c>
      <c r="U278" s="340">
        <v>43465</v>
      </c>
      <c r="V278" s="334" t="s">
        <v>3609</v>
      </c>
      <c r="W278" s="276">
        <v>0.12999999999999998</v>
      </c>
      <c r="X278" s="277">
        <v>0.01</v>
      </c>
      <c r="Z278" s="285" t="s">
        <v>252</v>
      </c>
      <c r="AA278" s="348"/>
      <c r="AB278" s="348"/>
      <c r="AC278" s="407"/>
      <c r="AD278" s="352"/>
      <c r="AE278" s="364"/>
      <c r="AF278" s="364"/>
      <c r="AG278" s="277">
        <v>0.01</v>
      </c>
      <c r="AI278" s="285" t="s">
        <v>252</v>
      </c>
      <c r="AJ278" s="348"/>
      <c r="AK278" s="348"/>
      <c r="AL278" s="352"/>
      <c r="AM278" s="352"/>
      <c r="AN278" s="364"/>
      <c r="AO278" s="364"/>
      <c r="AP278" s="277">
        <v>0.01</v>
      </c>
      <c r="AR278" s="285"/>
      <c r="AS278" s="348"/>
      <c r="AT278" s="348"/>
      <c r="AU278" s="352"/>
      <c r="AV278" s="352"/>
      <c r="AW278" s="285" t="s">
        <v>3608</v>
      </c>
      <c r="AX278" s="364"/>
      <c r="AY278" s="364"/>
      <c r="AZ278" s="277">
        <v>0.01</v>
      </c>
      <c r="BB278" s="285" t="s">
        <v>252</v>
      </c>
      <c r="BC278" s="348"/>
      <c r="BD278" s="348"/>
      <c r="BE278" s="352"/>
      <c r="BF278" s="352"/>
      <c r="BG278" s="364"/>
      <c r="BH278" s="364"/>
      <c r="BI278" s="277">
        <v>0.01</v>
      </c>
      <c r="BK278" s="285" t="s">
        <v>252</v>
      </c>
      <c r="BL278" s="348"/>
      <c r="BM278" s="348"/>
      <c r="BN278" s="352"/>
      <c r="BO278" s="352"/>
      <c r="BP278" s="364"/>
      <c r="BQ278" s="364"/>
      <c r="BR278" s="277">
        <v>0.01</v>
      </c>
      <c r="BS278" s="282"/>
      <c r="BT278" s="285"/>
      <c r="BU278" s="348"/>
      <c r="BV278" s="348"/>
      <c r="BW278" s="352"/>
      <c r="BX278" s="352"/>
      <c r="BY278" s="285" t="s">
        <v>3608</v>
      </c>
      <c r="BZ278" s="364"/>
      <c r="CA278" s="364"/>
      <c r="CB278" s="277">
        <v>0.01</v>
      </c>
      <c r="CD278" s="285" t="s">
        <v>252</v>
      </c>
      <c r="CE278" s="348"/>
      <c r="CF278" s="348"/>
      <c r="CG278" s="352"/>
      <c r="CH278" s="352"/>
      <c r="CI278" s="364"/>
      <c r="CJ278" s="364"/>
      <c r="CK278" s="277">
        <v>0.01</v>
      </c>
      <c r="CM278" s="285" t="s">
        <v>252</v>
      </c>
      <c r="CN278" s="348"/>
      <c r="CO278" s="348"/>
      <c r="CP278" s="352"/>
      <c r="CQ278" s="352"/>
      <c r="CR278" s="364"/>
      <c r="CS278" s="364"/>
      <c r="CT278" s="277">
        <v>0.01</v>
      </c>
      <c r="CV278" s="285"/>
      <c r="CW278" s="348"/>
      <c r="CX278" s="348"/>
      <c r="CY278" s="352"/>
      <c r="CZ278" s="352"/>
      <c r="DA278" s="285" t="s">
        <v>3608</v>
      </c>
      <c r="DB278" s="364"/>
      <c r="DC278" s="364"/>
      <c r="DD278" s="277">
        <v>0.01</v>
      </c>
      <c r="DF278" s="285" t="s">
        <v>252</v>
      </c>
      <c r="DG278" s="348"/>
      <c r="DH278" s="348"/>
      <c r="DI278" s="352"/>
      <c r="DJ278" s="352"/>
      <c r="DK278" s="364"/>
      <c r="DL278" s="364"/>
      <c r="DM278" s="277">
        <v>0.01</v>
      </c>
      <c r="DO278" s="285" t="s">
        <v>252</v>
      </c>
      <c r="DP278" s="348"/>
      <c r="DQ278" s="348"/>
      <c r="DR278" s="352"/>
      <c r="DS278" s="352"/>
      <c r="DT278" s="364"/>
      <c r="DU278" s="364"/>
      <c r="DV278" s="277">
        <v>0.02</v>
      </c>
      <c r="DX278" s="285"/>
      <c r="DY278" s="348"/>
      <c r="DZ278" s="348"/>
      <c r="EA278" s="352"/>
      <c r="EB278" s="352"/>
      <c r="EC278" s="285" t="s">
        <v>3607</v>
      </c>
      <c r="ED278" s="364"/>
      <c r="EE278" s="364"/>
      <c r="EF278" s="556"/>
      <c r="EG278" s="276">
        <v>0.12999999999999998</v>
      </c>
      <c r="EH278" s="276">
        <v>0</v>
      </c>
      <c r="EI278" s="277">
        <v>0</v>
      </c>
      <c r="EJ278" s="354"/>
      <c r="EK278" s="354"/>
      <c r="EL278" s="354"/>
      <c r="EM278" s="343"/>
      <c r="EN278" s="354"/>
      <c r="EO278" s="345"/>
      <c r="EP278" s="409"/>
      <c r="EQ278" s="409"/>
      <c r="ER278" s="345"/>
      <c r="ET278" s="311">
        <f t="shared" si="4"/>
        <v>0</v>
      </c>
    </row>
    <row r="279" spans="1:150" s="202" customFormat="1" ht="99.95" customHeight="1" x14ac:dyDescent="0.25">
      <c r="A279" s="285" t="s">
        <v>217</v>
      </c>
      <c r="B279" s="202" t="s">
        <v>111</v>
      </c>
      <c r="C279" s="202" t="s">
        <v>3618</v>
      </c>
      <c r="D279" s="282">
        <v>7</v>
      </c>
      <c r="E279" s="202" t="s">
        <v>115</v>
      </c>
      <c r="F279" s="276" t="s">
        <v>70</v>
      </c>
      <c r="G279" s="286">
        <v>0.64</v>
      </c>
      <c r="H279" s="276">
        <v>0.28999999999999998</v>
      </c>
      <c r="I279" s="354"/>
      <c r="J279" s="285" t="s">
        <v>3610</v>
      </c>
      <c r="K279" s="283">
        <v>43404</v>
      </c>
      <c r="L279" s="282">
        <v>13</v>
      </c>
      <c r="M279" s="285" t="s">
        <v>117</v>
      </c>
      <c r="N279" s="285" t="s">
        <v>3611</v>
      </c>
      <c r="O279" s="202" t="s">
        <v>116</v>
      </c>
      <c r="P279" s="277">
        <v>0.03</v>
      </c>
      <c r="Q279" s="230">
        <v>6</v>
      </c>
      <c r="R279" s="368"/>
      <c r="T279" s="259">
        <v>43221</v>
      </c>
      <c r="U279" s="339">
        <v>43404</v>
      </c>
      <c r="V279" s="334" t="s">
        <v>3612</v>
      </c>
      <c r="W279" s="276">
        <v>1</v>
      </c>
      <c r="X279" s="277">
        <v>0</v>
      </c>
      <c r="Z279" s="285"/>
      <c r="AA279" s="280">
        <f>+X279</f>
        <v>0</v>
      </c>
      <c r="AB279" s="280">
        <f>+Y279</f>
        <v>0</v>
      </c>
      <c r="AE279" s="364"/>
      <c r="AF279" s="364"/>
      <c r="AG279" s="277">
        <v>0</v>
      </c>
      <c r="AI279" s="285"/>
      <c r="AJ279" s="280">
        <f>+AG279</f>
        <v>0</v>
      </c>
      <c r="AK279" s="280">
        <f>+AH279</f>
        <v>0</v>
      </c>
      <c r="AN279" s="364"/>
      <c r="AO279" s="364"/>
      <c r="AP279" s="277">
        <v>0</v>
      </c>
      <c r="AR279" s="285"/>
      <c r="AS279" s="280">
        <f>+AP279</f>
        <v>0</v>
      </c>
      <c r="AT279" s="280">
        <f>+AQ279</f>
        <v>0</v>
      </c>
      <c r="AW279" s="285"/>
      <c r="AX279" s="364"/>
      <c r="AY279" s="364"/>
      <c r="AZ279" s="277">
        <v>0</v>
      </c>
      <c r="BB279" s="285"/>
      <c r="BC279" s="280">
        <f>+AZ279</f>
        <v>0</v>
      </c>
      <c r="BD279" s="280">
        <f>+BA279</f>
        <v>0</v>
      </c>
      <c r="BG279" s="364"/>
      <c r="BH279" s="364"/>
      <c r="BI279" s="277"/>
      <c r="BK279" s="285"/>
      <c r="BL279" s="280">
        <f>+BI279</f>
        <v>0</v>
      </c>
      <c r="BM279" s="280">
        <f>+BJ279</f>
        <v>0</v>
      </c>
      <c r="BP279" s="364"/>
      <c r="BQ279" s="364"/>
      <c r="BR279" s="277"/>
      <c r="BS279" s="282"/>
      <c r="BT279" s="285"/>
      <c r="BU279" s="280">
        <f>+BR279</f>
        <v>0</v>
      </c>
      <c r="BV279" s="280">
        <f>+BS279</f>
        <v>0</v>
      </c>
      <c r="BW279" s="258">
        <v>100000000</v>
      </c>
      <c r="BY279" s="285"/>
      <c r="BZ279" s="364"/>
      <c r="CA279" s="364"/>
      <c r="CB279" s="277">
        <v>0.15</v>
      </c>
      <c r="CD279" s="285" t="s">
        <v>3613</v>
      </c>
      <c r="CE279" s="280">
        <f>+CB279</f>
        <v>0.15</v>
      </c>
      <c r="CF279" s="280">
        <f>+CC279</f>
        <v>0</v>
      </c>
      <c r="CI279" s="364"/>
      <c r="CJ279" s="364"/>
      <c r="CK279" s="277">
        <v>0.7</v>
      </c>
      <c r="CM279" s="285" t="s">
        <v>3614</v>
      </c>
      <c r="CN279" s="280">
        <f>+CK279</f>
        <v>0.7</v>
      </c>
      <c r="CO279" s="280">
        <f>+CL279</f>
        <v>0</v>
      </c>
      <c r="CR279" s="364"/>
      <c r="CS279" s="364"/>
      <c r="CT279" s="277">
        <v>0.05</v>
      </c>
      <c r="CV279" s="285"/>
      <c r="CW279" s="280">
        <f>+CT279</f>
        <v>0.05</v>
      </c>
      <c r="CX279" s="280">
        <f>+CU279</f>
        <v>0</v>
      </c>
      <c r="DA279" s="285" t="s">
        <v>3611</v>
      </c>
      <c r="DB279" s="364"/>
      <c r="DC279" s="364"/>
      <c r="DD279" s="277">
        <v>0.1</v>
      </c>
      <c r="DF279" s="285" t="s">
        <v>3610</v>
      </c>
      <c r="DG279" s="280">
        <f>+DD279</f>
        <v>0.1</v>
      </c>
      <c r="DH279" s="280">
        <f>+DE279</f>
        <v>0</v>
      </c>
      <c r="DK279" s="364"/>
      <c r="DL279" s="364"/>
      <c r="DM279" s="277">
        <v>0</v>
      </c>
      <c r="DO279" s="285"/>
      <c r="DP279" s="280">
        <f>+DM279</f>
        <v>0</v>
      </c>
      <c r="DQ279" s="280">
        <f>+DN279</f>
        <v>0</v>
      </c>
      <c r="DT279" s="364"/>
      <c r="DU279" s="364"/>
      <c r="DV279" s="277"/>
      <c r="DX279" s="285"/>
      <c r="DY279" s="280">
        <f>+DV279</f>
        <v>0</v>
      </c>
      <c r="DZ279" s="280">
        <f>+DW279</f>
        <v>0</v>
      </c>
      <c r="EC279" s="285"/>
      <c r="ED279" s="364"/>
      <c r="EE279" s="364"/>
      <c r="EF279" s="556"/>
      <c r="EG279" s="276">
        <v>1</v>
      </c>
      <c r="EH279" s="276">
        <v>0</v>
      </c>
      <c r="EI279" s="277">
        <v>0</v>
      </c>
      <c r="EJ279" s="276">
        <v>1</v>
      </c>
      <c r="EK279" s="276">
        <v>0</v>
      </c>
      <c r="EL279" s="276">
        <v>0</v>
      </c>
      <c r="EM279" s="344"/>
      <c r="EN279" s="276">
        <v>0</v>
      </c>
      <c r="EO279" s="277">
        <v>0</v>
      </c>
      <c r="EP279" s="278">
        <v>100000000</v>
      </c>
      <c r="EQ279" s="278">
        <v>0</v>
      </c>
      <c r="ER279" s="277">
        <v>0</v>
      </c>
      <c r="ET279" s="311">
        <f t="shared" si="4"/>
        <v>0</v>
      </c>
    </row>
    <row r="280" spans="1:150" s="202" customFormat="1" ht="99.95" customHeight="1" x14ac:dyDescent="0.25">
      <c r="A280" s="285" t="s">
        <v>237</v>
      </c>
      <c r="B280" s="202" t="s">
        <v>2103</v>
      </c>
      <c r="C280" s="202" t="s">
        <v>2106</v>
      </c>
      <c r="D280" s="282">
        <v>2</v>
      </c>
      <c r="E280" s="202" t="s">
        <v>2107</v>
      </c>
      <c r="F280" s="276" t="s">
        <v>70</v>
      </c>
      <c r="G280" s="282">
        <v>1600</v>
      </c>
      <c r="H280" s="286">
        <v>1</v>
      </c>
      <c r="I280" s="276">
        <v>0.15</v>
      </c>
      <c r="J280" s="285" t="s">
        <v>2108</v>
      </c>
      <c r="K280" s="282" t="s">
        <v>325</v>
      </c>
      <c r="L280" s="282">
        <v>1</v>
      </c>
      <c r="M280" s="285" t="s">
        <v>2109</v>
      </c>
      <c r="N280" s="285" t="s">
        <v>2110</v>
      </c>
      <c r="O280" s="282" t="s">
        <v>2111</v>
      </c>
      <c r="P280" s="276">
        <v>0.15</v>
      </c>
      <c r="Q280" s="282">
        <v>12</v>
      </c>
      <c r="R280" s="368">
        <v>129191000</v>
      </c>
      <c r="S280" s="306"/>
      <c r="T280" s="282" t="s">
        <v>2112</v>
      </c>
      <c r="U280" s="282" t="s">
        <v>325</v>
      </c>
      <c r="V280" s="337" t="s">
        <v>2113</v>
      </c>
      <c r="W280" s="276">
        <v>0.13</v>
      </c>
      <c r="X280" s="200">
        <v>6.5000000000000002E-2</v>
      </c>
      <c r="Y280" s="280"/>
      <c r="Z280" s="280" t="s">
        <v>2114</v>
      </c>
      <c r="AA280" s="348">
        <v>6.5000000000000002E-2</v>
      </c>
      <c r="AB280" s="348"/>
      <c r="AC280" s="385">
        <v>99780000</v>
      </c>
      <c r="AD280" s="348"/>
      <c r="AE280" s="371">
        <v>6.5000000000000002E-2</v>
      </c>
      <c r="AF280" s="348"/>
      <c r="AG280" s="200">
        <v>6.5000000000000002E-2</v>
      </c>
      <c r="AH280" s="280"/>
      <c r="AI280" s="280" t="s">
        <v>2115</v>
      </c>
      <c r="AJ280" s="348">
        <v>0.13300000000000001</v>
      </c>
      <c r="AK280" s="348"/>
      <c r="AL280" s="385"/>
      <c r="AM280" s="348"/>
      <c r="AN280" s="371">
        <v>0.13300000000000001</v>
      </c>
      <c r="AO280" s="348"/>
      <c r="AP280" s="286"/>
      <c r="AQ280" s="280"/>
      <c r="AR280" s="280"/>
      <c r="AS280" s="348">
        <v>0.05</v>
      </c>
      <c r="AT280" s="348"/>
      <c r="AU280" s="385"/>
      <c r="AV280" s="348"/>
      <c r="AW280" s="348"/>
      <c r="AX280" s="371">
        <v>0.05</v>
      </c>
      <c r="AY280" s="348"/>
      <c r="AZ280" s="286"/>
      <c r="BA280" s="280"/>
      <c r="BB280" s="280"/>
      <c r="BC280" s="348">
        <v>6.8000000000000005E-2</v>
      </c>
      <c r="BD280" s="348"/>
      <c r="BE280" s="385"/>
      <c r="BF280" s="348"/>
      <c r="BG280" s="371">
        <v>6.8000000000000005E-2</v>
      </c>
      <c r="BH280" s="348"/>
      <c r="BI280" s="286"/>
      <c r="BJ280" s="280"/>
      <c r="BK280" s="280"/>
      <c r="BL280" s="348">
        <v>6.8000000000000005E-2</v>
      </c>
      <c r="BM280" s="348"/>
      <c r="BN280" s="385">
        <v>25200000</v>
      </c>
      <c r="BO280" s="348"/>
      <c r="BP280" s="371">
        <v>6.8000000000000005E-2</v>
      </c>
      <c r="BQ280" s="348"/>
      <c r="BR280" s="286"/>
      <c r="BS280" s="280"/>
      <c r="BT280" s="280"/>
      <c r="BU280" s="348">
        <v>0.16800000000000001</v>
      </c>
      <c r="BV280" s="348"/>
      <c r="BW280" s="385"/>
      <c r="BX280" s="348"/>
      <c r="BY280" s="348" t="s">
        <v>2116</v>
      </c>
      <c r="BZ280" s="371">
        <v>0.16800000000000001</v>
      </c>
      <c r="CA280" s="348"/>
      <c r="CB280" s="286"/>
      <c r="CC280" s="280"/>
      <c r="CD280" s="280"/>
      <c r="CE280" s="348">
        <v>6.8000000000000005E-2</v>
      </c>
      <c r="CF280" s="348"/>
      <c r="CG280" s="385"/>
      <c r="CH280" s="348"/>
      <c r="CI280" s="371">
        <v>6.8000000000000005E-2</v>
      </c>
      <c r="CJ280" s="348"/>
      <c r="CK280" s="286"/>
      <c r="CL280" s="280"/>
      <c r="CM280" s="280"/>
      <c r="CN280" s="348">
        <v>6.8000000000000005E-2</v>
      </c>
      <c r="CO280" s="348"/>
      <c r="CP280" s="385"/>
      <c r="CQ280" s="348"/>
      <c r="CR280" s="371">
        <v>6.8000000000000005E-2</v>
      </c>
      <c r="CS280" s="348"/>
      <c r="CT280" s="286"/>
      <c r="CU280" s="280"/>
      <c r="CV280" s="280"/>
      <c r="CW280" s="348">
        <v>0.16800000000000001</v>
      </c>
      <c r="CX280" s="348"/>
      <c r="CY280" s="385"/>
      <c r="CZ280" s="348"/>
      <c r="DA280" s="348" t="s">
        <v>2117</v>
      </c>
      <c r="DB280" s="371">
        <v>0.16800000000000001</v>
      </c>
      <c r="DC280" s="348"/>
      <c r="DD280" s="286"/>
      <c r="DE280" s="280"/>
      <c r="DF280" s="280"/>
      <c r="DG280" s="348">
        <v>6.8000000000000005E-2</v>
      </c>
      <c r="DH280" s="348"/>
      <c r="DI280" s="385"/>
      <c r="DJ280" s="348"/>
      <c r="DK280" s="371">
        <v>6.8000000000000005E-2</v>
      </c>
      <c r="DL280" s="348"/>
      <c r="DM280" s="286"/>
      <c r="DN280" s="280"/>
      <c r="DO280" s="280"/>
      <c r="DP280" s="348">
        <v>6.8000000000000005E-2</v>
      </c>
      <c r="DQ280" s="348"/>
      <c r="DR280" s="385">
        <v>4211000</v>
      </c>
      <c r="DS280" s="348"/>
      <c r="DT280" s="371">
        <v>6.8000000000000005E-2</v>
      </c>
      <c r="DU280" s="348"/>
      <c r="DV280" s="286"/>
      <c r="DW280" s="280"/>
      <c r="DX280" s="280"/>
      <c r="DY280" s="348">
        <v>0.01</v>
      </c>
      <c r="DZ280" s="348"/>
      <c r="EA280" s="385"/>
      <c r="EB280" s="348"/>
      <c r="EC280" s="348" t="s">
        <v>2108</v>
      </c>
      <c r="ED280" s="371">
        <v>0.01</v>
      </c>
      <c r="EE280" s="348"/>
      <c r="EF280" s="557"/>
      <c r="EG280" s="311">
        <v>0.13</v>
      </c>
      <c r="EJ280" s="354">
        <v>1.0020000000000002</v>
      </c>
      <c r="EM280" s="371">
        <v>1.0020000000000002</v>
      </c>
      <c r="ER280" s="268">
        <v>129191000</v>
      </c>
      <c r="ET280" s="311">
        <f t="shared" si="4"/>
        <v>0</v>
      </c>
    </row>
    <row r="281" spans="1:150" s="202" customFormat="1" ht="99.95" customHeight="1" x14ac:dyDescent="0.25">
      <c r="A281" s="285" t="s">
        <v>237</v>
      </c>
      <c r="B281" s="202" t="s">
        <v>2103</v>
      </c>
      <c r="C281" s="202" t="s">
        <v>2106</v>
      </c>
      <c r="D281" s="282">
        <v>2</v>
      </c>
      <c r="E281" s="202" t="s">
        <v>2107</v>
      </c>
      <c r="F281" s="276" t="s">
        <v>70</v>
      </c>
      <c r="G281" s="282">
        <v>1600</v>
      </c>
      <c r="H281" s="286">
        <v>1</v>
      </c>
      <c r="I281" s="276"/>
      <c r="J281" s="285" t="s">
        <v>2108</v>
      </c>
      <c r="K281" s="282" t="s">
        <v>325</v>
      </c>
      <c r="L281" s="282">
        <v>1</v>
      </c>
      <c r="M281" s="285" t="s">
        <v>2109</v>
      </c>
      <c r="N281" s="285"/>
      <c r="O281" s="282" t="s">
        <v>2111</v>
      </c>
      <c r="P281" s="282"/>
      <c r="Q281" s="282">
        <v>12</v>
      </c>
      <c r="R281" s="368"/>
      <c r="S281" s="306"/>
      <c r="T281" s="282" t="s">
        <v>2112</v>
      </c>
      <c r="U281" s="282" t="s">
        <v>325</v>
      </c>
      <c r="V281" s="285" t="s">
        <v>2118</v>
      </c>
      <c r="W281" s="276">
        <v>0.67</v>
      </c>
      <c r="X281" s="200">
        <v>0</v>
      </c>
      <c r="Y281" s="280"/>
      <c r="Z281" s="280"/>
      <c r="AA281" s="348"/>
      <c r="AB281" s="348"/>
      <c r="AC281" s="385"/>
      <c r="AD281" s="348"/>
      <c r="AE281" s="371"/>
      <c r="AF281" s="348"/>
      <c r="AG281" s="200">
        <v>6.8000000000000005E-2</v>
      </c>
      <c r="AH281" s="280"/>
      <c r="AI281" s="280" t="s">
        <v>2119</v>
      </c>
      <c r="AJ281" s="348"/>
      <c r="AK281" s="348"/>
      <c r="AL281" s="385"/>
      <c r="AM281" s="348"/>
      <c r="AN281" s="371"/>
      <c r="AO281" s="348"/>
      <c r="AP281" s="200">
        <v>0.05</v>
      </c>
      <c r="AQ281" s="280"/>
      <c r="AR281" s="280" t="s">
        <v>2119</v>
      </c>
      <c r="AS281" s="348"/>
      <c r="AT281" s="348"/>
      <c r="AU281" s="385"/>
      <c r="AV281" s="348"/>
      <c r="AW281" s="348"/>
      <c r="AX281" s="371"/>
      <c r="AY281" s="348"/>
      <c r="AZ281" s="200">
        <v>6.8000000000000005E-2</v>
      </c>
      <c r="BA281" s="280"/>
      <c r="BB281" s="280" t="s">
        <v>2119</v>
      </c>
      <c r="BC281" s="348"/>
      <c r="BD281" s="348"/>
      <c r="BE281" s="385"/>
      <c r="BF281" s="348"/>
      <c r="BG281" s="371"/>
      <c r="BH281" s="348"/>
      <c r="BI281" s="200">
        <v>6.8000000000000005E-2</v>
      </c>
      <c r="BJ281" s="280"/>
      <c r="BK281" s="280" t="s">
        <v>2119</v>
      </c>
      <c r="BL281" s="348"/>
      <c r="BM281" s="348"/>
      <c r="BN281" s="385"/>
      <c r="BO281" s="348"/>
      <c r="BP281" s="371"/>
      <c r="BQ281" s="348"/>
      <c r="BR281" s="200">
        <v>6.8000000000000005E-2</v>
      </c>
      <c r="BS281" s="280"/>
      <c r="BT281" s="280" t="s">
        <v>2119</v>
      </c>
      <c r="BU281" s="348"/>
      <c r="BV281" s="348"/>
      <c r="BW281" s="385"/>
      <c r="BX281" s="348"/>
      <c r="BY281" s="348"/>
      <c r="BZ281" s="371"/>
      <c r="CA281" s="348"/>
      <c r="CB281" s="200">
        <v>6.8000000000000005E-2</v>
      </c>
      <c r="CC281" s="280"/>
      <c r="CD281" s="280" t="s">
        <v>2119</v>
      </c>
      <c r="CE281" s="348"/>
      <c r="CF281" s="348"/>
      <c r="CG281" s="385"/>
      <c r="CH281" s="348"/>
      <c r="CI281" s="371"/>
      <c r="CJ281" s="348"/>
      <c r="CK281" s="200">
        <v>6.8000000000000005E-2</v>
      </c>
      <c r="CL281" s="280"/>
      <c r="CM281" s="280" t="s">
        <v>2119</v>
      </c>
      <c r="CN281" s="348"/>
      <c r="CO281" s="348"/>
      <c r="CP281" s="385"/>
      <c r="CQ281" s="348"/>
      <c r="CR281" s="371"/>
      <c r="CS281" s="348"/>
      <c r="CT281" s="200">
        <v>6.8000000000000005E-2</v>
      </c>
      <c r="CU281" s="280"/>
      <c r="CV281" s="280" t="s">
        <v>2119</v>
      </c>
      <c r="CW281" s="348"/>
      <c r="CX281" s="348"/>
      <c r="CY281" s="385"/>
      <c r="CZ281" s="348"/>
      <c r="DA281" s="348"/>
      <c r="DB281" s="371"/>
      <c r="DC281" s="348"/>
      <c r="DD281" s="200">
        <v>6.8000000000000005E-2</v>
      </c>
      <c r="DE281" s="280"/>
      <c r="DF281" s="280" t="s">
        <v>2119</v>
      </c>
      <c r="DG281" s="348"/>
      <c r="DH281" s="348"/>
      <c r="DI281" s="385"/>
      <c r="DJ281" s="348"/>
      <c r="DK281" s="371"/>
      <c r="DL281" s="348"/>
      <c r="DM281" s="200">
        <v>6.8000000000000005E-2</v>
      </c>
      <c r="DN281" s="280"/>
      <c r="DO281" s="280" t="s">
        <v>2119</v>
      </c>
      <c r="DP281" s="348"/>
      <c r="DQ281" s="348"/>
      <c r="DR281" s="385"/>
      <c r="DS281" s="348"/>
      <c r="DT281" s="371"/>
      <c r="DU281" s="348"/>
      <c r="DV281" s="200">
        <v>0.01</v>
      </c>
      <c r="DW281" s="280"/>
      <c r="DX281" s="280" t="s">
        <v>2119</v>
      </c>
      <c r="DY281" s="348"/>
      <c r="DZ281" s="348"/>
      <c r="EA281" s="385"/>
      <c r="EB281" s="348"/>
      <c r="EC281" s="348"/>
      <c r="ED281" s="371"/>
      <c r="EE281" s="348"/>
      <c r="EF281" s="557"/>
      <c r="EG281" s="311">
        <v>0.67200000000000015</v>
      </c>
      <c r="EJ281" s="354"/>
      <c r="EM281" s="371"/>
      <c r="ER281" s="268">
        <v>0</v>
      </c>
      <c r="ET281" s="311">
        <f t="shared" si="4"/>
        <v>2.0000000000001128E-3</v>
      </c>
    </row>
    <row r="282" spans="1:150" s="202" customFormat="1" ht="99.95" customHeight="1" x14ac:dyDescent="0.25">
      <c r="A282" s="285" t="s">
        <v>237</v>
      </c>
      <c r="B282" s="202" t="s">
        <v>2103</v>
      </c>
      <c r="C282" s="202" t="s">
        <v>2106</v>
      </c>
      <c r="D282" s="282">
        <v>2</v>
      </c>
      <c r="E282" s="202" t="s">
        <v>2107</v>
      </c>
      <c r="F282" s="276" t="s">
        <v>70</v>
      </c>
      <c r="G282" s="282">
        <v>1600</v>
      </c>
      <c r="H282" s="286">
        <v>1</v>
      </c>
      <c r="I282" s="276"/>
      <c r="J282" s="285" t="s">
        <v>2108</v>
      </c>
      <c r="K282" s="282" t="s">
        <v>325</v>
      </c>
      <c r="L282" s="282">
        <v>1</v>
      </c>
      <c r="M282" s="285" t="s">
        <v>2109</v>
      </c>
      <c r="N282" s="285"/>
      <c r="O282" s="282" t="s">
        <v>2111</v>
      </c>
      <c r="P282" s="282"/>
      <c r="Q282" s="282">
        <v>12</v>
      </c>
      <c r="R282" s="368"/>
      <c r="S282" s="306"/>
      <c r="T282" s="282" t="s">
        <v>2112</v>
      </c>
      <c r="U282" s="282" t="s">
        <v>325</v>
      </c>
      <c r="V282" s="285" t="s">
        <v>2120</v>
      </c>
      <c r="W282" s="276">
        <v>0.2</v>
      </c>
      <c r="X282" s="292"/>
      <c r="Y282" s="280"/>
      <c r="Z282" s="280"/>
      <c r="AA282" s="348"/>
      <c r="AB282" s="348"/>
      <c r="AC282" s="385"/>
      <c r="AD282" s="348"/>
      <c r="AE282" s="371"/>
      <c r="AF282" s="348"/>
      <c r="AG282" s="292"/>
      <c r="AH282" s="280"/>
      <c r="AI282" s="280"/>
      <c r="AJ282" s="348"/>
      <c r="AK282" s="348"/>
      <c r="AL282" s="385"/>
      <c r="AM282" s="348"/>
      <c r="AN282" s="371"/>
      <c r="AO282" s="348"/>
      <c r="AP282" s="292"/>
      <c r="AQ282" s="280"/>
      <c r="AR282" s="280"/>
      <c r="AS282" s="348"/>
      <c r="AT282" s="348"/>
      <c r="AU282" s="385"/>
      <c r="AV282" s="348"/>
      <c r="AW282" s="348"/>
      <c r="AX282" s="371"/>
      <c r="AY282" s="348"/>
      <c r="AZ282" s="292"/>
      <c r="BA282" s="280"/>
      <c r="BB282" s="280"/>
      <c r="BC282" s="348"/>
      <c r="BD282" s="348"/>
      <c r="BE282" s="385"/>
      <c r="BF282" s="348"/>
      <c r="BG282" s="371"/>
      <c r="BH282" s="348"/>
      <c r="BI282" s="292"/>
      <c r="BJ282" s="280"/>
      <c r="BK282" s="280"/>
      <c r="BL282" s="348"/>
      <c r="BM282" s="348"/>
      <c r="BN282" s="385"/>
      <c r="BO282" s="348"/>
      <c r="BP282" s="371"/>
      <c r="BQ282" s="348"/>
      <c r="BR282" s="292">
        <v>0.1</v>
      </c>
      <c r="BS282" s="280"/>
      <c r="BT282" s="280" t="s">
        <v>2121</v>
      </c>
      <c r="BU282" s="348"/>
      <c r="BV282" s="348"/>
      <c r="BW282" s="385"/>
      <c r="BX282" s="348"/>
      <c r="BY282" s="348"/>
      <c r="BZ282" s="371"/>
      <c r="CA282" s="348"/>
      <c r="CB282" s="292"/>
      <c r="CC282" s="280"/>
      <c r="CD282" s="280"/>
      <c r="CE282" s="348"/>
      <c r="CF282" s="348"/>
      <c r="CG282" s="385"/>
      <c r="CH282" s="348"/>
      <c r="CI282" s="371"/>
      <c r="CJ282" s="348"/>
      <c r="CK282" s="292"/>
      <c r="CL282" s="280"/>
      <c r="CM282" s="280"/>
      <c r="CN282" s="348"/>
      <c r="CO282" s="348"/>
      <c r="CP282" s="385"/>
      <c r="CQ282" s="348"/>
      <c r="CR282" s="371"/>
      <c r="CS282" s="348"/>
      <c r="CT282" s="292">
        <v>0.1</v>
      </c>
      <c r="CU282" s="280"/>
      <c r="CV282" s="280" t="s">
        <v>2122</v>
      </c>
      <c r="CW282" s="348"/>
      <c r="CX282" s="348"/>
      <c r="CY282" s="385"/>
      <c r="CZ282" s="348"/>
      <c r="DA282" s="348"/>
      <c r="DB282" s="371"/>
      <c r="DC282" s="348"/>
      <c r="DD282" s="292"/>
      <c r="DE282" s="280"/>
      <c r="DF282" s="280"/>
      <c r="DG282" s="348"/>
      <c r="DH282" s="348"/>
      <c r="DI282" s="385"/>
      <c r="DJ282" s="348"/>
      <c r="DK282" s="371"/>
      <c r="DL282" s="348"/>
      <c r="DM282" s="292"/>
      <c r="DN282" s="280"/>
      <c r="DO282" s="280"/>
      <c r="DP282" s="348"/>
      <c r="DQ282" s="348"/>
      <c r="DR282" s="385"/>
      <c r="DS282" s="348"/>
      <c r="DT282" s="371"/>
      <c r="DU282" s="348"/>
      <c r="DV282" s="292"/>
      <c r="DW282" s="280"/>
      <c r="DX282" s="280"/>
      <c r="DY282" s="348"/>
      <c r="DZ282" s="348"/>
      <c r="EA282" s="385"/>
      <c r="EB282" s="348"/>
      <c r="EC282" s="348"/>
      <c r="ED282" s="371"/>
      <c r="EE282" s="348"/>
      <c r="EF282" s="557"/>
      <c r="EG282" s="311">
        <v>0.2</v>
      </c>
      <c r="EJ282" s="354"/>
      <c r="EM282" s="371"/>
      <c r="ER282" s="268">
        <v>0</v>
      </c>
      <c r="ET282" s="311">
        <f t="shared" si="4"/>
        <v>0</v>
      </c>
    </row>
    <row r="283" spans="1:150" s="202" customFormat="1" ht="99.95" customHeight="1" x14ac:dyDescent="0.25">
      <c r="A283" s="285" t="s">
        <v>237</v>
      </c>
      <c r="B283" s="202" t="s">
        <v>2104</v>
      </c>
      <c r="C283" s="202" t="s">
        <v>2123</v>
      </c>
      <c r="D283" s="282">
        <v>3</v>
      </c>
      <c r="E283" s="202" t="s">
        <v>2124</v>
      </c>
      <c r="F283" s="276" t="s">
        <v>70</v>
      </c>
      <c r="G283" s="303">
        <v>3614</v>
      </c>
      <c r="H283" s="286">
        <v>1</v>
      </c>
      <c r="I283" s="276">
        <v>0.3</v>
      </c>
      <c r="J283" s="285" t="s">
        <v>2125</v>
      </c>
      <c r="K283" s="282" t="s">
        <v>325</v>
      </c>
      <c r="L283" s="282">
        <v>2</v>
      </c>
      <c r="M283" s="285" t="s">
        <v>2126</v>
      </c>
      <c r="N283" s="285" t="s">
        <v>2127</v>
      </c>
      <c r="O283" s="282" t="s">
        <v>2128</v>
      </c>
      <c r="P283" s="276">
        <v>0.3</v>
      </c>
      <c r="Q283" s="282">
        <v>12</v>
      </c>
      <c r="R283" s="368">
        <v>1277861000</v>
      </c>
      <c r="S283" s="306"/>
      <c r="T283" s="282" t="s">
        <v>2112</v>
      </c>
      <c r="U283" s="282" t="s">
        <v>325</v>
      </c>
      <c r="V283" s="285" t="s">
        <v>2129</v>
      </c>
      <c r="W283" s="276">
        <v>0.35</v>
      </c>
      <c r="X283" s="292">
        <v>2.63E-2</v>
      </c>
      <c r="Y283" s="280"/>
      <c r="Z283" s="280" t="s">
        <v>2130</v>
      </c>
      <c r="AA283" s="348">
        <v>4.6800000000000001E-2</v>
      </c>
      <c r="AB283" s="348"/>
      <c r="AC283" s="385">
        <v>1186870820</v>
      </c>
      <c r="AD283" s="348"/>
      <c r="AE283" s="371">
        <v>4.6800000000000001E-2</v>
      </c>
      <c r="AF283" s="348"/>
      <c r="AG283" s="292">
        <v>3.1E-2</v>
      </c>
      <c r="AH283" s="280"/>
      <c r="AI283" s="280" t="s">
        <v>2119</v>
      </c>
      <c r="AJ283" s="348">
        <v>9.0700000000000003E-2</v>
      </c>
      <c r="AK283" s="348"/>
      <c r="AL283" s="385"/>
      <c r="AM283" s="348"/>
      <c r="AN283" s="371">
        <v>9.0700000000000003E-2</v>
      </c>
      <c r="AO283" s="348"/>
      <c r="AP283" s="292">
        <v>3.1E-2</v>
      </c>
      <c r="AQ283" s="280"/>
      <c r="AR283" s="280" t="s">
        <v>2119</v>
      </c>
      <c r="AS283" s="348">
        <v>9.0700000000000003E-2</v>
      </c>
      <c r="AT283" s="348"/>
      <c r="AU283" s="385"/>
      <c r="AV283" s="348"/>
      <c r="AW283" s="348"/>
      <c r="AX283" s="371">
        <v>9.0700000000000003E-2</v>
      </c>
      <c r="AY283" s="348"/>
      <c r="AZ283" s="292">
        <v>3.1E-2</v>
      </c>
      <c r="BA283" s="280"/>
      <c r="BB283" s="280" t="s">
        <v>2119</v>
      </c>
      <c r="BC283" s="348">
        <v>9.0700000000000003E-2</v>
      </c>
      <c r="BD283" s="348"/>
      <c r="BE283" s="385"/>
      <c r="BF283" s="348"/>
      <c r="BG283" s="371">
        <v>9.0700000000000003E-2</v>
      </c>
      <c r="BH283" s="348"/>
      <c r="BI283" s="292">
        <v>3.1E-2</v>
      </c>
      <c r="BJ283" s="280"/>
      <c r="BK283" s="280" t="s">
        <v>2119</v>
      </c>
      <c r="BL283" s="348">
        <v>9.0700000000000003E-2</v>
      </c>
      <c r="BM283" s="348"/>
      <c r="BN283" s="385">
        <v>90990180</v>
      </c>
      <c r="BO283" s="348"/>
      <c r="BP283" s="371">
        <v>9.0700000000000003E-2</v>
      </c>
      <c r="BQ283" s="348"/>
      <c r="BR283" s="292">
        <v>3.1E-2</v>
      </c>
      <c r="BS283" s="280"/>
      <c r="BT283" s="280" t="s">
        <v>2119</v>
      </c>
      <c r="BU283" s="348">
        <v>9.0700000000000003E-2</v>
      </c>
      <c r="BV283" s="348"/>
      <c r="BW283" s="385"/>
      <c r="BX283" s="348"/>
      <c r="BY283" s="348" t="s">
        <v>2131</v>
      </c>
      <c r="BZ283" s="371">
        <v>9.0700000000000003E-2</v>
      </c>
      <c r="CA283" s="348"/>
      <c r="CB283" s="292">
        <v>3.1E-2</v>
      </c>
      <c r="CC283" s="280"/>
      <c r="CD283" s="280" t="s">
        <v>2119</v>
      </c>
      <c r="CE283" s="348">
        <v>9.0700000000000003E-2</v>
      </c>
      <c r="CF283" s="348"/>
      <c r="CG283" s="385"/>
      <c r="CH283" s="348"/>
      <c r="CI283" s="371">
        <v>9.0700000000000003E-2</v>
      </c>
      <c r="CJ283" s="348"/>
      <c r="CK283" s="292">
        <v>3.1E-2</v>
      </c>
      <c r="CL283" s="280"/>
      <c r="CM283" s="280" t="s">
        <v>2119</v>
      </c>
      <c r="CN283" s="348">
        <v>9.0700000000000003E-2</v>
      </c>
      <c r="CO283" s="348"/>
      <c r="CP283" s="385"/>
      <c r="CQ283" s="348"/>
      <c r="CR283" s="371">
        <v>9.0700000000000003E-2</v>
      </c>
      <c r="CS283" s="348"/>
      <c r="CT283" s="292">
        <v>3.1E-2</v>
      </c>
      <c r="CU283" s="280"/>
      <c r="CV283" s="280" t="s">
        <v>2119</v>
      </c>
      <c r="CW283" s="348">
        <v>9.0700000000000003E-2</v>
      </c>
      <c r="CX283" s="348"/>
      <c r="CY283" s="385"/>
      <c r="CZ283" s="348"/>
      <c r="DA283" s="348" t="s">
        <v>2131</v>
      </c>
      <c r="DB283" s="371">
        <v>9.0700000000000003E-2</v>
      </c>
      <c r="DC283" s="348"/>
      <c r="DD283" s="292">
        <v>3.1E-2</v>
      </c>
      <c r="DE283" s="280"/>
      <c r="DF283" s="280" t="s">
        <v>2119</v>
      </c>
      <c r="DG283" s="348">
        <v>9.0700000000000003E-2</v>
      </c>
      <c r="DH283" s="348"/>
      <c r="DI283" s="385"/>
      <c r="DJ283" s="348"/>
      <c r="DK283" s="371">
        <v>9.0700000000000003E-2</v>
      </c>
      <c r="DL283" s="348"/>
      <c r="DM283" s="292">
        <v>3.1E-2</v>
      </c>
      <c r="DN283" s="280"/>
      <c r="DO283" s="280" t="s">
        <v>2119</v>
      </c>
      <c r="DP283" s="348">
        <v>9.0700000000000003E-2</v>
      </c>
      <c r="DQ283" s="348"/>
      <c r="DR283" s="385"/>
      <c r="DS283" s="348"/>
      <c r="DT283" s="371">
        <v>9.0700000000000003E-2</v>
      </c>
      <c r="DU283" s="348"/>
      <c r="DV283" s="280">
        <v>0.01</v>
      </c>
      <c r="DW283" s="280"/>
      <c r="DX283" s="280" t="s">
        <v>2119</v>
      </c>
      <c r="DY283" s="348">
        <v>4.1599999999999998E-2</v>
      </c>
      <c r="DZ283" s="348"/>
      <c r="EA283" s="385"/>
      <c r="EB283" s="348"/>
      <c r="EC283" s="348" t="s">
        <v>2132</v>
      </c>
      <c r="ED283" s="371">
        <v>4.1599999999999998E-2</v>
      </c>
      <c r="EE283" s="348"/>
      <c r="EF283" s="557"/>
      <c r="EG283" s="311">
        <v>0.34630000000000005</v>
      </c>
      <c r="EJ283" s="354">
        <v>0.99539999999999995</v>
      </c>
      <c r="EM283" s="371">
        <v>0.99539999999999995</v>
      </c>
      <c r="ER283" s="268">
        <v>1277861000</v>
      </c>
      <c r="ET283" s="311">
        <f t="shared" si="4"/>
        <v>-3.6999999999999256E-3</v>
      </c>
    </row>
    <row r="284" spans="1:150" s="202" customFormat="1" ht="99.95" customHeight="1" x14ac:dyDescent="0.25">
      <c r="A284" s="285" t="s">
        <v>237</v>
      </c>
      <c r="B284" s="202" t="s">
        <v>2104</v>
      </c>
      <c r="C284" s="202" t="s">
        <v>2123</v>
      </c>
      <c r="D284" s="282">
        <v>3</v>
      </c>
      <c r="E284" s="202" t="s">
        <v>2124</v>
      </c>
      <c r="F284" s="276" t="s">
        <v>70</v>
      </c>
      <c r="G284" s="303">
        <v>3614</v>
      </c>
      <c r="H284" s="286">
        <v>1</v>
      </c>
      <c r="I284" s="276"/>
      <c r="J284" s="285" t="s">
        <v>2125</v>
      </c>
      <c r="K284" s="282" t="s">
        <v>325</v>
      </c>
      <c r="L284" s="282">
        <v>2</v>
      </c>
      <c r="M284" s="285" t="s">
        <v>2126</v>
      </c>
      <c r="N284" s="285"/>
      <c r="O284" s="282" t="s">
        <v>2128</v>
      </c>
      <c r="P284" s="282"/>
      <c r="Q284" s="282">
        <v>12</v>
      </c>
      <c r="R284" s="368"/>
      <c r="S284" s="306"/>
      <c r="T284" s="282" t="s">
        <v>2112</v>
      </c>
      <c r="U284" s="282" t="s">
        <v>325</v>
      </c>
      <c r="V284" s="285" t="s">
        <v>2133</v>
      </c>
      <c r="W284" s="276">
        <v>0.04</v>
      </c>
      <c r="X284" s="292">
        <v>1.1000000000000001E-3</v>
      </c>
      <c r="Y284" s="280"/>
      <c r="Z284" s="280" t="s">
        <v>2130</v>
      </c>
      <c r="AA284" s="348"/>
      <c r="AB284" s="348"/>
      <c r="AC284" s="385"/>
      <c r="AD284" s="348"/>
      <c r="AE284" s="371"/>
      <c r="AF284" s="348"/>
      <c r="AG284" s="292">
        <v>3.7000000000000002E-3</v>
      </c>
      <c r="AH284" s="280"/>
      <c r="AI284" s="280" t="s">
        <v>2119</v>
      </c>
      <c r="AJ284" s="348"/>
      <c r="AK284" s="348"/>
      <c r="AL284" s="385"/>
      <c r="AM284" s="348"/>
      <c r="AN284" s="371"/>
      <c r="AO284" s="348"/>
      <c r="AP284" s="292">
        <v>3.7000000000000002E-3</v>
      </c>
      <c r="AQ284" s="280"/>
      <c r="AR284" s="280" t="s">
        <v>2119</v>
      </c>
      <c r="AS284" s="348"/>
      <c r="AT284" s="348"/>
      <c r="AU284" s="385"/>
      <c r="AV284" s="348"/>
      <c r="AW284" s="348"/>
      <c r="AX284" s="371"/>
      <c r="AY284" s="348"/>
      <c r="AZ284" s="292">
        <v>3.7000000000000002E-3</v>
      </c>
      <c r="BA284" s="280"/>
      <c r="BB284" s="280" t="s">
        <v>2119</v>
      </c>
      <c r="BC284" s="348"/>
      <c r="BD284" s="348"/>
      <c r="BE284" s="385"/>
      <c r="BF284" s="348"/>
      <c r="BG284" s="371"/>
      <c r="BH284" s="348"/>
      <c r="BI284" s="292">
        <v>3.7000000000000002E-3</v>
      </c>
      <c r="BJ284" s="280"/>
      <c r="BK284" s="280" t="s">
        <v>2119</v>
      </c>
      <c r="BL284" s="348"/>
      <c r="BM284" s="348"/>
      <c r="BN284" s="385"/>
      <c r="BO284" s="348"/>
      <c r="BP284" s="371"/>
      <c r="BQ284" s="348"/>
      <c r="BR284" s="292">
        <v>3.7000000000000002E-3</v>
      </c>
      <c r="BS284" s="280"/>
      <c r="BT284" s="280" t="s">
        <v>2119</v>
      </c>
      <c r="BU284" s="348"/>
      <c r="BV284" s="348"/>
      <c r="BW284" s="385"/>
      <c r="BX284" s="348"/>
      <c r="BY284" s="348"/>
      <c r="BZ284" s="371"/>
      <c r="CA284" s="348"/>
      <c r="CB284" s="292">
        <v>3.7000000000000002E-3</v>
      </c>
      <c r="CC284" s="280"/>
      <c r="CD284" s="280" t="s">
        <v>2119</v>
      </c>
      <c r="CE284" s="348"/>
      <c r="CF284" s="348"/>
      <c r="CG284" s="385"/>
      <c r="CH284" s="348"/>
      <c r="CI284" s="371"/>
      <c r="CJ284" s="348"/>
      <c r="CK284" s="292">
        <v>3.7000000000000002E-3</v>
      </c>
      <c r="CL284" s="280"/>
      <c r="CM284" s="280" t="s">
        <v>2119</v>
      </c>
      <c r="CN284" s="348"/>
      <c r="CO284" s="348"/>
      <c r="CP284" s="385"/>
      <c r="CQ284" s="348"/>
      <c r="CR284" s="371"/>
      <c r="CS284" s="348"/>
      <c r="CT284" s="292">
        <v>3.7000000000000002E-3</v>
      </c>
      <c r="CU284" s="280"/>
      <c r="CV284" s="280" t="s">
        <v>2119</v>
      </c>
      <c r="CW284" s="348"/>
      <c r="CX284" s="348"/>
      <c r="CY284" s="385"/>
      <c r="CZ284" s="348"/>
      <c r="DA284" s="348"/>
      <c r="DB284" s="371"/>
      <c r="DC284" s="348"/>
      <c r="DD284" s="292">
        <v>3.7000000000000002E-3</v>
      </c>
      <c r="DE284" s="280"/>
      <c r="DF284" s="280" t="s">
        <v>2119</v>
      </c>
      <c r="DG284" s="348"/>
      <c r="DH284" s="348"/>
      <c r="DI284" s="385"/>
      <c r="DJ284" s="348"/>
      <c r="DK284" s="371"/>
      <c r="DL284" s="348"/>
      <c r="DM284" s="292">
        <v>3.7000000000000002E-3</v>
      </c>
      <c r="DN284" s="280"/>
      <c r="DO284" s="280" t="s">
        <v>2119</v>
      </c>
      <c r="DP284" s="348"/>
      <c r="DQ284" s="348"/>
      <c r="DR284" s="385"/>
      <c r="DS284" s="348"/>
      <c r="DT284" s="371"/>
      <c r="DU284" s="348"/>
      <c r="DV284" s="280">
        <v>1.6000000000000001E-3</v>
      </c>
      <c r="DW284" s="280"/>
      <c r="DX284" s="280" t="s">
        <v>2119</v>
      </c>
      <c r="DY284" s="348"/>
      <c r="DZ284" s="348"/>
      <c r="EA284" s="385"/>
      <c r="EB284" s="348"/>
      <c r="EC284" s="348"/>
      <c r="ED284" s="371"/>
      <c r="EE284" s="348"/>
      <c r="EF284" s="557"/>
      <c r="EG284" s="311">
        <v>3.9700000000000006E-2</v>
      </c>
      <c r="EJ284" s="354"/>
      <c r="EM284" s="371"/>
      <c r="ER284" s="268">
        <v>0</v>
      </c>
      <c r="ET284" s="311">
        <f t="shared" si="4"/>
        <v>-2.9999999999999472E-4</v>
      </c>
    </row>
    <row r="285" spans="1:150" s="202" customFormat="1" ht="99.95" customHeight="1" x14ac:dyDescent="0.25">
      <c r="A285" s="285" t="s">
        <v>237</v>
      </c>
      <c r="B285" s="202" t="s">
        <v>2104</v>
      </c>
      <c r="C285" s="202" t="s">
        <v>2123</v>
      </c>
      <c r="D285" s="282">
        <v>3</v>
      </c>
      <c r="E285" s="202" t="s">
        <v>2124</v>
      </c>
      <c r="F285" s="276" t="s">
        <v>70</v>
      </c>
      <c r="G285" s="303">
        <v>3614</v>
      </c>
      <c r="H285" s="286">
        <v>1</v>
      </c>
      <c r="I285" s="276"/>
      <c r="J285" s="285" t="s">
        <v>2125</v>
      </c>
      <c r="K285" s="282" t="s">
        <v>325</v>
      </c>
      <c r="L285" s="282">
        <v>2</v>
      </c>
      <c r="M285" s="285" t="s">
        <v>2126</v>
      </c>
      <c r="N285" s="285"/>
      <c r="O285" s="282" t="s">
        <v>2128</v>
      </c>
      <c r="P285" s="282"/>
      <c r="Q285" s="282">
        <v>12</v>
      </c>
      <c r="R285" s="368"/>
      <c r="S285" s="306"/>
      <c r="T285" s="282" t="s">
        <v>2112</v>
      </c>
      <c r="U285" s="282" t="s">
        <v>325</v>
      </c>
      <c r="V285" s="285" t="s">
        <v>2134</v>
      </c>
      <c r="W285" s="276">
        <v>0.61</v>
      </c>
      <c r="X285" s="200">
        <v>1.9400000000000001E-2</v>
      </c>
      <c r="Y285" s="280"/>
      <c r="Z285" s="199" t="s">
        <v>2135</v>
      </c>
      <c r="AA285" s="348"/>
      <c r="AB285" s="348"/>
      <c r="AC285" s="385"/>
      <c r="AD285" s="348"/>
      <c r="AE285" s="371"/>
      <c r="AF285" s="348"/>
      <c r="AG285" s="255">
        <v>5.6000000000000001E-2</v>
      </c>
      <c r="AH285" s="280"/>
      <c r="AI285" s="280" t="s">
        <v>2119</v>
      </c>
      <c r="AJ285" s="348"/>
      <c r="AK285" s="348"/>
      <c r="AL285" s="385"/>
      <c r="AM285" s="348"/>
      <c r="AN285" s="371"/>
      <c r="AO285" s="348"/>
      <c r="AP285" s="200">
        <v>5.6000000000000001E-2</v>
      </c>
      <c r="AQ285" s="280"/>
      <c r="AR285" s="280" t="s">
        <v>2119</v>
      </c>
      <c r="AS285" s="348"/>
      <c r="AT285" s="348"/>
      <c r="AU285" s="385"/>
      <c r="AV285" s="348"/>
      <c r="AW285" s="348"/>
      <c r="AX285" s="371"/>
      <c r="AY285" s="348"/>
      <c r="AZ285" s="200">
        <v>5.6000000000000001E-2</v>
      </c>
      <c r="BA285" s="280"/>
      <c r="BB285" s="280" t="s">
        <v>2119</v>
      </c>
      <c r="BC285" s="348"/>
      <c r="BD285" s="348"/>
      <c r="BE285" s="385"/>
      <c r="BF285" s="348"/>
      <c r="BG285" s="371"/>
      <c r="BH285" s="348"/>
      <c r="BI285" s="200">
        <v>5.6000000000000001E-2</v>
      </c>
      <c r="BJ285" s="280"/>
      <c r="BK285" s="280" t="s">
        <v>2119</v>
      </c>
      <c r="BL285" s="348"/>
      <c r="BM285" s="348"/>
      <c r="BN285" s="385"/>
      <c r="BO285" s="348"/>
      <c r="BP285" s="371"/>
      <c r="BQ285" s="348"/>
      <c r="BR285" s="200">
        <v>5.6000000000000001E-2</v>
      </c>
      <c r="BS285" s="280"/>
      <c r="BT285" s="280" t="s">
        <v>2119</v>
      </c>
      <c r="BU285" s="348"/>
      <c r="BV285" s="348"/>
      <c r="BW285" s="385"/>
      <c r="BX285" s="348"/>
      <c r="BY285" s="348"/>
      <c r="BZ285" s="371"/>
      <c r="CA285" s="348"/>
      <c r="CB285" s="200">
        <v>5.6000000000000001E-2</v>
      </c>
      <c r="CC285" s="280"/>
      <c r="CD285" s="280" t="s">
        <v>2119</v>
      </c>
      <c r="CE285" s="348"/>
      <c r="CF285" s="348"/>
      <c r="CG285" s="385"/>
      <c r="CH285" s="348"/>
      <c r="CI285" s="371"/>
      <c r="CJ285" s="348"/>
      <c r="CK285" s="200">
        <v>5.6000000000000001E-2</v>
      </c>
      <c r="CL285" s="280"/>
      <c r="CM285" s="280" t="s">
        <v>2119</v>
      </c>
      <c r="CN285" s="348"/>
      <c r="CO285" s="348"/>
      <c r="CP285" s="385"/>
      <c r="CQ285" s="348"/>
      <c r="CR285" s="371"/>
      <c r="CS285" s="348"/>
      <c r="CT285" s="200">
        <v>5.6000000000000001E-2</v>
      </c>
      <c r="CU285" s="280"/>
      <c r="CV285" s="280" t="s">
        <v>2119</v>
      </c>
      <c r="CW285" s="348"/>
      <c r="CX285" s="348"/>
      <c r="CY285" s="385"/>
      <c r="CZ285" s="348"/>
      <c r="DA285" s="348"/>
      <c r="DB285" s="371"/>
      <c r="DC285" s="348"/>
      <c r="DD285" s="200">
        <v>5.6000000000000001E-2</v>
      </c>
      <c r="DE285" s="280"/>
      <c r="DF285" s="280" t="s">
        <v>2119</v>
      </c>
      <c r="DG285" s="348"/>
      <c r="DH285" s="348"/>
      <c r="DI285" s="385"/>
      <c r="DJ285" s="348"/>
      <c r="DK285" s="371"/>
      <c r="DL285" s="348"/>
      <c r="DM285" s="200">
        <v>5.6000000000000001E-2</v>
      </c>
      <c r="DN285" s="280"/>
      <c r="DO285" s="280" t="s">
        <v>2119</v>
      </c>
      <c r="DP285" s="348"/>
      <c r="DQ285" s="348"/>
      <c r="DR285" s="385"/>
      <c r="DS285" s="348"/>
      <c r="DT285" s="371"/>
      <c r="DU285" s="348"/>
      <c r="DV285" s="200">
        <v>0.03</v>
      </c>
      <c r="DW285" s="280"/>
      <c r="DX285" s="280" t="s">
        <v>2119</v>
      </c>
      <c r="DY285" s="348"/>
      <c r="DZ285" s="348"/>
      <c r="EA285" s="385"/>
      <c r="EB285" s="348"/>
      <c r="EC285" s="348"/>
      <c r="ED285" s="371"/>
      <c r="EE285" s="348"/>
      <c r="EF285" s="557"/>
      <c r="EG285" s="311">
        <v>0.60940000000000005</v>
      </c>
      <c r="EJ285" s="354"/>
      <c r="EM285" s="371"/>
      <c r="ER285" s="268">
        <v>0</v>
      </c>
      <c r="ET285" s="311">
        <f t="shared" si="4"/>
        <v>-5.9999999999993392E-4</v>
      </c>
    </row>
    <row r="286" spans="1:150" s="202" customFormat="1" ht="99.95" customHeight="1" x14ac:dyDescent="0.25">
      <c r="A286" s="285" t="s">
        <v>237</v>
      </c>
      <c r="B286" s="202" t="s">
        <v>2103</v>
      </c>
      <c r="C286" s="202" t="s">
        <v>2136</v>
      </c>
      <c r="D286" s="282">
        <v>4</v>
      </c>
      <c r="E286" s="202" t="s">
        <v>3818</v>
      </c>
      <c r="F286" s="276" t="s">
        <v>70</v>
      </c>
      <c r="G286" s="303">
        <v>3850</v>
      </c>
      <c r="H286" s="286">
        <v>1</v>
      </c>
      <c r="I286" s="276">
        <v>0.2</v>
      </c>
      <c r="J286" s="285" t="s">
        <v>2137</v>
      </c>
      <c r="K286" s="282" t="s">
        <v>325</v>
      </c>
      <c r="L286" s="282">
        <v>3</v>
      </c>
      <c r="M286" s="285" t="s">
        <v>2138</v>
      </c>
      <c r="N286" s="285" t="s">
        <v>2139</v>
      </c>
      <c r="O286" s="282" t="s">
        <v>2140</v>
      </c>
      <c r="P286" s="276">
        <v>0.2</v>
      </c>
      <c r="Q286" s="282">
        <v>12</v>
      </c>
      <c r="R286" s="279">
        <v>681671000</v>
      </c>
      <c r="S286" s="306"/>
      <c r="T286" s="282" t="s">
        <v>2112</v>
      </c>
      <c r="U286" s="282" t="s">
        <v>325</v>
      </c>
      <c r="V286" s="13" t="s">
        <v>2141</v>
      </c>
      <c r="W286" s="276">
        <v>0.25</v>
      </c>
      <c r="X286" s="286">
        <v>0.1</v>
      </c>
      <c r="Y286" s="280"/>
      <c r="Z286" s="280" t="s">
        <v>2142</v>
      </c>
      <c r="AA286" s="348">
        <v>0.1</v>
      </c>
      <c r="AB286" s="348"/>
      <c r="AC286" s="385">
        <v>581590000</v>
      </c>
      <c r="AD286" s="348"/>
      <c r="AE286" s="371">
        <v>0.10000000000000002</v>
      </c>
      <c r="AF286" s="348"/>
      <c r="AG286" s="286">
        <v>0.15</v>
      </c>
      <c r="AH286" s="280"/>
      <c r="AI286" s="280" t="s">
        <v>2143</v>
      </c>
      <c r="AJ286" s="348">
        <v>0.2</v>
      </c>
      <c r="AK286" s="348"/>
      <c r="AL286" s="385"/>
      <c r="AM286" s="348"/>
      <c r="AN286" s="371">
        <v>0.2</v>
      </c>
      <c r="AO286" s="348"/>
      <c r="AP286" s="286"/>
      <c r="AQ286" s="280"/>
      <c r="AR286" s="280"/>
      <c r="AS286" s="348">
        <v>0.05</v>
      </c>
      <c r="AT286" s="348"/>
      <c r="AU286" s="385"/>
      <c r="AV286" s="348"/>
      <c r="AW286" s="348"/>
      <c r="AX286" s="371">
        <v>0.05</v>
      </c>
      <c r="AY286" s="348"/>
      <c r="AZ286" s="286"/>
      <c r="BA286" s="280"/>
      <c r="BB286" s="280"/>
      <c r="BC286" s="348">
        <v>0.05</v>
      </c>
      <c r="BD286" s="348"/>
      <c r="BE286" s="385"/>
      <c r="BF286" s="348"/>
      <c r="BG286" s="371">
        <v>0.05</v>
      </c>
      <c r="BH286" s="348"/>
      <c r="BI286" s="286"/>
      <c r="BJ286" s="280"/>
      <c r="BK286" s="280"/>
      <c r="BL286" s="348">
        <v>0.05</v>
      </c>
      <c r="BM286" s="348"/>
      <c r="BN286" s="385">
        <v>21486000</v>
      </c>
      <c r="BO286" s="348"/>
      <c r="BP286" s="371">
        <v>0.05</v>
      </c>
      <c r="BQ286" s="348"/>
      <c r="BR286" s="286"/>
      <c r="BS286" s="280"/>
      <c r="BT286" s="280"/>
      <c r="BU286" s="348">
        <v>0.17499999999999999</v>
      </c>
      <c r="BV286" s="348"/>
      <c r="BW286" s="385"/>
      <c r="BX286" s="348"/>
      <c r="BY286" s="348" t="s">
        <v>2144</v>
      </c>
      <c r="BZ286" s="371">
        <v>0.17499999999999999</v>
      </c>
      <c r="CA286" s="348"/>
      <c r="CB286" s="286"/>
      <c r="CC286" s="280"/>
      <c r="CD286" s="280"/>
      <c r="CE286" s="348">
        <v>0.05</v>
      </c>
      <c r="CF286" s="348"/>
      <c r="CG286" s="385"/>
      <c r="CH286" s="348"/>
      <c r="CI286" s="371">
        <v>0.05</v>
      </c>
      <c r="CJ286" s="348"/>
      <c r="CK286" s="286"/>
      <c r="CL286" s="280"/>
      <c r="CM286" s="280"/>
      <c r="CN286" s="348">
        <v>0.05</v>
      </c>
      <c r="CO286" s="348"/>
      <c r="CP286" s="385"/>
      <c r="CQ286" s="348"/>
      <c r="CR286" s="371">
        <v>0.05</v>
      </c>
      <c r="CS286" s="348"/>
      <c r="CT286" s="286"/>
      <c r="CU286" s="280"/>
      <c r="CV286" s="280"/>
      <c r="CW286" s="348">
        <v>0.17499999999999999</v>
      </c>
      <c r="CX286" s="348"/>
      <c r="CY286" s="385"/>
      <c r="CZ286" s="348"/>
      <c r="DA286" s="348" t="s">
        <v>2144</v>
      </c>
      <c r="DB286" s="371">
        <v>0.17499999999999999</v>
      </c>
      <c r="DC286" s="348"/>
      <c r="DD286" s="286"/>
      <c r="DE286" s="280"/>
      <c r="DF286" s="280"/>
      <c r="DG286" s="348">
        <v>0.05</v>
      </c>
      <c r="DH286" s="348"/>
      <c r="DI286" s="385"/>
      <c r="DJ286" s="348"/>
      <c r="DK286" s="371">
        <v>0.05</v>
      </c>
      <c r="DL286" s="348"/>
      <c r="DM286" s="286"/>
      <c r="DN286" s="280"/>
      <c r="DO286" s="280"/>
      <c r="DP286" s="348">
        <v>2.5000000000000001E-2</v>
      </c>
      <c r="DQ286" s="348"/>
      <c r="DR286" s="385">
        <v>78595000</v>
      </c>
      <c r="DS286" s="348"/>
      <c r="DT286" s="371">
        <v>2.5000000000000001E-2</v>
      </c>
      <c r="DU286" s="348"/>
      <c r="DV286" s="286"/>
      <c r="DW286" s="280"/>
      <c r="DX286" s="280"/>
      <c r="DY286" s="348">
        <v>2.5000000000000001E-2</v>
      </c>
      <c r="DZ286" s="348"/>
      <c r="EA286" s="385"/>
      <c r="EB286" s="348"/>
      <c r="EC286" s="348" t="s">
        <v>2145</v>
      </c>
      <c r="ED286" s="371">
        <v>2.5000000000000001E-2</v>
      </c>
      <c r="EE286" s="348"/>
      <c r="EF286" s="557"/>
      <c r="EG286" s="311">
        <v>0.25</v>
      </c>
      <c r="EJ286" s="354">
        <v>1.0000000000000002</v>
      </c>
      <c r="EM286" s="371">
        <v>1.0000000000000002</v>
      </c>
      <c r="ER286" s="268">
        <v>681671000</v>
      </c>
      <c r="ET286" s="311">
        <f t="shared" si="4"/>
        <v>0</v>
      </c>
    </row>
    <row r="287" spans="1:150" s="202" customFormat="1" ht="99.95" customHeight="1" x14ac:dyDescent="0.25">
      <c r="A287" s="285" t="s">
        <v>237</v>
      </c>
      <c r="B287" s="202" t="s">
        <v>2103</v>
      </c>
      <c r="C287" s="202" t="s">
        <v>2136</v>
      </c>
      <c r="D287" s="282">
        <v>4</v>
      </c>
      <c r="E287" s="202" t="s">
        <v>3818</v>
      </c>
      <c r="F287" s="276" t="s">
        <v>70</v>
      </c>
      <c r="G287" s="303">
        <v>3850</v>
      </c>
      <c r="H287" s="286">
        <v>1</v>
      </c>
      <c r="I287" s="276"/>
      <c r="J287" s="285" t="s">
        <v>2137</v>
      </c>
      <c r="K287" s="282" t="s">
        <v>325</v>
      </c>
      <c r="L287" s="282">
        <v>3</v>
      </c>
      <c r="M287" s="285" t="s">
        <v>2138</v>
      </c>
      <c r="N287" s="285"/>
      <c r="O287" s="282" t="s">
        <v>2140</v>
      </c>
      <c r="P287" s="282"/>
      <c r="Q287" s="282">
        <v>12</v>
      </c>
      <c r="R287" s="279"/>
      <c r="S287" s="306"/>
      <c r="T287" s="282" t="s">
        <v>2112</v>
      </c>
      <c r="U287" s="282" t="s">
        <v>325</v>
      </c>
      <c r="V287" s="285" t="s">
        <v>2193</v>
      </c>
      <c r="W287" s="276">
        <v>0.5</v>
      </c>
      <c r="X287" s="286">
        <v>0</v>
      </c>
      <c r="Y287" s="280"/>
      <c r="Z287" s="280"/>
      <c r="AA287" s="348"/>
      <c r="AB287" s="348"/>
      <c r="AC287" s="385"/>
      <c r="AD287" s="348"/>
      <c r="AE287" s="371"/>
      <c r="AF287" s="348"/>
      <c r="AG287" s="286">
        <v>0.05</v>
      </c>
      <c r="AH287" s="280"/>
      <c r="AI287" s="280" t="s">
        <v>2146</v>
      </c>
      <c r="AJ287" s="348"/>
      <c r="AK287" s="348"/>
      <c r="AL287" s="385"/>
      <c r="AM287" s="348"/>
      <c r="AN287" s="371"/>
      <c r="AO287" s="348"/>
      <c r="AP287" s="286">
        <v>0.05</v>
      </c>
      <c r="AQ287" s="280"/>
      <c r="AR287" s="280" t="s">
        <v>2146</v>
      </c>
      <c r="AS287" s="348"/>
      <c r="AT287" s="348"/>
      <c r="AU287" s="385"/>
      <c r="AV287" s="348"/>
      <c r="AW287" s="348"/>
      <c r="AX287" s="371"/>
      <c r="AY287" s="348"/>
      <c r="AZ287" s="286">
        <v>0.05</v>
      </c>
      <c r="BA287" s="280"/>
      <c r="BB287" s="280" t="s">
        <v>2146</v>
      </c>
      <c r="BC287" s="348"/>
      <c r="BD287" s="348"/>
      <c r="BE287" s="385"/>
      <c r="BF287" s="348"/>
      <c r="BG287" s="371"/>
      <c r="BH287" s="348"/>
      <c r="BI287" s="200">
        <v>0.05</v>
      </c>
      <c r="BJ287" s="280"/>
      <c r="BK287" s="280" t="s">
        <v>2146</v>
      </c>
      <c r="BL287" s="348"/>
      <c r="BM287" s="348"/>
      <c r="BN287" s="385"/>
      <c r="BO287" s="348"/>
      <c r="BP287" s="371"/>
      <c r="BQ287" s="348"/>
      <c r="BR287" s="200">
        <v>0.05</v>
      </c>
      <c r="BS287" s="280"/>
      <c r="BT287" s="280" t="s">
        <v>2146</v>
      </c>
      <c r="BU287" s="348"/>
      <c r="BV287" s="348"/>
      <c r="BW287" s="385"/>
      <c r="BX287" s="348"/>
      <c r="BY287" s="348"/>
      <c r="BZ287" s="371"/>
      <c r="CA287" s="348"/>
      <c r="CB287" s="200">
        <v>0.05</v>
      </c>
      <c r="CC287" s="280"/>
      <c r="CD287" s="280" t="s">
        <v>2146</v>
      </c>
      <c r="CE287" s="348"/>
      <c r="CF287" s="348"/>
      <c r="CG287" s="385"/>
      <c r="CH287" s="348"/>
      <c r="CI287" s="371"/>
      <c r="CJ287" s="348"/>
      <c r="CK287" s="200">
        <v>0.05</v>
      </c>
      <c r="CL287" s="280"/>
      <c r="CM287" s="280" t="s">
        <v>2146</v>
      </c>
      <c r="CN287" s="348"/>
      <c r="CO287" s="348"/>
      <c r="CP287" s="385"/>
      <c r="CQ287" s="348"/>
      <c r="CR287" s="371"/>
      <c r="CS287" s="348"/>
      <c r="CT287" s="200">
        <v>0.05</v>
      </c>
      <c r="CU287" s="280"/>
      <c r="CV287" s="280" t="s">
        <v>2146</v>
      </c>
      <c r="CW287" s="348"/>
      <c r="CX287" s="348"/>
      <c r="CY287" s="385"/>
      <c r="CZ287" s="348"/>
      <c r="DA287" s="348"/>
      <c r="DB287" s="371"/>
      <c r="DC287" s="348"/>
      <c r="DD287" s="286">
        <v>0.05</v>
      </c>
      <c r="DE287" s="280"/>
      <c r="DF287" s="280" t="s">
        <v>2146</v>
      </c>
      <c r="DG287" s="348"/>
      <c r="DH287" s="348"/>
      <c r="DI287" s="385"/>
      <c r="DJ287" s="348"/>
      <c r="DK287" s="371"/>
      <c r="DL287" s="348"/>
      <c r="DM287" s="200">
        <v>2.5000000000000001E-2</v>
      </c>
      <c r="DN287" s="280"/>
      <c r="DO287" s="280" t="s">
        <v>2146</v>
      </c>
      <c r="DP287" s="348"/>
      <c r="DQ287" s="348"/>
      <c r="DR287" s="385"/>
      <c r="DS287" s="348"/>
      <c r="DT287" s="371"/>
      <c r="DU287" s="348"/>
      <c r="DV287" s="200">
        <v>2.5000000000000001E-2</v>
      </c>
      <c r="DW287" s="280"/>
      <c r="DX287" s="280" t="s">
        <v>2146</v>
      </c>
      <c r="DY287" s="348"/>
      <c r="DZ287" s="348"/>
      <c r="EA287" s="385"/>
      <c r="EB287" s="348"/>
      <c r="EC287" s="348"/>
      <c r="ED287" s="371"/>
      <c r="EE287" s="348"/>
      <c r="EF287" s="557"/>
      <c r="EG287" s="311">
        <v>0.5</v>
      </c>
      <c r="EJ287" s="354"/>
      <c r="EM287" s="371"/>
      <c r="ER287" s="268">
        <v>0</v>
      </c>
      <c r="ET287" s="311">
        <f t="shared" si="4"/>
        <v>0</v>
      </c>
    </row>
    <row r="288" spans="1:150" s="202" customFormat="1" ht="99.95" customHeight="1" x14ac:dyDescent="0.25">
      <c r="A288" s="285" t="s">
        <v>237</v>
      </c>
      <c r="B288" s="202" t="s">
        <v>2103</v>
      </c>
      <c r="C288" s="202" t="s">
        <v>2136</v>
      </c>
      <c r="D288" s="282">
        <v>4</v>
      </c>
      <c r="E288" s="202" t="s">
        <v>3818</v>
      </c>
      <c r="F288" s="276" t="s">
        <v>70</v>
      </c>
      <c r="G288" s="303">
        <v>3850</v>
      </c>
      <c r="H288" s="286">
        <v>1</v>
      </c>
      <c r="I288" s="276"/>
      <c r="J288" s="285" t="s">
        <v>2137</v>
      </c>
      <c r="K288" s="282" t="s">
        <v>325</v>
      </c>
      <c r="L288" s="282">
        <v>3</v>
      </c>
      <c r="M288" s="285" t="s">
        <v>2138</v>
      </c>
      <c r="N288" s="285"/>
      <c r="O288" s="282" t="s">
        <v>2140</v>
      </c>
      <c r="P288" s="282"/>
      <c r="Q288" s="282">
        <v>12</v>
      </c>
      <c r="R288" s="279"/>
      <c r="S288" s="306"/>
      <c r="T288" s="282" t="s">
        <v>2112</v>
      </c>
      <c r="U288" s="282" t="s">
        <v>325</v>
      </c>
      <c r="V288" s="285" t="s">
        <v>2147</v>
      </c>
      <c r="W288" s="276">
        <v>0.25</v>
      </c>
      <c r="X288" s="200">
        <v>0</v>
      </c>
      <c r="Y288" s="280"/>
      <c r="Z288" s="280"/>
      <c r="AA288" s="348"/>
      <c r="AB288" s="348"/>
      <c r="AC288" s="385"/>
      <c r="AD288" s="348"/>
      <c r="AE288" s="371"/>
      <c r="AF288" s="348"/>
      <c r="AG288" s="200">
        <v>0</v>
      </c>
      <c r="AH288" s="280"/>
      <c r="AI288" s="280"/>
      <c r="AJ288" s="348"/>
      <c r="AK288" s="348"/>
      <c r="AL288" s="385"/>
      <c r="AM288" s="348"/>
      <c r="AN288" s="371"/>
      <c r="AO288" s="348"/>
      <c r="AP288" s="200">
        <v>0</v>
      </c>
      <c r="AQ288" s="280"/>
      <c r="AR288" s="280"/>
      <c r="AS288" s="348"/>
      <c r="AT288" s="348"/>
      <c r="AU288" s="385"/>
      <c r="AV288" s="348"/>
      <c r="AW288" s="348"/>
      <c r="AX288" s="371"/>
      <c r="AY288" s="348"/>
      <c r="AZ288" s="200">
        <v>0</v>
      </c>
      <c r="BA288" s="280"/>
      <c r="BB288" s="280"/>
      <c r="BC288" s="348"/>
      <c r="BD288" s="348"/>
      <c r="BE288" s="385"/>
      <c r="BF288" s="348"/>
      <c r="BG288" s="371"/>
      <c r="BH288" s="348"/>
      <c r="BI288" s="200">
        <v>0</v>
      </c>
      <c r="BJ288" s="280"/>
      <c r="BK288" s="280"/>
      <c r="BL288" s="348"/>
      <c r="BM288" s="348"/>
      <c r="BN288" s="385"/>
      <c r="BO288" s="348"/>
      <c r="BP288" s="371"/>
      <c r="BQ288" s="348"/>
      <c r="BR288" s="200">
        <v>0.125</v>
      </c>
      <c r="BS288" s="280"/>
      <c r="BT288" s="280" t="s">
        <v>2148</v>
      </c>
      <c r="BU288" s="348"/>
      <c r="BV288" s="348"/>
      <c r="BW288" s="385"/>
      <c r="BX288" s="348"/>
      <c r="BY288" s="348"/>
      <c r="BZ288" s="371"/>
      <c r="CA288" s="348"/>
      <c r="CB288" s="200">
        <v>0</v>
      </c>
      <c r="CC288" s="280"/>
      <c r="CD288" s="280"/>
      <c r="CE288" s="348"/>
      <c r="CF288" s="348"/>
      <c r="CG288" s="385"/>
      <c r="CH288" s="348"/>
      <c r="CI288" s="371"/>
      <c r="CJ288" s="348"/>
      <c r="CK288" s="200">
        <v>0</v>
      </c>
      <c r="CL288" s="280"/>
      <c r="CM288" s="280"/>
      <c r="CN288" s="348"/>
      <c r="CO288" s="348"/>
      <c r="CP288" s="385"/>
      <c r="CQ288" s="348"/>
      <c r="CR288" s="371"/>
      <c r="CS288" s="348"/>
      <c r="CT288" s="200">
        <v>0.125</v>
      </c>
      <c r="CU288" s="280"/>
      <c r="CV288" s="280" t="s">
        <v>2149</v>
      </c>
      <c r="CW288" s="348"/>
      <c r="CX288" s="348"/>
      <c r="CY288" s="385"/>
      <c r="CZ288" s="348"/>
      <c r="DA288" s="348"/>
      <c r="DB288" s="371"/>
      <c r="DC288" s="348"/>
      <c r="DD288" s="200">
        <v>0</v>
      </c>
      <c r="DE288" s="280"/>
      <c r="DF288" s="280"/>
      <c r="DG288" s="348"/>
      <c r="DH288" s="348"/>
      <c r="DI288" s="385"/>
      <c r="DJ288" s="348"/>
      <c r="DK288" s="371"/>
      <c r="DL288" s="348"/>
      <c r="DM288" s="200">
        <v>0</v>
      </c>
      <c r="DN288" s="280"/>
      <c r="DO288" s="280"/>
      <c r="DP288" s="348"/>
      <c r="DQ288" s="348"/>
      <c r="DR288" s="385"/>
      <c r="DS288" s="348"/>
      <c r="DT288" s="371"/>
      <c r="DU288" s="348"/>
      <c r="DV288" s="200"/>
      <c r="DW288" s="280"/>
      <c r="DX288" s="280"/>
      <c r="DY288" s="348"/>
      <c r="DZ288" s="348"/>
      <c r="EA288" s="385"/>
      <c r="EB288" s="348"/>
      <c r="EC288" s="348"/>
      <c r="ED288" s="371"/>
      <c r="EE288" s="348"/>
      <c r="EF288" s="557"/>
      <c r="EG288" s="311">
        <v>0.25</v>
      </c>
      <c r="EJ288" s="354"/>
      <c r="EM288" s="371"/>
      <c r="ER288" s="268">
        <v>0</v>
      </c>
      <c r="ET288" s="311">
        <f t="shared" si="4"/>
        <v>0</v>
      </c>
    </row>
    <row r="289" spans="1:150" s="202" customFormat="1" ht="99.95" customHeight="1" x14ac:dyDescent="0.25">
      <c r="A289" s="285" t="s">
        <v>237</v>
      </c>
      <c r="B289" s="202" t="s">
        <v>2105</v>
      </c>
      <c r="C289" s="202" t="s">
        <v>2136</v>
      </c>
      <c r="D289" s="282">
        <v>5</v>
      </c>
      <c r="E289" s="202" t="s">
        <v>3819</v>
      </c>
      <c r="F289" s="276" t="s">
        <v>70</v>
      </c>
      <c r="G289" s="286">
        <v>0.75</v>
      </c>
      <c r="H289" s="286">
        <v>0.75</v>
      </c>
      <c r="I289" s="276">
        <v>0.2</v>
      </c>
      <c r="J289" s="285" t="s">
        <v>2150</v>
      </c>
      <c r="K289" s="282" t="s">
        <v>325</v>
      </c>
      <c r="L289" s="282">
        <v>4</v>
      </c>
      <c r="M289" s="285" t="s">
        <v>2151</v>
      </c>
      <c r="N289" s="285" t="s">
        <v>2152</v>
      </c>
      <c r="O289" s="282" t="s">
        <v>2153</v>
      </c>
      <c r="P289" s="276">
        <v>0.2</v>
      </c>
      <c r="Q289" s="282">
        <v>11</v>
      </c>
      <c r="R289" s="279">
        <v>295697000</v>
      </c>
      <c r="S289" s="306"/>
      <c r="T289" s="284" t="s">
        <v>315</v>
      </c>
      <c r="U289" s="284" t="s">
        <v>325</v>
      </c>
      <c r="V289" s="285" t="s">
        <v>2154</v>
      </c>
      <c r="W289" s="276">
        <v>0.45</v>
      </c>
      <c r="X289" s="286">
        <v>0</v>
      </c>
      <c r="Y289" s="280"/>
      <c r="Z289" s="280"/>
      <c r="AA289" s="348">
        <v>0</v>
      </c>
      <c r="AB289" s="348"/>
      <c r="AC289" s="385"/>
      <c r="AD289" s="348"/>
      <c r="AE289" s="371">
        <v>0</v>
      </c>
      <c r="AG289" s="286">
        <v>0.1</v>
      </c>
      <c r="AH289" s="280"/>
      <c r="AI289" s="280" t="s">
        <v>2155</v>
      </c>
      <c r="AJ289" s="348">
        <v>0.1</v>
      </c>
      <c r="AK289" s="348"/>
      <c r="AL289" s="385"/>
      <c r="AM289" s="348"/>
      <c r="AN289" s="371">
        <v>7.5000000000000011E-2</v>
      </c>
      <c r="AP289" s="286">
        <v>0.1</v>
      </c>
      <c r="AQ289" s="280"/>
      <c r="AR289" s="280" t="s">
        <v>2155</v>
      </c>
      <c r="AS289" s="348">
        <v>0.1</v>
      </c>
      <c r="AT289" s="348"/>
      <c r="AU289" s="385"/>
      <c r="AV289" s="348"/>
      <c r="AW289" s="348" t="s">
        <v>2152</v>
      </c>
      <c r="AX289" s="371">
        <v>7.5000000000000011E-2</v>
      </c>
      <c r="AZ289" s="286">
        <v>0.1</v>
      </c>
      <c r="BA289" s="280"/>
      <c r="BB289" s="280" t="s">
        <v>2155</v>
      </c>
      <c r="BC289" s="348">
        <v>0.1</v>
      </c>
      <c r="BD289" s="348"/>
      <c r="BE289" s="385"/>
      <c r="BF289" s="348"/>
      <c r="BG289" s="371">
        <v>7.5000000000000011E-2</v>
      </c>
      <c r="BI289" s="286">
        <v>0.1</v>
      </c>
      <c r="BJ289" s="280"/>
      <c r="BK289" s="280" t="s">
        <v>2155</v>
      </c>
      <c r="BL289" s="348">
        <v>0.1</v>
      </c>
      <c r="BM289" s="348"/>
      <c r="BN289" s="385">
        <v>257890000</v>
      </c>
      <c r="BO289" s="348"/>
      <c r="BP289" s="371">
        <v>7.5000000000000011E-2</v>
      </c>
      <c r="BR289" s="286">
        <v>0.05</v>
      </c>
      <c r="BS289" s="280"/>
      <c r="BT289" s="280" t="s">
        <v>2155</v>
      </c>
      <c r="BU289" s="348">
        <v>0.05</v>
      </c>
      <c r="BV289" s="348"/>
      <c r="BW289" s="385">
        <v>37807000</v>
      </c>
      <c r="BX289" s="348"/>
      <c r="BY289" s="348" t="s">
        <v>2152</v>
      </c>
      <c r="BZ289" s="371">
        <v>3.7500000000000006E-2</v>
      </c>
      <c r="CB289" s="286"/>
      <c r="CC289" s="280"/>
      <c r="CD289" s="280"/>
      <c r="CE289" s="348">
        <v>0.1</v>
      </c>
      <c r="CF289" s="348"/>
      <c r="CG289" s="385"/>
      <c r="CH289" s="348"/>
      <c r="CI289" s="371">
        <v>7.5000000000000011E-2</v>
      </c>
      <c r="CK289" s="286"/>
      <c r="CL289" s="280"/>
      <c r="CM289" s="280"/>
      <c r="CN289" s="348">
        <v>0.1</v>
      </c>
      <c r="CO289" s="348"/>
      <c r="CP289" s="385"/>
      <c r="CQ289" s="348"/>
      <c r="CR289" s="371">
        <v>7.5000000000000011E-2</v>
      </c>
      <c r="CT289" s="286"/>
      <c r="CU289" s="280"/>
      <c r="CV289" s="280"/>
      <c r="CW289" s="348">
        <v>0.1</v>
      </c>
      <c r="CX289" s="348"/>
      <c r="CY289" s="385"/>
      <c r="CZ289" s="348"/>
      <c r="DA289" s="348" t="s">
        <v>2152</v>
      </c>
      <c r="DB289" s="371">
        <v>7.5000000000000011E-2</v>
      </c>
      <c r="DD289" s="286"/>
      <c r="DE289" s="280"/>
      <c r="DF289" s="280"/>
      <c r="DG289" s="348">
        <v>0.1</v>
      </c>
      <c r="DH289" s="348"/>
      <c r="DI289" s="385"/>
      <c r="DJ289" s="348"/>
      <c r="DK289" s="371">
        <v>7.5000000000000011E-2</v>
      </c>
      <c r="DM289" s="286"/>
      <c r="DN289" s="280"/>
      <c r="DO289" s="280"/>
      <c r="DP289" s="348">
        <v>0.1</v>
      </c>
      <c r="DQ289" s="348"/>
      <c r="DR289" s="385"/>
      <c r="DS289" s="348"/>
      <c r="DT289" s="371">
        <v>7.5000000000000011E-2</v>
      </c>
      <c r="DV289" s="286"/>
      <c r="DW289" s="280"/>
      <c r="DX289" s="280"/>
      <c r="DY289" s="348">
        <v>0.05</v>
      </c>
      <c r="DZ289" s="348"/>
      <c r="EA289" s="385"/>
      <c r="EB289" s="348"/>
      <c r="EC289" s="348" t="s">
        <v>2150</v>
      </c>
      <c r="ED289" s="371">
        <v>3.7500000000000006E-2</v>
      </c>
      <c r="EF289" s="557"/>
      <c r="EG289" s="311">
        <v>0.45</v>
      </c>
      <c r="EJ289" s="354">
        <v>1</v>
      </c>
      <c r="EM289" s="371">
        <v>0.74999999999999989</v>
      </c>
      <c r="ER289" s="268">
        <v>295697000</v>
      </c>
      <c r="ET289" s="311">
        <f t="shared" si="4"/>
        <v>0</v>
      </c>
    </row>
    <row r="290" spans="1:150" s="202" customFormat="1" ht="99.95" customHeight="1" x14ac:dyDescent="0.25">
      <c r="A290" s="285" t="s">
        <v>237</v>
      </c>
      <c r="B290" s="202" t="s">
        <v>2105</v>
      </c>
      <c r="C290" s="202" t="s">
        <v>2136</v>
      </c>
      <c r="D290" s="282">
        <v>5</v>
      </c>
      <c r="E290" s="202" t="s">
        <v>3819</v>
      </c>
      <c r="F290" s="276" t="s">
        <v>70</v>
      </c>
      <c r="G290" s="286">
        <v>0.75</v>
      </c>
      <c r="H290" s="286">
        <v>0.75</v>
      </c>
      <c r="I290" s="276"/>
      <c r="J290" s="285" t="s">
        <v>2150</v>
      </c>
      <c r="K290" s="282" t="s">
        <v>325</v>
      </c>
      <c r="L290" s="282">
        <v>4</v>
      </c>
      <c r="M290" s="285" t="s">
        <v>2151</v>
      </c>
      <c r="N290" s="285"/>
      <c r="O290" s="282" t="s">
        <v>2153</v>
      </c>
      <c r="P290" s="282"/>
      <c r="Q290" s="282">
        <v>11</v>
      </c>
      <c r="R290" s="279"/>
      <c r="S290" s="306"/>
      <c r="T290" s="284" t="s">
        <v>315</v>
      </c>
      <c r="U290" s="284" t="s">
        <v>325</v>
      </c>
      <c r="V290" s="285" t="s">
        <v>2156</v>
      </c>
      <c r="W290" s="276">
        <v>0.5</v>
      </c>
      <c r="X290" s="286">
        <v>0</v>
      </c>
      <c r="Y290" s="280"/>
      <c r="Z290" s="280"/>
      <c r="AA290" s="348"/>
      <c r="AB290" s="348"/>
      <c r="AC290" s="385"/>
      <c r="AD290" s="348"/>
      <c r="AE290" s="371"/>
      <c r="AG290" s="286">
        <v>0</v>
      </c>
      <c r="AH290" s="280"/>
      <c r="AI290" s="280"/>
      <c r="AJ290" s="348"/>
      <c r="AK290" s="348"/>
      <c r="AL290" s="385"/>
      <c r="AM290" s="348"/>
      <c r="AN290" s="371"/>
      <c r="AP290" s="286">
        <v>0</v>
      </c>
      <c r="AQ290" s="280"/>
      <c r="AR290" s="280"/>
      <c r="AS290" s="348"/>
      <c r="AT290" s="348"/>
      <c r="AU290" s="385"/>
      <c r="AV290" s="348"/>
      <c r="AW290" s="348"/>
      <c r="AX290" s="371"/>
      <c r="AZ290" s="286">
        <v>0</v>
      </c>
      <c r="BA290" s="280"/>
      <c r="BB290" s="280"/>
      <c r="BC290" s="348"/>
      <c r="BD290" s="348"/>
      <c r="BE290" s="385"/>
      <c r="BF290" s="348"/>
      <c r="BG290" s="371"/>
      <c r="BI290" s="200">
        <v>0</v>
      </c>
      <c r="BJ290" s="280"/>
      <c r="BK290" s="280"/>
      <c r="BL290" s="348"/>
      <c r="BM290" s="348"/>
      <c r="BN290" s="385"/>
      <c r="BO290" s="348"/>
      <c r="BP290" s="371"/>
      <c r="BR290" s="200"/>
      <c r="BS290" s="280"/>
      <c r="BT290" s="280"/>
      <c r="BU290" s="348"/>
      <c r="BV290" s="348"/>
      <c r="BW290" s="385"/>
      <c r="BX290" s="348"/>
      <c r="BY290" s="348"/>
      <c r="BZ290" s="371"/>
      <c r="CB290" s="200">
        <v>0.1</v>
      </c>
      <c r="CC290" s="280"/>
      <c r="CD290" s="280" t="s">
        <v>2157</v>
      </c>
      <c r="CE290" s="348"/>
      <c r="CF290" s="348"/>
      <c r="CG290" s="385"/>
      <c r="CH290" s="348"/>
      <c r="CI290" s="371"/>
      <c r="CK290" s="200">
        <v>0.1</v>
      </c>
      <c r="CL290" s="280"/>
      <c r="CM290" s="280" t="s">
        <v>2157</v>
      </c>
      <c r="CN290" s="348"/>
      <c r="CO290" s="348"/>
      <c r="CP290" s="385"/>
      <c r="CQ290" s="348"/>
      <c r="CR290" s="371"/>
      <c r="CT290" s="200">
        <v>0.1</v>
      </c>
      <c r="CU290" s="280"/>
      <c r="CV290" s="280" t="s">
        <v>2157</v>
      </c>
      <c r="CW290" s="348"/>
      <c r="CX290" s="348"/>
      <c r="CY290" s="385"/>
      <c r="CZ290" s="348"/>
      <c r="DA290" s="348"/>
      <c r="DB290" s="371"/>
      <c r="DD290" s="200">
        <v>0.1</v>
      </c>
      <c r="DE290" s="280"/>
      <c r="DF290" s="280" t="s">
        <v>2157</v>
      </c>
      <c r="DG290" s="348"/>
      <c r="DH290" s="348"/>
      <c r="DI290" s="385"/>
      <c r="DJ290" s="348"/>
      <c r="DK290" s="371"/>
      <c r="DM290" s="200">
        <v>0.1</v>
      </c>
      <c r="DN290" s="280"/>
      <c r="DO290" s="280" t="s">
        <v>2157</v>
      </c>
      <c r="DP290" s="348"/>
      <c r="DQ290" s="348"/>
      <c r="DR290" s="385"/>
      <c r="DS290" s="348"/>
      <c r="DT290" s="371"/>
      <c r="DV290" s="286">
        <v>0</v>
      </c>
      <c r="DW290" s="280"/>
      <c r="DX290" s="280"/>
      <c r="DY290" s="348"/>
      <c r="DZ290" s="348"/>
      <c r="EA290" s="385"/>
      <c r="EB290" s="348"/>
      <c r="EC290" s="348"/>
      <c r="ED290" s="371"/>
      <c r="EF290" s="557"/>
      <c r="EG290" s="311">
        <v>0.5</v>
      </c>
      <c r="EJ290" s="354"/>
      <c r="EM290" s="371"/>
      <c r="ER290" s="268">
        <v>0</v>
      </c>
      <c r="ET290" s="311">
        <f t="shared" si="4"/>
        <v>0</v>
      </c>
    </row>
    <row r="291" spans="1:150" s="202" customFormat="1" ht="99.95" customHeight="1" x14ac:dyDescent="0.25">
      <c r="A291" s="285" t="s">
        <v>237</v>
      </c>
      <c r="B291" s="202" t="s">
        <v>2105</v>
      </c>
      <c r="C291" s="202" t="s">
        <v>2136</v>
      </c>
      <c r="D291" s="282">
        <v>5</v>
      </c>
      <c r="E291" s="202" t="s">
        <v>3819</v>
      </c>
      <c r="F291" s="276" t="s">
        <v>70</v>
      </c>
      <c r="G291" s="286">
        <v>0.75</v>
      </c>
      <c r="H291" s="286">
        <v>0.75</v>
      </c>
      <c r="I291" s="276"/>
      <c r="J291" s="285" t="s">
        <v>2150</v>
      </c>
      <c r="K291" s="282" t="s">
        <v>325</v>
      </c>
      <c r="L291" s="282">
        <v>4</v>
      </c>
      <c r="M291" s="285" t="s">
        <v>2151</v>
      </c>
      <c r="N291" s="285"/>
      <c r="O291" s="282" t="s">
        <v>2153</v>
      </c>
      <c r="P291" s="282"/>
      <c r="Q291" s="282">
        <v>11</v>
      </c>
      <c r="R291" s="279"/>
      <c r="S291" s="306"/>
      <c r="T291" s="284" t="s">
        <v>315</v>
      </c>
      <c r="U291" s="284" t="s">
        <v>325</v>
      </c>
      <c r="V291" s="285" t="s">
        <v>2158</v>
      </c>
      <c r="W291" s="276">
        <v>0.05</v>
      </c>
      <c r="X291" s="286"/>
      <c r="Y291" s="280"/>
      <c r="Z291" s="280"/>
      <c r="AA291" s="348"/>
      <c r="AB291" s="348"/>
      <c r="AC291" s="385"/>
      <c r="AD291" s="348"/>
      <c r="AE291" s="371"/>
      <c r="AG291" s="286"/>
      <c r="AH291" s="280"/>
      <c r="AI291" s="280"/>
      <c r="AJ291" s="348"/>
      <c r="AK291" s="348"/>
      <c r="AL291" s="385"/>
      <c r="AM291" s="348"/>
      <c r="AN291" s="371"/>
      <c r="AP291" s="286"/>
      <c r="AQ291" s="280"/>
      <c r="AR291" s="280"/>
      <c r="AS291" s="348"/>
      <c r="AT291" s="348"/>
      <c r="AU291" s="385"/>
      <c r="AV291" s="348"/>
      <c r="AW291" s="348"/>
      <c r="AX291" s="371"/>
      <c r="AZ291" s="286"/>
      <c r="BA291" s="280"/>
      <c r="BB291" s="280"/>
      <c r="BC291" s="348"/>
      <c r="BD291" s="348"/>
      <c r="BE291" s="385"/>
      <c r="BF291" s="348"/>
      <c r="BG291" s="371"/>
      <c r="BI291" s="286"/>
      <c r="BJ291" s="280"/>
      <c r="BK291" s="280"/>
      <c r="BL291" s="348"/>
      <c r="BM291" s="348"/>
      <c r="BN291" s="385"/>
      <c r="BO291" s="348"/>
      <c r="BP291" s="371"/>
      <c r="BR291" s="286"/>
      <c r="BS291" s="280"/>
      <c r="BT291" s="280"/>
      <c r="BU291" s="348"/>
      <c r="BV291" s="348"/>
      <c r="BW291" s="385"/>
      <c r="BX291" s="348"/>
      <c r="BY291" s="348"/>
      <c r="BZ291" s="371"/>
      <c r="CB291" s="286"/>
      <c r="CC291" s="280"/>
      <c r="CD291" s="280"/>
      <c r="CE291" s="348"/>
      <c r="CF291" s="348"/>
      <c r="CG291" s="385"/>
      <c r="CH291" s="348"/>
      <c r="CI291" s="371"/>
      <c r="CK291" s="286"/>
      <c r="CL291" s="280"/>
      <c r="CM291" s="280"/>
      <c r="CN291" s="348"/>
      <c r="CO291" s="348"/>
      <c r="CP291" s="385"/>
      <c r="CQ291" s="348"/>
      <c r="CR291" s="371"/>
      <c r="CT291" s="286"/>
      <c r="CU291" s="280"/>
      <c r="CV291" s="280"/>
      <c r="CW291" s="348"/>
      <c r="CX291" s="348"/>
      <c r="CY291" s="385"/>
      <c r="CZ291" s="348"/>
      <c r="DA291" s="348"/>
      <c r="DB291" s="371"/>
      <c r="DD291" s="286"/>
      <c r="DE291" s="280"/>
      <c r="DF291" s="280"/>
      <c r="DG291" s="348"/>
      <c r="DH291" s="348"/>
      <c r="DI291" s="385"/>
      <c r="DJ291" s="348"/>
      <c r="DK291" s="371"/>
      <c r="DM291" s="286"/>
      <c r="DN291" s="280"/>
      <c r="DO291" s="280"/>
      <c r="DP291" s="348"/>
      <c r="DQ291" s="348"/>
      <c r="DR291" s="385"/>
      <c r="DS291" s="348"/>
      <c r="DT291" s="371"/>
      <c r="DV291" s="286">
        <v>0.05</v>
      </c>
      <c r="DW291" s="280"/>
      <c r="DX291" s="280" t="s">
        <v>2159</v>
      </c>
      <c r="DY291" s="348"/>
      <c r="DZ291" s="348"/>
      <c r="EA291" s="385"/>
      <c r="EB291" s="348"/>
      <c r="EC291" s="348"/>
      <c r="ED291" s="371"/>
      <c r="EF291" s="557"/>
      <c r="EG291" s="311">
        <v>0.05</v>
      </c>
      <c r="EJ291" s="354"/>
      <c r="EM291" s="371"/>
      <c r="ER291" s="268">
        <v>0</v>
      </c>
      <c r="ET291" s="311">
        <f t="shared" si="4"/>
        <v>0</v>
      </c>
    </row>
    <row r="292" spans="1:150" s="202" customFormat="1" ht="99.95" customHeight="1" x14ac:dyDescent="0.25">
      <c r="A292" s="285" t="s">
        <v>237</v>
      </c>
      <c r="B292" s="202" t="s">
        <v>2105</v>
      </c>
      <c r="C292" s="202" t="s">
        <v>2136</v>
      </c>
      <c r="D292" s="282">
        <v>6</v>
      </c>
      <c r="E292" s="202" t="s">
        <v>2160</v>
      </c>
      <c r="F292" s="276" t="s">
        <v>70</v>
      </c>
      <c r="G292" s="282">
        <v>1</v>
      </c>
      <c r="H292" s="286">
        <v>1</v>
      </c>
      <c r="I292" s="276">
        <v>0.05</v>
      </c>
      <c r="J292" s="285" t="s">
        <v>2161</v>
      </c>
      <c r="K292" s="282" t="s">
        <v>325</v>
      </c>
      <c r="L292" s="282">
        <v>5</v>
      </c>
      <c r="M292" s="285" t="s">
        <v>2162</v>
      </c>
      <c r="N292" s="285" t="s">
        <v>2163</v>
      </c>
      <c r="O292" s="282" t="s">
        <v>268</v>
      </c>
      <c r="P292" s="276">
        <v>0.05</v>
      </c>
      <c r="Q292" s="282">
        <v>12</v>
      </c>
      <c r="R292" s="279">
        <v>84680000</v>
      </c>
      <c r="S292" s="306"/>
      <c r="T292" s="284" t="s">
        <v>2112</v>
      </c>
      <c r="U292" s="284" t="s">
        <v>325</v>
      </c>
      <c r="V292" s="285" t="s">
        <v>2164</v>
      </c>
      <c r="W292" s="276">
        <v>0.4</v>
      </c>
      <c r="X292" s="292">
        <v>3.3300000000000003E-2</v>
      </c>
      <c r="Y292" s="280"/>
      <c r="Z292" s="280" t="s">
        <v>269</v>
      </c>
      <c r="AA292" s="348">
        <v>6.6600000000000006E-2</v>
      </c>
      <c r="AB292" s="348"/>
      <c r="AC292" s="385">
        <v>37807000</v>
      </c>
      <c r="AD292" s="348"/>
      <c r="AE292" s="371">
        <v>6.6600000000000006E-2</v>
      </c>
      <c r="AG292" s="292">
        <v>3.3300000000000003E-2</v>
      </c>
      <c r="AH292" s="280"/>
      <c r="AI292" s="280" t="s">
        <v>269</v>
      </c>
      <c r="AJ292" s="348">
        <v>6.6600000000000006E-2</v>
      </c>
      <c r="AK292" s="348"/>
      <c r="AL292" s="385"/>
      <c r="AM292" s="348"/>
      <c r="AN292" s="371">
        <v>6.6600000000000006E-2</v>
      </c>
      <c r="AP292" s="292">
        <v>3.3300000000000003E-2</v>
      </c>
      <c r="AQ292" s="280"/>
      <c r="AR292" s="280" t="s">
        <v>269</v>
      </c>
      <c r="AS292" s="348">
        <v>6.6600000000000006E-2</v>
      </c>
      <c r="AT292" s="348"/>
      <c r="AU292" s="385"/>
      <c r="AV292" s="348"/>
      <c r="AW292" s="348" t="s">
        <v>2163</v>
      </c>
      <c r="AX292" s="371">
        <v>6.6600000000000006E-2</v>
      </c>
      <c r="AZ292" s="292">
        <v>3.3300000000000003E-2</v>
      </c>
      <c r="BA292" s="280"/>
      <c r="BB292" s="280" t="s">
        <v>269</v>
      </c>
      <c r="BC292" s="348">
        <v>0.13320000000000001</v>
      </c>
      <c r="BD292" s="348"/>
      <c r="BE292" s="385"/>
      <c r="BF292" s="348"/>
      <c r="BG292" s="371">
        <v>0.13320000000000001</v>
      </c>
      <c r="BI292" s="292">
        <v>3.3300000000000003E-2</v>
      </c>
      <c r="BJ292" s="280"/>
      <c r="BK292" s="280" t="s">
        <v>269</v>
      </c>
      <c r="BL292" s="348">
        <v>6.6600000000000006E-2</v>
      </c>
      <c r="BM292" s="348"/>
      <c r="BN292" s="385"/>
      <c r="BO292" s="348"/>
      <c r="BP292" s="371">
        <v>6.6600000000000006E-2</v>
      </c>
      <c r="BR292" s="292">
        <v>3.3300000000000003E-2</v>
      </c>
      <c r="BS292" s="280"/>
      <c r="BT292" s="280" t="s">
        <v>269</v>
      </c>
      <c r="BU292" s="348">
        <v>6.6600000000000006E-2</v>
      </c>
      <c r="BV292" s="348"/>
      <c r="BW292" s="385"/>
      <c r="BX292" s="348"/>
      <c r="BY292" s="348" t="s">
        <v>2163</v>
      </c>
      <c r="BZ292" s="371">
        <v>6.6600000000000006E-2</v>
      </c>
      <c r="CB292" s="292">
        <v>3.3300000000000003E-2</v>
      </c>
      <c r="CC292" s="280"/>
      <c r="CD292" s="280" t="s">
        <v>269</v>
      </c>
      <c r="CE292" s="348">
        <v>0.13320000000000001</v>
      </c>
      <c r="CF292" s="348"/>
      <c r="CG292" s="385"/>
      <c r="CH292" s="348"/>
      <c r="CI292" s="371">
        <v>0.13320000000000001</v>
      </c>
      <c r="CK292" s="292">
        <v>3.3300000000000003E-2</v>
      </c>
      <c r="CL292" s="280"/>
      <c r="CM292" s="280" t="s">
        <v>269</v>
      </c>
      <c r="CN292" s="348">
        <v>6.6600000000000006E-2</v>
      </c>
      <c r="CO292" s="348"/>
      <c r="CP292" s="385"/>
      <c r="CQ292" s="348"/>
      <c r="CR292" s="371">
        <v>6.6600000000000006E-2</v>
      </c>
      <c r="CT292" s="292">
        <v>3.3300000000000003E-2</v>
      </c>
      <c r="CU292" s="280"/>
      <c r="CV292" s="280" t="s">
        <v>269</v>
      </c>
      <c r="CW292" s="348">
        <v>6.6600000000000006E-2</v>
      </c>
      <c r="CX292" s="348"/>
      <c r="CY292" s="385"/>
      <c r="CZ292" s="348"/>
      <c r="DA292" s="348" t="s">
        <v>2163</v>
      </c>
      <c r="DB292" s="371">
        <v>6.6600000000000006E-2</v>
      </c>
      <c r="DD292" s="292">
        <v>3.3300000000000003E-2</v>
      </c>
      <c r="DE292" s="280"/>
      <c r="DF292" s="280" t="s">
        <v>269</v>
      </c>
      <c r="DG292" s="348">
        <v>0.13320000000000001</v>
      </c>
      <c r="DH292" s="348"/>
      <c r="DI292" s="385"/>
      <c r="DJ292" s="348"/>
      <c r="DK292" s="371">
        <v>0.13320000000000001</v>
      </c>
      <c r="DM292" s="292">
        <v>3.3300000000000003E-2</v>
      </c>
      <c r="DN292" s="280"/>
      <c r="DO292" s="280" t="s">
        <v>269</v>
      </c>
      <c r="DP292" s="348">
        <v>6.6600000000000006E-2</v>
      </c>
      <c r="DQ292" s="348"/>
      <c r="DR292" s="385">
        <v>46873000</v>
      </c>
      <c r="DS292" s="348"/>
      <c r="DT292" s="371">
        <v>6.6600000000000006E-2</v>
      </c>
      <c r="DV292" s="292">
        <v>3.3300000000000003E-2</v>
      </c>
      <c r="DW292" s="280"/>
      <c r="DX292" s="280" t="s">
        <v>269</v>
      </c>
      <c r="DY292" s="348">
        <v>6.6600000000000006E-2</v>
      </c>
      <c r="DZ292" s="348"/>
      <c r="EA292" s="385"/>
      <c r="EB292" s="348"/>
      <c r="EC292" s="348" t="s">
        <v>2165</v>
      </c>
      <c r="ED292" s="371">
        <v>6.6600000000000006E-2</v>
      </c>
      <c r="EF292" s="557"/>
      <c r="EG292" s="311">
        <v>0.39960000000000001</v>
      </c>
      <c r="EJ292" s="354">
        <v>0.999</v>
      </c>
      <c r="EM292" s="371">
        <v>0.999</v>
      </c>
      <c r="ER292" s="268">
        <v>84680000</v>
      </c>
      <c r="ET292" s="311">
        <f t="shared" si="4"/>
        <v>-4.0000000000001146E-4</v>
      </c>
    </row>
    <row r="293" spans="1:150" s="202" customFormat="1" ht="99.95" customHeight="1" x14ac:dyDescent="0.25">
      <c r="A293" s="285" t="s">
        <v>237</v>
      </c>
      <c r="B293" s="202" t="s">
        <v>2105</v>
      </c>
      <c r="C293" s="202" t="s">
        <v>2136</v>
      </c>
      <c r="D293" s="282">
        <v>6</v>
      </c>
      <c r="E293" s="202" t="s">
        <v>2160</v>
      </c>
      <c r="F293" s="276" t="s">
        <v>70</v>
      </c>
      <c r="G293" s="282">
        <v>1</v>
      </c>
      <c r="H293" s="286">
        <v>1</v>
      </c>
      <c r="I293" s="276"/>
      <c r="J293" s="285" t="s">
        <v>2161</v>
      </c>
      <c r="K293" s="282" t="s">
        <v>325</v>
      </c>
      <c r="L293" s="282">
        <v>5</v>
      </c>
      <c r="M293" s="285" t="s">
        <v>2162</v>
      </c>
      <c r="N293" s="285"/>
      <c r="O293" s="282" t="s">
        <v>268</v>
      </c>
      <c r="P293" s="282"/>
      <c r="Q293" s="282">
        <v>12</v>
      </c>
      <c r="R293" s="279"/>
      <c r="S293" s="306"/>
      <c r="T293" s="284" t="s">
        <v>2112</v>
      </c>
      <c r="U293" s="284" t="s">
        <v>325</v>
      </c>
      <c r="V293" s="285" t="s">
        <v>2166</v>
      </c>
      <c r="W293" s="276">
        <v>0.4</v>
      </c>
      <c r="X293" s="292">
        <v>3.3300000000000003E-2</v>
      </c>
      <c r="Y293" s="280"/>
      <c r="Z293" s="280" t="s">
        <v>2167</v>
      </c>
      <c r="AA293" s="348"/>
      <c r="AB293" s="348"/>
      <c r="AC293" s="385"/>
      <c r="AD293" s="348"/>
      <c r="AE293" s="371"/>
      <c r="AG293" s="292">
        <v>3.3300000000000003E-2</v>
      </c>
      <c r="AH293" s="280"/>
      <c r="AI293" s="280" t="s">
        <v>2167</v>
      </c>
      <c r="AJ293" s="348"/>
      <c r="AK293" s="348"/>
      <c r="AL293" s="385"/>
      <c r="AM293" s="348"/>
      <c r="AN293" s="371"/>
      <c r="AP293" s="292">
        <v>3.3300000000000003E-2</v>
      </c>
      <c r="AQ293" s="280"/>
      <c r="AR293" s="280" t="s">
        <v>2167</v>
      </c>
      <c r="AS293" s="348"/>
      <c r="AT293" s="348"/>
      <c r="AU293" s="385"/>
      <c r="AV293" s="348"/>
      <c r="AW293" s="348"/>
      <c r="AX293" s="371"/>
      <c r="AZ293" s="292">
        <v>3.3300000000000003E-2</v>
      </c>
      <c r="BA293" s="280"/>
      <c r="BB293" s="280" t="s">
        <v>2167</v>
      </c>
      <c r="BC293" s="348"/>
      <c r="BD293" s="348"/>
      <c r="BE293" s="385"/>
      <c r="BF293" s="348"/>
      <c r="BG293" s="371"/>
      <c r="BI293" s="292">
        <v>3.3300000000000003E-2</v>
      </c>
      <c r="BJ293" s="280"/>
      <c r="BK293" s="280" t="s">
        <v>2167</v>
      </c>
      <c r="BL293" s="348"/>
      <c r="BM293" s="348"/>
      <c r="BN293" s="385"/>
      <c r="BO293" s="348"/>
      <c r="BP293" s="371"/>
      <c r="BR293" s="292">
        <v>3.3300000000000003E-2</v>
      </c>
      <c r="BS293" s="280"/>
      <c r="BT293" s="280" t="s">
        <v>2167</v>
      </c>
      <c r="BU293" s="348"/>
      <c r="BV293" s="348"/>
      <c r="BW293" s="385"/>
      <c r="BX293" s="348"/>
      <c r="BY293" s="348"/>
      <c r="BZ293" s="371"/>
      <c r="CB293" s="292">
        <v>3.3300000000000003E-2</v>
      </c>
      <c r="CC293" s="280"/>
      <c r="CD293" s="280" t="s">
        <v>2167</v>
      </c>
      <c r="CE293" s="348"/>
      <c r="CF293" s="348"/>
      <c r="CG293" s="385"/>
      <c r="CH293" s="348"/>
      <c r="CI293" s="371"/>
      <c r="CK293" s="292">
        <v>3.3300000000000003E-2</v>
      </c>
      <c r="CL293" s="280"/>
      <c r="CM293" s="280" t="s">
        <v>2167</v>
      </c>
      <c r="CN293" s="348"/>
      <c r="CO293" s="348"/>
      <c r="CP293" s="385"/>
      <c r="CQ293" s="348"/>
      <c r="CR293" s="371"/>
      <c r="CT293" s="292">
        <v>3.3300000000000003E-2</v>
      </c>
      <c r="CU293" s="280"/>
      <c r="CV293" s="280" t="s">
        <v>2167</v>
      </c>
      <c r="CW293" s="348"/>
      <c r="CX293" s="348"/>
      <c r="CY293" s="385"/>
      <c r="CZ293" s="348"/>
      <c r="DA293" s="348"/>
      <c r="DB293" s="371"/>
      <c r="DD293" s="292">
        <v>3.3300000000000003E-2</v>
      </c>
      <c r="DE293" s="280"/>
      <c r="DF293" s="280" t="s">
        <v>2167</v>
      </c>
      <c r="DG293" s="348"/>
      <c r="DH293" s="348"/>
      <c r="DI293" s="385"/>
      <c r="DJ293" s="348"/>
      <c r="DK293" s="371"/>
      <c r="DM293" s="292">
        <v>3.3300000000000003E-2</v>
      </c>
      <c r="DN293" s="280"/>
      <c r="DO293" s="280" t="s">
        <v>2167</v>
      </c>
      <c r="DP293" s="348"/>
      <c r="DQ293" s="348"/>
      <c r="DR293" s="385"/>
      <c r="DS293" s="348"/>
      <c r="DT293" s="371"/>
      <c r="DV293" s="292">
        <v>3.3300000000000003E-2</v>
      </c>
      <c r="DW293" s="280"/>
      <c r="DX293" s="280" t="s">
        <v>2167</v>
      </c>
      <c r="DY293" s="348"/>
      <c r="DZ293" s="348"/>
      <c r="EA293" s="385"/>
      <c r="EB293" s="348"/>
      <c r="EC293" s="348"/>
      <c r="ED293" s="371"/>
      <c r="EF293" s="557"/>
      <c r="EG293" s="311">
        <v>0.39960000000000001</v>
      </c>
      <c r="EJ293" s="354"/>
      <c r="EM293" s="371"/>
      <c r="ER293" s="268">
        <v>0</v>
      </c>
      <c r="ET293" s="311">
        <f t="shared" si="4"/>
        <v>-4.0000000000001146E-4</v>
      </c>
    </row>
    <row r="294" spans="1:150" s="202" customFormat="1" ht="99.95" customHeight="1" x14ac:dyDescent="0.25">
      <c r="A294" s="285" t="s">
        <v>237</v>
      </c>
      <c r="B294" s="202" t="s">
        <v>2105</v>
      </c>
      <c r="C294" s="202" t="s">
        <v>2136</v>
      </c>
      <c r="D294" s="282">
        <v>6</v>
      </c>
      <c r="E294" s="202" t="s">
        <v>2160</v>
      </c>
      <c r="F294" s="276" t="s">
        <v>70</v>
      </c>
      <c r="G294" s="282">
        <v>1</v>
      </c>
      <c r="H294" s="286">
        <v>1</v>
      </c>
      <c r="I294" s="276"/>
      <c r="J294" s="285" t="s">
        <v>2161</v>
      </c>
      <c r="K294" s="282" t="s">
        <v>325</v>
      </c>
      <c r="L294" s="282">
        <v>5</v>
      </c>
      <c r="M294" s="285" t="s">
        <v>2162</v>
      </c>
      <c r="N294" s="285"/>
      <c r="O294" s="282" t="s">
        <v>268</v>
      </c>
      <c r="P294" s="282"/>
      <c r="Q294" s="282">
        <v>12</v>
      </c>
      <c r="R294" s="279"/>
      <c r="S294" s="306"/>
      <c r="T294" s="284" t="s">
        <v>2112</v>
      </c>
      <c r="U294" s="284" t="s">
        <v>325</v>
      </c>
      <c r="V294" s="285" t="s">
        <v>2168</v>
      </c>
      <c r="W294" s="276">
        <v>0.2</v>
      </c>
      <c r="X294" s="292"/>
      <c r="Y294" s="280"/>
      <c r="Z294" s="280"/>
      <c r="AA294" s="348"/>
      <c r="AB294" s="348"/>
      <c r="AC294" s="385"/>
      <c r="AD294" s="348"/>
      <c r="AE294" s="371"/>
      <c r="AG294" s="292"/>
      <c r="AH294" s="280"/>
      <c r="AI294" s="280"/>
      <c r="AJ294" s="348"/>
      <c r="AK294" s="348"/>
      <c r="AL294" s="385"/>
      <c r="AM294" s="348"/>
      <c r="AN294" s="371"/>
      <c r="AP294" s="292"/>
      <c r="AQ294" s="280"/>
      <c r="AR294" s="280"/>
      <c r="AS294" s="348"/>
      <c r="AT294" s="348"/>
      <c r="AU294" s="385"/>
      <c r="AV294" s="348"/>
      <c r="AW294" s="348"/>
      <c r="AX294" s="371"/>
      <c r="AZ294" s="292">
        <v>6.6600000000000006E-2</v>
      </c>
      <c r="BA294" s="280"/>
      <c r="BB294" s="280" t="s">
        <v>2169</v>
      </c>
      <c r="BC294" s="348"/>
      <c r="BD294" s="348"/>
      <c r="BE294" s="385"/>
      <c r="BF294" s="348"/>
      <c r="BG294" s="371"/>
      <c r="BI294" s="292"/>
      <c r="BJ294" s="280"/>
      <c r="BK294" s="280"/>
      <c r="BL294" s="348"/>
      <c r="BM294" s="348"/>
      <c r="BN294" s="385"/>
      <c r="BO294" s="348"/>
      <c r="BP294" s="371"/>
      <c r="BR294" s="292"/>
      <c r="BS294" s="280"/>
      <c r="BT294" s="280"/>
      <c r="BU294" s="348"/>
      <c r="BV294" s="348"/>
      <c r="BW294" s="385"/>
      <c r="BX294" s="348"/>
      <c r="BY294" s="348"/>
      <c r="BZ294" s="371"/>
      <c r="CB294" s="292">
        <v>6.6600000000000006E-2</v>
      </c>
      <c r="CC294" s="280"/>
      <c r="CD294" s="280" t="s">
        <v>2169</v>
      </c>
      <c r="CE294" s="348"/>
      <c r="CF294" s="348"/>
      <c r="CG294" s="385"/>
      <c r="CH294" s="348"/>
      <c r="CI294" s="371"/>
      <c r="CK294" s="292"/>
      <c r="CL294" s="280"/>
      <c r="CM294" s="280"/>
      <c r="CN294" s="348"/>
      <c r="CO294" s="348"/>
      <c r="CP294" s="385"/>
      <c r="CQ294" s="348"/>
      <c r="CR294" s="371"/>
      <c r="CT294" s="292"/>
      <c r="CU294" s="280"/>
      <c r="CV294" s="280"/>
      <c r="CW294" s="348"/>
      <c r="CX294" s="348"/>
      <c r="CY294" s="385"/>
      <c r="CZ294" s="348"/>
      <c r="DA294" s="348"/>
      <c r="DB294" s="371"/>
      <c r="DD294" s="292">
        <v>6.6600000000000006E-2</v>
      </c>
      <c r="DE294" s="280"/>
      <c r="DF294" s="280" t="s">
        <v>2169</v>
      </c>
      <c r="DG294" s="348"/>
      <c r="DH294" s="348"/>
      <c r="DI294" s="385"/>
      <c r="DJ294" s="348"/>
      <c r="DK294" s="371"/>
      <c r="DM294" s="292"/>
      <c r="DN294" s="280"/>
      <c r="DO294" s="280"/>
      <c r="DP294" s="348"/>
      <c r="DQ294" s="348"/>
      <c r="DR294" s="385"/>
      <c r="DS294" s="348"/>
      <c r="DT294" s="371"/>
      <c r="DV294" s="292"/>
      <c r="DW294" s="280"/>
      <c r="DX294" s="280"/>
      <c r="DY294" s="348"/>
      <c r="DZ294" s="348"/>
      <c r="EA294" s="385"/>
      <c r="EB294" s="348"/>
      <c r="EC294" s="348"/>
      <c r="ED294" s="371"/>
      <c r="EF294" s="557"/>
      <c r="EG294" s="311">
        <v>0.19980000000000003</v>
      </c>
      <c r="EJ294" s="354"/>
      <c r="EM294" s="371"/>
      <c r="ER294" s="268">
        <v>0</v>
      </c>
      <c r="ET294" s="311">
        <f t="shared" si="4"/>
        <v>-1.9999999999997797E-4</v>
      </c>
    </row>
    <row r="295" spans="1:150" s="202" customFormat="1" ht="99.95" customHeight="1" x14ac:dyDescent="0.25">
      <c r="A295" s="285" t="s">
        <v>237</v>
      </c>
      <c r="B295" s="202" t="s">
        <v>2104</v>
      </c>
      <c r="C295" s="202" t="s">
        <v>2170</v>
      </c>
      <c r="D295" s="282">
        <v>7</v>
      </c>
      <c r="E295" s="202" t="s">
        <v>3820</v>
      </c>
      <c r="F295" s="276" t="s">
        <v>70</v>
      </c>
      <c r="G295" s="282">
        <v>1</v>
      </c>
      <c r="H295" s="286">
        <v>1</v>
      </c>
      <c r="I295" s="276">
        <v>0.1</v>
      </c>
      <c r="J295" s="285" t="s">
        <v>2171</v>
      </c>
      <c r="K295" s="282" t="s">
        <v>325</v>
      </c>
      <c r="L295" s="282">
        <v>6</v>
      </c>
      <c r="M295" s="285" t="s">
        <v>2172</v>
      </c>
      <c r="N295" s="285" t="s">
        <v>2173</v>
      </c>
      <c r="O295" s="352" t="s">
        <v>2174</v>
      </c>
      <c r="P295" s="276">
        <v>0.05</v>
      </c>
      <c r="Q295" s="282">
        <v>7</v>
      </c>
      <c r="R295" s="368">
        <v>42000000</v>
      </c>
      <c r="S295" s="306"/>
      <c r="T295" s="282" t="s">
        <v>2112</v>
      </c>
      <c r="U295" s="282" t="s">
        <v>2175</v>
      </c>
      <c r="V295" s="285" t="s">
        <v>2176</v>
      </c>
      <c r="W295" s="276">
        <v>0.3</v>
      </c>
      <c r="X295" s="292">
        <v>7.4999999999999997E-2</v>
      </c>
      <c r="Y295" s="280"/>
      <c r="Z295" s="280" t="s">
        <v>269</v>
      </c>
      <c r="AA295" s="348">
        <v>0.17419999999999999</v>
      </c>
      <c r="AB295" s="348"/>
      <c r="AC295" s="385">
        <v>93508000</v>
      </c>
      <c r="AD295" s="348"/>
      <c r="AE295" s="371">
        <v>8.7100000000000007E-3</v>
      </c>
      <c r="AG295" s="292">
        <v>7.4999999999999997E-2</v>
      </c>
      <c r="AH295" s="280"/>
      <c r="AI295" s="280" t="s">
        <v>269</v>
      </c>
      <c r="AJ295" s="348">
        <v>0.17419999999999999</v>
      </c>
      <c r="AK295" s="348"/>
      <c r="AL295" s="385"/>
      <c r="AM295" s="348"/>
      <c r="AN295" s="371">
        <v>8.7100000000000007E-3</v>
      </c>
      <c r="AP295" s="292">
        <v>7.4999999999999997E-2</v>
      </c>
      <c r="AQ295" s="280"/>
      <c r="AR295" s="280" t="s">
        <v>269</v>
      </c>
      <c r="AS295" s="348">
        <v>0.17419999999999999</v>
      </c>
      <c r="AT295" s="348"/>
      <c r="AU295" s="385"/>
      <c r="AV295" s="348"/>
      <c r="AW295" s="348"/>
      <c r="AX295" s="371">
        <v>8.7100000000000007E-3</v>
      </c>
      <c r="AZ295" s="292">
        <v>7.4999999999999997E-2</v>
      </c>
      <c r="BA295" s="280"/>
      <c r="BB295" s="280" t="s">
        <v>269</v>
      </c>
      <c r="BC295" s="348">
        <v>0.17419999999999999</v>
      </c>
      <c r="BD295" s="348"/>
      <c r="BE295" s="385"/>
      <c r="BF295" s="348"/>
      <c r="BG295" s="371">
        <v>8.7100000000000007E-3</v>
      </c>
      <c r="BI295" s="292"/>
      <c r="BJ295" s="280"/>
      <c r="BK295" s="280"/>
      <c r="BL295" s="348">
        <v>9.9600000000000008E-2</v>
      </c>
      <c r="BM295" s="348"/>
      <c r="BN295" s="385"/>
      <c r="BO295" s="348"/>
      <c r="BP295" s="386">
        <v>4.9800000000000009E-3</v>
      </c>
      <c r="BR295" s="292"/>
      <c r="BS295" s="280"/>
      <c r="BT295" s="280"/>
      <c r="BU295" s="348">
        <v>9.9600000000000008E-2</v>
      </c>
      <c r="BV295" s="348"/>
      <c r="BW295" s="385"/>
      <c r="BX295" s="348"/>
      <c r="BY295" s="348" t="s">
        <v>2177</v>
      </c>
      <c r="BZ295" s="386">
        <v>4.9800000000000009E-3</v>
      </c>
      <c r="CB295" s="292"/>
      <c r="CC295" s="280"/>
      <c r="CD295" s="280"/>
      <c r="CE295" s="348">
        <v>9.9600000000000008E-2</v>
      </c>
      <c r="CF295" s="348"/>
      <c r="CG295" s="385"/>
      <c r="CH295" s="348"/>
      <c r="CI295" s="386">
        <v>4.9800000000000009E-3</v>
      </c>
      <c r="CK295" s="286">
        <v>0</v>
      </c>
      <c r="CL295" s="280"/>
      <c r="CM295" s="280"/>
      <c r="CN295" s="348">
        <v>0</v>
      </c>
      <c r="CO295" s="348"/>
      <c r="CP295" s="385">
        <v>0</v>
      </c>
      <c r="CQ295" s="348"/>
      <c r="CR295" s="386">
        <v>0.10000000000000002</v>
      </c>
      <c r="CT295" s="286">
        <v>0</v>
      </c>
      <c r="CU295" s="280"/>
      <c r="CV295" s="280"/>
      <c r="CW295" s="348">
        <v>0</v>
      </c>
      <c r="CX295" s="348"/>
      <c r="CY295" s="385"/>
      <c r="CZ295" s="348"/>
      <c r="DA295" s="348"/>
      <c r="DB295" s="386">
        <v>0.10000000000000002</v>
      </c>
      <c r="DD295" s="286">
        <v>0</v>
      </c>
      <c r="DE295" s="280"/>
      <c r="DF295" s="280"/>
      <c r="DG295" s="348">
        <v>0</v>
      </c>
      <c r="DH295" s="348"/>
      <c r="DI295" s="385">
        <v>0</v>
      </c>
      <c r="DJ295" s="348"/>
      <c r="DK295" s="386">
        <v>0.10000000000000002</v>
      </c>
      <c r="DM295" s="286">
        <v>0</v>
      </c>
      <c r="DN295" s="280"/>
      <c r="DO295" s="280"/>
      <c r="DP295" s="348">
        <v>0</v>
      </c>
      <c r="DQ295" s="348"/>
      <c r="DR295" s="385">
        <v>7903000</v>
      </c>
      <c r="DS295" s="348"/>
      <c r="DT295" s="386">
        <v>0.10000000000000002</v>
      </c>
      <c r="DV295" s="286">
        <v>0</v>
      </c>
      <c r="DW295" s="280"/>
      <c r="DX295" s="280"/>
      <c r="DY295" s="348">
        <v>0</v>
      </c>
      <c r="DZ295" s="348"/>
      <c r="EA295" s="385">
        <v>0</v>
      </c>
      <c r="EB295" s="348"/>
      <c r="EC295" s="348" t="s">
        <v>2178</v>
      </c>
      <c r="ED295" s="386">
        <v>0.10000000000000002</v>
      </c>
      <c r="EF295" s="557"/>
      <c r="EG295" s="311">
        <v>0.3</v>
      </c>
      <c r="EJ295" s="354">
        <v>0.99560000000000004</v>
      </c>
      <c r="EM295" s="371">
        <v>0.999</v>
      </c>
      <c r="ER295" s="268">
        <v>42000000</v>
      </c>
      <c r="ET295" s="311">
        <f t="shared" si="4"/>
        <v>0</v>
      </c>
    </row>
    <row r="296" spans="1:150" s="202" customFormat="1" ht="99.95" customHeight="1" x14ac:dyDescent="0.25">
      <c r="A296" s="285" t="s">
        <v>237</v>
      </c>
      <c r="B296" s="202" t="s">
        <v>2104</v>
      </c>
      <c r="C296" s="202" t="s">
        <v>2170</v>
      </c>
      <c r="D296" s="282">
        <v>7</v>
      </c>
      <c r="E296" s="202" t="s">
        <v>3820</v>
      </c>
      <c r="F296" s="276" t="s">
        <v>70</v>
      </c>
      <c r="G296" s="282">
        <v>1</v>
      </c>
      <c r="H296" s="286">
        <v>1</v>
      </c>
      <c r="I296" s="276"/>
      <c r="J296" s="285" t="s">
        <v>2171</v>
      </c>
      <c r="K296" s="282" t="s">
        <v>325</v>
      </c>
      <c r="L296" s="282">
        <v>6</v>
      </c>
      <c r="M296" s="285" t="s">
        <v>2172</v>
      </c>
      <c r="N296" s="285"/>
      <c r="O296" s="352"/>
      <c r="P296" s="276"/>
      <c r="Q296" s="282">
        <v>7</v>
      </c>
      <c r="R296" s="368"/>
      <c r="S296" s="306"/>
      <c r="T296" s="282" t="s">
        <v>2112</v>
      </c>
      <c r="U296" s="282" t="s">
        <v>2175</v>
      </c>
      <c r="V296" s="285" t="s">
        <v>2179</v>
      </c>
      <c r="W296" s="276">
        <v>0.6</v>
      </c>
      <c r="X296" s="292">
        <v>8.5000000000000006E-2</v>
      </c>
      <c r="Y296" s="280"/>
      <c r="Z296" s="280" t="s">
        <v>2180</v>
      </c>
      <c r="AA296" s="348"/>
      <c r="AB296" s="348"/>
      <c r="AC296" s="385"/>
      <c r="AD296" s="348"/>
      <c r="AE296" s="371"/>
      <c r="AG296" s="292">
        <v>8.5000000000000006E-2</v>
      </c>
      <c r="AH296" s="280"/>
      <c r="AI296" s="280" t="s">
        <v>2180</v>
      </c>
      <c r="AJ296" s="348"/>
      <c r="AK296" s="348"/>
      <c r="AL296" s="385"/>
      <c r="AM296" s="348"/>
      <c r="AN296" s="371"/>
      <c r="AP296" s="292">
        <v>8.5000000000000006E-2</v>
      </c>
      <c r="AQ296" s="280"/>
      <c r="AR296" s="280" t="s">
        <v>2180</v>
      </c>
      <c r="AS296" s="348"/>
      <c r="AT296" s="348"/>
      <c r="AU296" s="385"/>
      <c r="AV296" s="348"/>
      <c r="AW296" s="348"/>
      <c r="AX296" s="371"/>
      <c r="AZ296" s="292">
        <v>8.5000000000000006E-2</v>
      </c>
      <c r="BA296" s="280"/>
      <c r="BB296" s="280" t="s">
        <v>2180</v>
      </c>
      <c r="BC296" s="348"/>
      <c r="BD296" s="348"/>
      <c r="BE296" s="385"/>
      <c r="BF296" s="348"/>
      <c r="BG296" s="371"/>
      <c r="BI296" s="200">
        <v>8.5400000000000004E-2</v>
      </c>
      <c r="BJ296" s="280"/>
      <c r="BK296" s="280" t="s">
        <v>2180</v>
      </c>
      <c r="BL296" s="348"/>
      <c r="BM296" s="348"/>
      <c r="BN296" s="385"/>
      <c r="BO296" s="348"/>
      <c r="BP296" s="386"/>
      <c r="BR296" s="200">
        <v>8.5400000000000004E-2</v>
      </c>
      <c r="BS296" s="280"/>
      <c r="BT296" s="280" t="s">
        <v>2180</v>
      </c>
      <c r="BU296" s="348"/>
      <c r="BV296" s="348"/>
      <c r="BW296" s="385"/>
      <c r="BX296" s="348"/>
      <c r="BY296" s="348"/>
      <c r="BZ296" s="386"/>
      <c r="CB296" s="200">
        <v>8.5400000000000004E-2</v>
      </c>
      <c r="CC296" s="280"/>
      <c r="CD296" s="280" t="s">
        <v>2180</v>
      </c>
      <c r="CE296" s="348"/>
      <c r="CF296" s="348"/>
      <c r="CG296" s="385"/>
      <c r="CH296" s="348"/>
      <c r="CI296" s="386"/>
      <c r="CK296" s="286">
        <v>0</v>
      </c>
      <c r="CL296" s="280"/>
      <c r="CM296" s="280"/>
      <c r="CN296" s="348"/>
      <c r="CO296" s="348"/>
      <c r="CP296" s="385"/>
      <c r="CQ296" s="348"/>
      <c r="CR296" s="386"/>
      <c r="CT296" s="286">
        <v>0</v>
      </c>
      <c r="CU296" s="280"/>
      <c r="CV296" s="280"/>
      <c r="CW296" s="348"/>
      <c r="CX296" s="348"/>
      <c r="CY296" s="385"/>
      <c r="CZ296" s="348"/>
      <c r="DA296" s="348"/>
      <c r="DB296" s="386"/>
      <c r="DD296" s="286">
        <v>0</v>
      </c>
      <c r="DE296" s="280"/>
      <c r="DF296" s="280"/>
      <c r="DG296" s="348"/>
      <c r="DH296" s="348"/>
      <c r="DI296" s="385"/>
      <c r="DJ296" s="348"/>
      <c r="DK296" s="386"/>
      <c r="DM296" s="286">
        <v>0</v>
      </c>
      <c r="DN296" s="280"/>
      <c r="DO296" s="280"/>
      <c r="DP296" s="348"/>
      <c r="DQ296" s="348"/>
      <c r="DR296" s="385"/>
      <c r="DS296" s="348"/>
      <c r="DT296" s="386"/>
      <c r="DV296" s="286">
        <v>0</v>
      </c>
      <c r="DW296" s="280"/>
      <c r="DX296" s="280"/>
      <c r="DY296" s="348"/>
      <c r="DZ296" s="348"/>
      <c r="EA296" s="385"/>
      <c r="EB296" s="348"/>
      <c r="EC296" s="348"/>
      <c r="ED296" s="386"/>
      <c r="EF296" s="557"/>
      <c r="EG296" s="311">
        <v>0.59620000000000006</v>
      </c>
      <c r="EJ296" s="354"/>
      <c r="EM296" s="371"/>
      <c r="ER296" s="268">
        <v>0</v>
      </c>
      <c r="ET296" s="311">
        <f t="shared" si="4"/>
        <v>-3.7999999999999146E-3</v>
      </c>
    </row>
    <row r="297" spans="1:150" s="202" customFormat="1" ht="99.95" customHeight="1" x14ac:dyDescent="0.25">
      <c r="A297" s="285" t="s">
        <v>237</v>
      </c>
      <c r="B297" s="202" t="s">
        <v>2104</v>
      </c>
      <c r="C297" s="202" t="s">
        <v>2170</v>
      </c>
      <c r="D297" s="282">
        <v>7</v>
      </c>
      <c r="E297" s="202" t="s">
        <v>3820</v>
      </c>
      <c r="F297" s="276" t="s">
        <v>70</v>
      </c>
      <c r="G297" s="282">
        <v>1</v>
      </c>
      <c r="H297" s="286">
        <v>1</v>
      </c>
      <c r="I297" s="276"/>
      <c r="J297" s="285" t="s">
        <v>2171</v>
      </c>
      <c r="K297" s="282" t="s">
        <v>325</v>
      </c>
      <c r="L297" s="282">
        <v>6</v>
      </c>
      <c r="M297" s="285" t="s">
        <v>2172</v>
      </c>
      <c r="N297" s="285"/>
      <c r="O297" s="352"/>
      <c r="P297" s="276"/>
      <c r="Q297" s="282">
        <v>7</v>
      </c>
      <c r="R297" s="368"/>
      <c r="S297" s="306"/>
      <c r="T297" s="282" t="s">
        <v>2112</v>
      </c>
      <c r="U297" s="282" t="s">
        <v>2175</v>
      </c>
      <c r="V297" s="285" t="s">
        <v>2181</v>
      </c>
      <c r="W297" s="276">
        <v>0.1</v>
      </c>
      <c r="X297" s="292">
        <v>1.4200000000000001E-2</v>
      </c>
      <c r="Y297" s="280"/>
      <c r="Z297" s="280" t="s">
        <v>2182</v>
      </c>
      <c r="AA297" s="348"/>
      <c r="AB297" s="348"/>
      <c r="AC297" s="385"/>
      <c r="AD297" s="348"/>
      <c r="AE297" s="371"/>
      <c r="AG297" s="292">
        <v>1.4200000000000001E-2</v>
      </c>
      <c r="AH297" s="280"/>
      <c r="AI297" s="280" t="s">
        <v>2183</v>
      </c>
      <c r="AJ297" s="348"/>
      <c r="AK297" s="348"/>
      <c r="AL297" s="385"/>
      <c r="AM297" s="348"/>
      <c r="AN297" s="371"/>
      <c r="AP297" s="292">
        <v>1.4200000000000001E-2</v>
      </c>
      <c r="AQ297" s="280"/>
      <c r="AR297" s="280" t="s">
        <v>2183</v>
      </c>
      <c r="AS297" s="348"/>
      <c r="AT297" s="348"/>
      <c r="AU297" s="385"/>
      <c r="AV297" s="348"/>
      <c r="AW297" s="348"/>
      <c r="AX297" s="371"/>
      <c r="AZ297" s="292">
        <v>1.4200000000000001E-2</v>
      </c>
      <c r="BA297" s="280"/>
      <c r="BB297" s="280" t="s">
        <v>2183</v>
      </c>
      <c r="BC297" s="348"/>
      <c r="BD297" s="348"/>
      <c r="BE297" s="385"/>
      <c r="BF297" s="348"/>
      <c r="BG297" s="371"/>
      <c r="BI297" s="292">
        <v>1.4200000000000001E-2</v>
      </c>
      <c r="BJ297" s="280"/>
      <c r="BK297" s="280" t="s">
        <v>2183</v>
      </c>
      <c r="BL297" s="348"/>
      <c r="BM297" s="348"/>
      <c r="BN297" s="385"/>
      <c r="BO297" s="348"/>
      <c r="BP297" s="386"/>
      <c r="BR297" s="292">
        <v>1.4200000000000001E-2</v>
      </c>
      <c r="BS297" s="280"/>
      <c r="BT297" s="280" t="s">
        <v>2183</v>
      </c>
      <c r="BU297" s="348"/>
      <c r="BV297" s="348"/>
      <c r="BW297" s="385"/>
      <c r="BX297" s="348"/>
      <c r="BY297" s="348"/>
      <c r="BZ297" s="386"/>
      <c r="CB297" s="292">
        <v>1.4200000000000001E-2</v>
      </c>
      <c r="CC297" s="280"/>
      <c r="CD297" s="280" t="s">
        <v>2184</v>
      </c>
      <c r="CE297" s="348"/>
      <c r="CF297" s="348"/>
      <c r="CG297" s="385"/>
      <c r="CH297" s="348"/>
      <c r="CI297" s="386"/>
      <c r="CK297" s="286"/>
      <c r="CL297" s="280"/>
      <c r="CM297" s="280"/>
      <c r="CN297" s="348"/>
      <c r="CO297" s="348"/>
      <c r="CP297" s="385"/>
      <c r="CQ297" s="348"/>
      <c r="CR297" s="386"/>
      <c r="CT297" s="286"/>
      <c r="CU297" s="280"/>
      <c r="CV297" s="280"/>
      <c r="CW297" s="348"/>
      <c r="CX297" s="348"/>
      <c r="CY297" s="385"/>
      <c r="CZ297" s="348"/>
      <c r="DA297" s="348"/>
      <c r="DB297" s="386"/>
      <c r="DD297" s="286"/>
      <c r="DE297" s="280"/>
      <c r="DF297" s="280"/>
      <c r="DG297" s="348"/>
      <c r="DH297" s="348"/>
      <c r="DI297" s="385"/>
      <c r="DJ297" s="348"/>
      <c r="DK297" s="386"/>
      <c r="DM297" s="286"/>
      <c r="DN297" s="280"/>
      <c r="DO297" s="280"/>
      <c r="DP297" s="348"/>
      <c r="DQ297" s="348"/>
      <c r="DR297" s="385"/>
      <c r="DS297" s="348"/>
      <c r="DT297" s="386"/>
      <c r="DV297" s="286"/>
      <c r="DW297" s="280"/>
      <c r="DX297" s="280"/>
      <c r="DY297" s="348"/>
      <c r="DZ297" s="348"/>
      <c r="EA297" s="385"/>
      <c r="EB297" s="348"/>
      <c r="EC297" s="348"/>
      <c r="ED297" s="386"/>
      <c r="EF297" s="557"/>
      <c r="EG297" s="311">
        <v>9.9400000000000016E-2</v>
      </c>
      <c r="EJ297" s="354"/>
      <c r="EM297" s="371"/>
      <c r="ER297" s="268">
        <v>0</v>
      </c>
      <c r="ET297" s="311">
        <f t="shared" si="4"/>
        <v>-5.9999999999998943E-4</v>
      </c>
    </row>
    <row r="298" spans="1:150" s="202" customFormat="1" ht="99.95" customHeight="1" x14ac:dyDescent="0.25">
      <c r="A298" s="285" t="s">
        <v>237</v>
      </c>
      <c r="B298" s="202" t="s">
        <v>2104</v>
      </c>
      <c r="C298" s="202" t="s">
        <v>2170</v>
      </c>
      <c r="D298" s="282">
        <v>7</v>
      </c>
      <c r="E298" s="202" t="s">
        <v>3820</v>
      </c>
      <c r="F298" s="276" t="s">
        <v>70</v>
      </c>
      <c r="G298" s="282">
        <v>1</v>
      </c>
      <c r="H298" s="286">
        <v>1</v>
      </c>
      <c r="I298" s="276"/>
      <c r="J298" s="285" t="s">
        <v>2171</v>
      </c>
      <c r="K298" s="282" t="s">
        <v>325</v>
      </c>
      <c r="L298" s="282">
        <v>7</v>
      </c>
      <c r="M298" s="285" t="s">
        <v>2185</v>
      </c>
      <c r="N298" s="285" t="s">
        <v>2186</v>
      </c>
      <c r="O298" s="352"/>
      <c r="P298" s="276">
        <v>0.05</v>
      </c>
      <c r="Q298" s="282">
        <v>5</v>
      </c>
      <c r="R298" s="368">
        <v>59411000</v>
      </c>
      <c r="S298" s="306"/>
      <c r="T298" s="282" t="s">
        <v>321</v>
      </c>
      <c r="U298" s="282" t="s">
        <v>325</v>
      </c>
      <c r="V298" s="285" t="s">
        <v>2187</v>
      </c>
      <c r="W298" s="276">
        <v>0.3</v>
      </c>
      <c r="X298" s="292">
        <v>0</v>
      </c>
      <c r="Y298" s="280"/>
      <c r="Z298" s="280"/>
      <c r="AA298" s="348">
        <v>0</v>
      </c>
      <c r="AB298" s="348"/>
      <c r="AC298" s="385"/>
      <c r="AD298" s="348"/>
      <c r="AE298" s="371"/>
      <c r="AG298" s="286">
        <v>0</v>
      </c>
      <c r="AH298" s="280"/>
      <c r="AI298" s="280"/>
      <c r="AJ298" s="348">
        <v>0</v>
      </c>
      <c r="AK298" s="348"/>
      <c r="AL298" s="385"/>
      <c r="AM298" s="348"/>
      <c r="AN298" s="371"/>
      <c r="AP298" s="286">
        <v>0</v>
      </c>
      <c r="AQ298" s="280"/>
      <c r="AR298" s="280"/>
      <c r="AS298" s="348">
        <v>0</v>
      </c>
      <c r="AT298" s="348"/>
      <c r="AU298" s="385">
        <v>0</v>
      </c>
      <c r="AV298" s="348"/>
      <c r="AW298" s="348"/>
      <c r="AX298" s="371"/>
      <c r="AZ298" s="286">
        <v>0</v>
      </c>
      <c r="BA298" s="280"/>
      <c r="BB298" s="280"/>
      <c r="BC298" s="348">
        <v>0</v>
      </c>
      <c r="BD298" s="348"/>
      <c r="BE298" s="385">
        <v>0</v>
      </c>
      <c r="BF298" s="348"/>
      <c r="BG298" s="371"/>
      <c r="BI298" s="286">
        <v>0</v>
      </c>
      <c r="BJ298" s="280"/>
      <c r="BK298" s="280"/>
      <c r="BL298" s="348">
        <v>0</v>
      </c>
      <c r="BM298" s="348"/>
      <c r="BN298" s="385">
        <v>0</v>
      </c>
      <c r="BO298" s="348"/>
      <c r="BP298" s="386"/>
      <c r="BR298" s="286">
        <v>0</v>
      </c>
      <c r="BS298" s="280"/>
      <c r="BT298" s="280"/>
      <c r="BU298" s="348">
        <v>0</v>
      </c>
      <c r="BV298" s="348"/>
      <c r="BW298" s="385">
        <v>0</v>
      </c>
      <c r="BX298" s="348"/>
      <c r="BY298" s="348"/>
      <c r="BZ298" s="386"/>
      <c r="CB298" s="286">
        <v>0</v>
      </c>
      <c r="CC298" s="280"/>
      <c r="CD298" s="280"/>
      <c r="CE298" s="348">
        <v>0</v>
      </c>
      <c r="CF298" s="348"/>
      <c r="CG298" s="385">
        <v>0</v>
      </c>
      <c r="CH298" s="348"/>
      <c r="CI298" s="386"/>
      <c r="CK298" s="200">
        <v>0.06</v>
      </c>
      <c r="CL298" s="280"/>
      <c r="CM298" s="280" t="s">
        <v>2188</v>
      </c>
      <c r="CN298" s="348">
        <v>0.2</v>
      </c>
      <c r="CO298" s="348"/>
      <c r="CP298" s="385"/>
      <c r="CQ298" s="348"/>
      <c r="CR298" s="386"/>
      <c r="CT298" s="200">
        <v>0.06</v>
      </c>
      <c r="CU298" s="280"/>
      <c r="CV298" s="280" t="s">
        <v>2188</v>
      </c>
      <c r="CW298" s="348">
        <v>0.2</v>
      </c>
      <c r="CX298" s="348"/>
      <c r="CY298" s="385"/>
      <c r="CZ298" s="348"/>
      <c r="DA298" s="348" t="s">
        <v>2189</v>
      </c>
      <c r="DB298" s="386"/>
      <c r="DD298" s="200">
        <v>0.06</v>
      </c>
      <c r="DE298" s="280"/>
      <c r="DF298" s="280" t="s">
        <v>2188</v>
      </c>
      <c r="DG298" s="348">
        <v>0.2</v>
      </c>
      <c r="DH298" s="348"/>
      <c r="DI298" s="385"/>
      <c r="DJ298" s="348"/>
      <c r="DK298" s="386"/>
      <c r="DM298" s="200">
        <v>0.06</v>
      </c>
      <c r="DN298" s="280"/>
      <c r="DO298" s="280" t="s">
        <v>2188</v>
      </c>
      <c r="DP298" s="348">
        <v>0.2</v>
      </c>
      <c r="DQ298" s="348"/>
      <c r="DR298" s="385"/>
      <c r="DS298" s="348"/>
      <c r="DT298" s="386"/>
      <c r="DV298" s="200">
        <v>0.06</v>
      </c>
      <c r="DW298" s="280"/>
      <c r="DX298" s="280" t="s">
        <v>2188</v>
      </c>
      <c r="DY298" s="348">
        <v>0.2</v>
      </c>
      <c r="DZ298" s="348"/>
      <c r="EA298" s="385"/>
      <c r="EB298" s="348"/>
      <c r="EC298" s="348"/>
      <c r="ED298" s="386"/>
      <c r="EF298" s="557"/>
      <c r="EG298" s="311">
        <v>0.3</v>
      </c>
      <c r="EJ298" s="354">
        <v>1</v>
      </c>
      <c r="EM298" s="371"/>
      <c r="ER298" s="268">
        <v>59411000</v>
      </c>
      <c r="ET298" s="311">
        <f t="shared" si="4"/>
        <v>0</v>
      </c>
    </row>
    <row r="299" spans="1:150" s="202" customFormat="1" ht="99.95" customHeight="1" x14ac:dyDescent="0.25">
      <c r="A299" s="285" t="s">
        <v>237</v>
      </c>
      <c r="B299" s="202" t="s">
        <v>2104</v>
      </c>
      <c r="C299" s="202" t="s">
        <v>2170</v>
      </c>
      <c r="D299" s="282">
        <v>7</v>
      </c>
      <c r="E299" s="202" t="s">
        <v>3820</v>
      </c>
      <c r="F299" s="276" t="s">
        <v>70</v>
      </c>
      <c r="G299" s="282">
        <v>1</v>
      </c>
      <c r="H299" s="286">
        <v>1</v>
      </c>
      <c r="I299" s="276"/>
      <c r="J299" s="285" t="s">
        <v>2171</v>
      </c>
      <c r="K299" s="282" t="s">
        <v>325</v>
      </c>
      <c r="L299" s="282">
        <v>7</v>
      </c>
      <c r="M299" s="285" t="s">
        <v>2185</v>
      </c>
      <c r="N299" s="285"/>
      <c r="O299" s="352"/>
      <c r="P299" s="276"/>
      <c r="Q299" s="282">
        <v>5</v>
      </c>
      <c r="R299" s="368"/>
      <c r="S299" s="306"/>
      <c r="T299" s="282" t="s">
        <v>321</v>
      </c>
      <c r="U299" s="282" t="s">
        <v>325</v>
      </c>
      <c r="V299" s="285" t="s">
        <v>2190</v>
      </c>
      <c r="W299" s="276">
        <v>0.5</v>
      </c>
      <c r="X299" s="292">
        <v>0</v>
      </c>
      <c r="Y299" s="280"/>
      <c r="Z299" s="280"/>
      <c r="AA299" s="348"/>
      <c r="AB299" s="348"/>
      <c r="AC299" s="385"/>
      <c r="AD299" s="348"/>
      <c r="AE299" s="371"/>
      <c r="AG299" s="286">
        <v>0</v>
      </c>
      <c r="AH299" s="280"/>
      <c r="AI299" s="280"/>
      <c r="AJ299" s="348"/>
      <c r="AK299" s="348"/>
      <c r="AL299" s="385"/>
      <c r="AM299" s="348"/>
      <c r="AN299" s="371"/>
      <c r="AP299" s="286">
        <v>0</v>
      </c>
      <c r="AQ299" s="280"/>
      <c r="AR299" s="280"/>
      <c r="AS299" s="348"/>
      <c r="AT299" s="348"/>
      <c r="AU299" s="385"/>
      <c r="AV299" s="348"/>
      <c r="AW299" s="348"/>
      <c r="AX299" s="371"/>
      <c r="AZ299" s="286">
        <v>0</v>
      </c>
      <c r="BA299" s="280"/>
      <c r="BB299" s="280"/>
      <c r="BC299" s="348"/>
      <c r="BD299" s="348"/>
      <c r="BE299" s="385"/>
      <c r="BF299" s="348"/>
      <c r="BG299" s="371"/>
      <c r="BI299" s="286">
        <v>0</v>
      </c>
      <c r="BJ299" s="280"/>
      <c r="BK299" s="280"/>
      <c r="BL299" s="348"/>
      <c r="BM299" s="348"/>
      <c r="BN299" s="385"/>
      <c r="BO299" s="348"/>
      <c r="BP299" s="386"/>
      <c r="BR299" s="286">
        <v>0</v>
      </c>
      <c r="BS299" s="280"/>
      <c r="BT299" s="280"/>
      <c r="BU299" s="348"/>
      <c r="BV299" s="348"/>
      <c r="BW299" s="385"/>
      <c r="BX299" s="348"/>
      <c r="BY299" s="348"/>
      <c r="BZ299" s="386"/>
      <c r="CB299" s="286">
        <v>0</v>
      </c>
      <c r="CC299" s="280"/>
      <c r="CD299" s="280"/>
      <c r="CE299" s="348"/>
      <c r="CF299" s="348"/>
      <c r="CG299" s="385"/>
      <c r="CH299" s="348"/>
      <c r="CI299" s="386"/>
      <c r="CK299" s="200">
        <v>0.1</v>
      </c>
      <c r="CL299" s="280"/>
      <c r="CM299" s="280" t="s">
        <v>2191</v>
      </c>
      <c r="CN299" s="348"/>
      <c r="CO299" s="348"/>
      <c r="CP299" s="385"/>
      <c r="CQ299" s="348"/>
      <c r="CR299" s="386"/>
      <c r="CT299" s="200">
        <v>0.1</v>
      </c>
      <c r="CU299" s="280"/>
      <c r="CV299" s="280" t="s">
        <v>2191</v>
      </c>
      <c r="CW299" s="348"/>
      <c r="CX299" s="348"/>
      <c r="CY299" s="385"/>
      <c r="CZ299" s="348"/>
      <c r="DA299" s="348"/>
      <c r="DB299" s="386"/>
      <c r="DD299" s="200">
        <v>0.1</v>
      </c>
      <c r="DE299" s="280"/>
      <c r="DF299" s="280" t="s">
        <v>2191</v>
      </c>
      <c r="DG299" s="348"/>
      <c r="DH299" s="348"/>
      <c r="DI299" s="385"/>
      <c r="DJ299" s="348"/>
      <c r="DK299" s="386"/>
      <c r="DM299" s="200">
        <v>0.1</v>
      </c>
      <c r="DN299" s="280"/>
      <c r="DO299" s="280" t="s">
        <v>2191</v>
      </c>
      <c r="DP299" s="348"/>
      <c r="DQ299" s="348"/>
      <c r="DR299" s="385"/>
      <c r="DS299" s="348"/>
      <c r="DT299" s="386"/>
      <c r="DV299" s="200">
        <v>0.1</v>
      </c>
      <c r="DW299" s="280"/>
      <c r="DX299" s="280" t="s">
        <v>2191</v>
      </c>
      <c r="DY299" s="348"/>
      <c r="DZ299" s="348"/>
      <c r="EA299" s="385"/>
      <c r="EB299" s="348"/>
      <c r="EC299" s="348"/>
      <c r="ED299" s="386"/>
      <c r="EF299" s="557"/>
      <c r="EG299" s="311">
        <v>0.5</v>
      </c>
      <c r="EJ299" s="354"/>
      <c r="EM299" s="371"/>
      <c r="ER299" s="268">
        <v>0</v>
      </c>
      <c r="ET299" s="311">
        <f t="shared" si="4"/>
        <v>0</v>
      </c>
    </row>
    <row r="300" spans="1:150" s="202" customFormat="1" ht="99.95" customHeight="1" x14ac:dyDescent="0.25">
      <c r="A300" s="285" t="s">
        <v>237</v>
      </c>
      <c r="B300" s="202" t="s">
        <v>2104</v>
      </c>
      <c r="C300" s="202" t="s">
        <v>2170</v>
      </c>
      <c r="D300" s="282">
        <v>7</v>
      </c>
      <c r="E300" s="202" t="s">
        <v>3820</v>
      </c>
      <c r="F300" s="276" t="s">
        <v>70</v>
      </c>
      <c r="G300" s="282">
        <v>1</v>
      </c>
      <c r="H300" s="286">
        <v>1</v>
      </c>
      <c r="I300" s="276"/>
      <c r="J300" s="285" t="s">
        <v>2171</v>
      </c>
      <c r="K300" s="282" t="s">
        <v>325</v>
      </c>
      <c r="L300" s="282">
        <v>7</v>
      </c>
      <c r="M300" s="285" t="s">
        <v>2185</v>
      </c>
      <c r="N300" s="285"/>
      <c r="O300" s="352"/>
      <c r="P300" s="276"/>
      <c r="Q300" s="282">
        <v>5</v>
      </c>
      <c r="R300" s="368"/>
      <c r="S300" s="306"/>
      <c r="T300" s="282" t="s">
        <v>321</v>
      </c>
      <c r="U300" s="282" t="s">
        <v>325</v>
      </c>
      <c r="V300" s="285" t="s">
        <v>2192</v>
      </c>
      <c r="W300" s="276">
        <v>0.2</v>
      </c>
      <c r="X300" s="292">
        <v>0</v>
      </c>
      <c r="Y300" s="280"/>
      <c r="Z300" s="280"/>
      <c r="AA300" s="348"/>
      <c r="AB300" s="348"/>
      <c r="AC300" s="385"/>
      <c r="AD300" s="348"/>
      <c r="AE300" s="371"/>
      <c r="AG300" s="286">
        <v>0</v>
      </c>
      <c r="AH300" s="280"/>
      <c r="AI300" s="280"/>
      <c r="AJ300" s="348"/>
      <c r="AK300" s="348"/>
      <c r="AL300" s="385"/>
      <c r="AM300" s="348"/>
      <c r="AN300" s="371"/>
      <c r="AP300" s="286">
        <v>0</v>
      </c>
      <c r="AQ300" s="280"/>
      <c r="AR300" s="280"/>
      <c r="AS300" s="348"/>
      <c r="AT300" s="348"/>
      <c r="AU300" s="385"/>
      <c r="AV300" s="348"/>
      <c r="AW300" s="348"/>
      <c r="AX300" s="371"/>
      <c r="AZ300" s="286">
        <v>0</v>
      </c>
      <c r="BA300" s="280"/>
      <c r="BB300" s="280"/>
      <c r="BC300" s="348"/>
      <c r="BD300" s="348"/>
      <c r="BE300" s="385"/>
      <c r="BF300" s="348"/>
      <c r="BG300" s="371"/>
      <c r="BI300" s="286">
        <v>0</v>
      </c>
      <c r="BJ300" s="280"/>
      <c r="BK300" s="280"/>
      <c r="BL300" s="348"/>
      <c r="BM300" s="348"/>
      <c r="BN300" s="385"/>
      <c r="BO300" s="348"/>
      <c r="BP300" s="386"/>
      <c r="BR300" s="286">
        <v>0</v>
      </c>
      <c r="BS300" s="280"/>
      <c r="BT300" s="280"/>
      <c r="BU300" s="348"/>
      <c r="BV300" s="348"/>
      <c r="BW300" s="385"/>
      <c r="BX300" s="348"/>
      <c r="BY300" s="348"/>
      <c r="BZ300" s="386"/>
      <c r="CB300" s="286">
        <v>0</v>
      </c>
      <c r="CC300" s="280"/>
      <c r="CD300" s="280"/>
      <c r="CE300" s="348"/>
      <c r="CF300" s="348"/>
      <c r="CG300" s="385"/>
      <c r="CH300" s="348"/>
      <c r="CI300" s="386"/>
      <c r="CK300" s="200">
        <v>0.04</v>
      </c>
      <c r="CL300" s="280"/>
      <c r="CM300" s="280" t="s">
        <v>2191</v>
      </c>
      <c r="CN300" s="348"/>
      <c r="CO300" s="348"/>
      <c r="CP300" s="385"/>
      <c r="CQ300" s="348"/>
      <c r="CR300" s="386"/>
      <c r="CT300" s="200">
        <v>0.04</v>
      </c>
      <c r="CU300" s="280"/>
      <c r="CV300" s="280" t="s">
        <v>2191</v>
      </c>
      <c r="CW300" s="348"/>
      <c r="CX300" s="348"/>
      <c r="CY300" s="385"/>
      <c r="CZ300" s="348"/>
      <c r="DA300" s="348"/>
      <c r="DB300" s="386"/>
      <c r="DD300" s="200">
        <v>0.04</v>
      </c>
      <c r="DE300" s="280"/>
      <c r="DF300" s="280" t="s">
        <v>2191</v>
      </c>
      <c r="DG300" s="348"/>
      <c r="DH300" s="348"/>
      <c r="DI300" s="385"/>
      <c r="DJ300" s="348"/>
      <c r="DK300" s="386"/>
      <c r="DM300" s="200">
        <v>0.04</v>
      </c>
      <c r="DN300" s="280"/>
      <c r="DO300" s="280" t="s">
        <v>2191</v>
      </c>
      <c r="DP300" s="348"/>
      <c r="DQ300" s="348"/>
      <c r="DR300" s="385"/>
      <c r="DS300" s="348"/>
      <c r="DT300" s="386"/>
      <c r="DV300" s="200">
        <v>0.04</v>
      </c>
      <c r="DW300" s="280"/>
      <c r="DX300" s="280" t="s">
        <v>2191</v>
      </c>
      <c r="DY300" s="348"/>
      <c r="DZ300" s="348"/>
      <c r="EA300" s="385"/>
      <c r="EB300" s="348"/>
      <c r="EC300" s="348"/>
      <c r="ED300" s="386"/>
      <c r="EF300" s="557"/>
      <c r="EG300" s="311">
        <v>0.2</v>
      </c>
      <c r="EJ300" s="354"/>
      <c r="EM300" s="371"/>
      <c r="ER300" s="268">
        <v>0</v>
      </c>
      <c r="ET300" s="311">
        <f t="shared" si="4"/>
        <v>0</v>
      </c>
    </row>
    <row r="301" spans="1:150" s="202" customFormat="1" ht="99.95" customHeight="1" x14ac:dyDescent="0.25">
      <c r="A301" s="285" t="s">
        <v>215</v>
      </c>
      <c r="B301" s="202" t="s">
        <v>90</v>
      </c>
      <c r="C301" s="202" t="s">
        <v>2383</v>
      </c>
      <c r="D301" s="282">
        <v>1</v>
      </c>
      <c r="E301" s="202" t="s">
        <v>2384</v>
      </c>
      <c r="F301" s="276" t="s">
        <v>70</v>
      </c>
      <c r="G301" s="276">
        <v>0.7</v>
      </c>
      <c r="H301" s="276">
        <v>0.2</v>
      </c>
      <c r="I301" s="276">
        <v>0.1</v>
      </c>
      <c r="J301" s="285" t="s">
        <v>2385</v>
      </c>
      <c r="K301" s="219">
        <v>43435</v>
      </c>
      <c r="L301" s="282">
        <v>1</v>
      </c>
      <c r="M301" s="285" t="s">
        <v>2386</v>
      </c>
      <c r="N301" s="285" t="s">
        <v>2387</v>
      </c>
      <c r="O301" s="282" t="s">
        <v>2388</v>
      </c>
      <c r="P301" s="276">
        <v>0.04</v>
      </c>
      <c r="Q301" s="282">
        <v>9</v>
      </c>
      <c r="R301" s="279">
        <v>92400000</v>
      </c>
      <c r="S301" s="284"/>
      <c r="T301" s="283">
        <v>43132</v>
      </c>
      <c r="U301" s="283">
        <v>43403</v>
      </c>
      <c r="V301" s="285" t="s">
        <v>2389</v>
      </c>
      <c r="W301" s="281">
        <v>0.33333333333333337</v>
      </c>
      <c r="X301" s="276">
        <v>0</v>
      </c>
      <c r="Y301" s="280"/>
      <c r="AA301" s="348">
        <v>0</v>
      </c>
      <c r="AB301" s="348">
        <v>0</v>
      </c>
      <c r="AC301" s="375"/>
      <c r="AD301" s="348"/>
      <c r="AE301" s="377">
        <v>0</v>
      </c>
      <c r="AF301" s="348"/>
      <c r="AG301" s="281">
        <v>0.11111111111111101</v>
      </c>
      <c r="AH301" s="280"/>
      <c r="AI301" s="305" t="s">
        <v>2390</v>
      </c>
      <c r="AJ301" s="348">
        <v>0.19444444444444436</v>
      </c>
      <c r="AK301" s="348">
        <v>0</v>
      </c>
      <c r="AL301" s="375">
        <v>10266667</v>
      </c>
      <c r="AM301" s="348"/>
      <c r="AN301" s="374">
        <v>2.1501010101010094E-2</v>
      </c>
      <c r="AO301" s="348"/>
      <c r="AP301" s="305">
        <v>0.11111111111111113</v>
      </c>
      <c r="AQ301" s="280"/>
      <c r="AR301" s="305" t="s">
        <v>2390</v>
      </c>
      <c r="AS301" s="348">
        <v>0.19444444444444448</v>
      </c>
      <c r="AT301" s="348">
        <v>0</v>
      </c>
      <c r="AU301" s="375">
        <v>10266667</v>
      </c>
      <c r="AV301" s="348"/>
      <c r="AW301" s="348"/>
      <c r="AX301" s="374">
        <v>2.1501010101010104E-2</v>
      </c>
      <c r="AY301" s="348"/>
      <c r="AZ301" s="305">
        <v>0.11111111111111113</v>
      </c>
      <c r="BA301" s="280"/>
      <c r="BB301" s="305" t="s">
        <v>2390</v>
      </c>
      <c r="BC301" s="348">
        <v>0.19444444444444448</v>
      </c>
      <c r="BD301" s="348">
        <v>0</v>
      </c>
      <c r="BE301" s="375">
        <v>10266667</v>
      </c>
      <c r="BF301" s="348"/>
      <c r="BG301" s="374">
        <v>2.1501010101010104E-2</v>
      </c>
      <c r="BH301" s="348"/>
      <c r="BI301" s="305">
        <v>0</v>
      </c>
      <c r="BJ301" s="280"/>
      <c r="BK301" s="305"/>
      <c r="BL301" s="348">
        <v>8.3333333333333343E-2</v>
      </c>
      <c r="BM301" s="348">
        <v>0</v>
      </c>
      <c r="BN301" s="375">
        <v>10266667</v>
      </c>
      <c r="BO301" s="348"/>
      <c r="BP301" s="374">
        <v>1.2612121212121213E-2</v>
      </c>
      <c r="BQ301" s="348"/>
      <c r="BR301" s="305">
        <v>0</v>
      </c>
      <c r="BS301" s="280"/>
      <c r="BT301" s="305"/>
      <c r="BU301" s="348">
        <v>0</v>
      </c>
      <c r="BV301" s="348">
        <v>0</v>
      </c>
      <c r="BW301" s="375">
        <v>10266667</v>
      </c>
      <c r="BX301" s="348"/>
      <c r="BY301" s="348"/>
      <c r="BZ301" s="374">
        <v>5.9454545454545463E-3</v>
      </c>
      <c r="CA301" s="348"/>
      <c r="CB301" s="305">
        <v>0</v>
      </c>
      <c r="CC301" s="280"/>
      <c r="CD301" s="305"/>
      <c r="CE301" s="348">
        <v>8.3333333333333343E-2</v>
      </c>
      <c r="CF301" s="348">
        <v>0</v>
      </c>
      <c r="CG301" s="375">
        <v>10266667</v>
      </c>
      <c r="CH301" s="348"/>
      <c r="CI301" s="374">
        <v>1.2612121212121213E-2</v>
      </c>
      <c r="CJ301" s="348"/>
      <c r="CK301" s="305">
        <v>0</v>
      </c>
      <c r="CL301" s="280"/>
      <c r="CM301" s="305"/>
      <c r="CN301" s="348">
        <v>8.3333333333333343E-2</v>
      </c>
      <c r="CO301" s="348">
        <v>0</v>
      </c>
      <c r="CP301" s="375">
        <v>10266667</v>
      </c>
      <c r="CQ301" s="348"/>
      <c r="CR301" s="374">
        <v>1.2612121212121213E-2</v>
      </c>
      <c r="CS301" s="348"/>
      <c r="CT301" s="305">
        <v>0</v>
      </c>
      <c r="CU301" s="280"/>
      <c r="CV301" s="305"/>
      <c r="CW301" s="348">
        <v>8.3333333333333343E-2</v>
      </c>
      <c r="CX301" s="348">
        <v>0</v>
      </c>
      <c r="CY301" s="375">
        <v>10266664</v>
      </c>
      <c r="CZ301" s="348"/>
      <c r="DA301" s="348"/>
      <c r="DB301" s="374">
        <v>1.2612121212121213E-2</v>
      </c>
      <c r="DC301" s="348"/>
      <c r="DD301" s="305">
        <v>0</v>
      </c>
      <c r="DE301" s="280"/>
      <c r="DF301" s="305"/>
      <c r="DG301" s="348">
        <v>8.3333333333333343E-2</v>
      </c>
      <c r="DH301" s="348">
        <v>0</v>
      </c>
      <c r="DI301" s="375"/>
      <c r="DJ301" s="348"/>
      <c r="DK301" s="374">
        <v>2.3532121212121213E-2</v>
      </c>
      <c r="DL301" s="348"/>
      <c r="DM301" s="305">
        <v>0</v>
      </c>
      <c r="DN301" s="280"/>
      <c r="DO301" s="305"/>
      <c r="DP301" s="348">
        <v>0</v>
      </c>
      <c r="DQ301" s="348">
        <v>0</v>
      </c>
      <c r="DR301" s="375"/>
      <c r="DS301" s="348"/>
      <c r="DT301" s="374">
        <v>3.324545454545455E-2</v>
      </c>
      <c r="DU301" s="348"/>
      <c r="DV301" s="305">
        <v>0</v>
      </c>
      <c r="DW301" s="280"/>
      <c r="DX301" s="305"/>
      <c r="DY301" s="348">
        <v>0</v>
      </c>
      <c r="DZ301" s="348">
        <v>0</v>
      </c>
      <c r="EA301" s="375"/>
      <c r="EB301" s="348"/>
      <c r="EC301" s="348"/>
      <c r="ED301" s="374">
        <v>2.2325454545454548E-2</v>
      </c>
      <c r="EE301" s="348"/>
      <c r="EF301" s="557"/>
      <c r="EG301" s="276">
        <v>0.33333333333333326</v>
      </c>
      <c r="EH301" s="276">
        <v>0</v>
      </c>
      <c r="EI301" s="282">
        <v>0</v>
      </c>
      <c r="EJ301" s="348">
        <v>1</v>
      </c>
      <c r="EK301" s="348">
        <v>0</v>
      </c>
      <c r="EL301" s="352">
        <v>0</v>
      </c>
      <c r="EM301" s="371">
        <v>0.19999999999999998</v>
      </c>
      <c r="EN301" s="374">
        <v>0</v>
      </c>
      <c r="EO301" s="352">
        <v>0</v>
      </c>
      <c r="EP301" s="375">
        <v>92400000</v>
      </c>
      <c r="EQ301" s="375">
        <v>0</v>
      </c>
      <c r="ER301" s="375">
        <v>0</v>
      </c>
      <c r="ET301" s="311">
        <f t="shared" si="4"/>
        <v>0</v>
      </c>
    </row>
    <row r="302" spans="1:150" s="202" customFormat="1" ht="99.95" customHeight="1" x14ac:dyDescent="0.25">
      <c r="A302" s="285" t="s">
        <v>215</v>
      </c>
      <c r="B302" s="202" t="s">
        <v>90</v>
      </c>
      <c r="C302" s="202" t="s">
        <v>2383</v>
      </c>
      <c r="D302" s="282">
        <v>1</v>
      </c>
      <c r="E302" s="202" t="s">
        <v>2384</v>
      </c>
      <c r="F302" s="276" t="s">
        <v>70</v>
      </c>
      <c r="G302" s="276">
        <v>0.7</v>
      </c>
      <c r="H302" s="276">
        <v>0.2</v>
      </c>
      <c r="I302" s="276">
        <v>0.1</v>
      </c>
      <c r="J302" s="285" t="s">
        <v>2385</v>
      </c>
      <c r="K302" s="219">
        <v>43435</v>
      </c>
      <c r="L302" s="282">
        <v>1</v>
      </c>
      <c r="M302" s="285" t="s">
        <v>2386</v>
      </c>
      <c r="N302" s="285" t="s">
        <v>2391</v>
      </c>
      <c r="O302" s="282" t="s">
        <v>2388</v>
      </c>
      <c r="P302" s="276"/>
      <c r="Q302" s="282">
        <v>9</v>
      </c>
      <c r="R302" s="279"/>
      <c r="S302" s="284"/>
      <c r="T302" s="283">
        <v>43132</v>
      </c>
      <c r="U302" s="283">
        <v>43403</v>
      </c>
      <c r="V302" s="285" t="s">
        <v>2392</v>
      </c>
      <c r="W302" s="281">
        <v>0.33333333333333337</v>
      </c>
      <c r="X302" s="276">
        <v>0</v>
      </c>
      <c r="Y302" s="280"/>
      <c r="AA302" s="348"/>
      <c r="AB302" s="348"/>
      <c r="AC302" s="375"/>
      <c r="AD302" s="348"/>
      <c r="AE302" s="377"/>
      <c r="AF302" s="348"/>
      <c r="AG302" s="281">
        <v>8.3333333333333343E-2</v>
      </c>
      <c r="AH302" s="280"/>
      <c r="AI302" s="305" t="s">
        <v>2393</v>
      </c>
      <c r="AJ302" s="348"/>
      <c r="AK302" s="348"/>
      <c r="AL302" s="375"/>
      <c r="AM302" s="348"/>
      <c r="AN302" s="374"/>
      <c r="AO302" s="348"/>
      <c r="AP302" s="305">
        <v>8.3333333333333343E-2</v>
      </c>
      <c r="AQ302" s="280"/>
      <c r="AR302" s="305" t="s">
        <v>2393</v>
      </c>
      <c r="AS302" s="348"/>
      <c r="AT302" s="348"/>
      <c r="AU302" s="375"/>
      <c r="AV302" s="348"/>
      <c r="AW302" s="348"/>
      <c r="AX302" s="374"/>
      <c r="AY302" s="348"/>
      <c r="AZ302" s="305">
        <v>8.3333333333333343E-2</v>
      </c>
      <c r="BA302" s="280"/>
      <c r="BB302" s="305" t="s">
        <v>2393</v>
      </c>
      <c r="BC302" s="348"/>
      <c r="BD302" s="348"/>
      <c r="BE302" s="375"/>
      <c r="BF302" s="348"/>
      <c r="BG302" s="374"/>
      <c r="BH302" s="348"/>
      <c r="BI302" s="305">
        <v>8.3333333333333343E-2</v>
      </c>
      <c r="BJ302" s="280"/>
      <c r="BK302" s="305" t="s">
        <v>2393</v>
      </c>
      <c r="BL302" s="348"/>
      <c r="BM302" s="348"/>
      <c r="BN302" s="375"/>
      <c r="BO302" s="348"/>
      <c r="BP302" s="374"/>
      <c r="BQ302" s="348"/>
      <c r="BR302" s="305">
        <v>0</v>
      </c>
      <c r="BS302" s="280"/>
      <c r="BT302" s="305"/>
      <c r="BU302" s="348"/>
      <c r="BV302" s="348"/>
      <c r="BW302" s="375"/>
      <c r="BX302" s="348"/>
      <c r="BY302" s="348"/>
      <c r="BZ302" s="374"/>
      <c r="CA302" s="348"/>
      <c r="CB302" s="305">
        <v>0</v>
      </c>
      <c r="CC302" s="280"/>
      <c r="CD302" s="305"/>
      <c r="CE302" s="348"/>
      <c r="CF302" s="348"/>
      <c r="CG302" s="375"/>
      <c r="CH302" s="348"/>
      <c r="CI302" s="374"/>
      <c r="CJ302" s="348"/>
      <c r="CK302" s="305">
        <v>0</v>
      </c>
      <c r="CL302" s="280"/>
      <c r="CM302" s="305"/>
      <c r="CN302" s="348"/>
      <c r="CO302" s="348"/>
      <c r="CP302" s="375"/>
      <c r="CQ302" s="348"/>
      <c r="CR302" s="374"/>
      <c r="CS302" s="348"/>
      <c r="CT302" s="305">
        <v>0</v>
      </c>
      <c r="CU302" s="280"/>
      <c r="CV302" s="305"/>
      <c r="CW302" s="348"/>
      <c r="CX302" s="348"/>
      <c r="CY302" s="375"/>
      <c r="CZ302" s="348"/>
      <c r="DA302" s="348"/>
      <c r="DB302" s="374"/>
      <c r="DC302" s="348"/>
      <c r="DD302" s="305">
        <v>0</v>
      </c>
      <c r="DE302" s="280"/>
      <c r="DF302" s="305"/>
      <c r="DG302" s="348"/>
      <c r="DH302" s="348"/>
      <c r="DI302" s="375"/>
      <c r="DJ302" s="348"/>
      <c r="DK302" s="374"/>
      <c r="DL302" s="348"/>
      <c r="DM302" s="305">
        <v>0</v>
      </c>
      <c r="DN302" s="280"/>
      <c r="DO302" s="305"/>
      <c r="DP302" s="348"/>
      <c r="DQ302" s="348"/>
      <c r="DR302" s="375"/>
      <c r="DS302" s="348"/>
      <c r="DT302" s="374"/>
      <c r="DU302" s="348"/>
      <c r="DV302" s="305">
        <v>0</v>
      </c>
      <c r="DW302" s="280"/>
      <c r="DX302" s="305"/>
      <c r="DY302" s="348"/>
      <c r="DZ302" s="348"/>
      <c r="EA302" s="375"/>
      <c r="EB302" s="348"/>
      <c r="EC302" s="348"/>
      <c r="ED302" s="374"/>
      <c r="EE302" s="348"/>
      <c r="EF302" s="557"/>
      <c r="EG302" s="276">
        <v>0.33333333333333337</v>
      </c>
      <c r="EH302" s="276">
        <v>0</v>
      </c>
      <c r="EI302" s="282">
        <v>0</v>
      </c>
      <c r="EJ302" s="352"/>
      <c r="EK302" s="352"/>
      <c r="EL302" s="352"/>
      <c r="EM302" s="371"/>
      <c r="EN302" s="352"/>
      <c r="EO302" s="352"/>
      <c r="EP302" s="352"/>
      <c r="EQ302" s="375"/>
      <c r="ER302" s="352"/>
      <c r="ET302" s="311">
        <f t="shared" si="4"/>
        <v>0</v>
      </c>
    </row>
    <row r="303" spans="1:150" s="202" customFormat="1" ht="99.95" customHeight="1" x14ac:dyDescent="0.25">
      <c r="A303" s="285" t="s">
        <v>215</v>
      </c>
      <c r="B303" s="202" t="s">
        <v>90</v>
      </c>
      <c r="C303" s="202" t="s">
        <v>2383</v>
      </c>
      <c r="D303" s="282">
        <v>1</v>
      </c>
      <c r="E303" s="202" t="s">
        <v>2384</v>
      </c>
      <c r="F303" s="276" t="s">
        <v>70</v>
      </c>
      <c r="G303" s="276">
        <v>0.7</v>
      </c>
      <c r="H303" s="276">
        <v>0.2</v>
      </c>
      <c r="I303" s="276">
        <v>0.1</v>
      </c>
      <c r="J303" s="285" t="s">
        <v>2385</v>
      </c>
      <c r="K303" s="219">
        <v>43435</v>
      </c>
      <c r="L303" s="282">
        <v>1</v>
      </c>
      <c r="M303" s="285" t="s">
        <v>2386</v>
      </c>
      <c r="N303" s="285" t="s">
        <v>2391</v>
      </c>
      <c r="O303" s="282" t="s">
        <v>2388</v>
      </c>
      <c r="P303" s="276"/>
      <c r="Q303" s="282">
        <v>9</v>
      </c>
      <c r="R303" s="279"/>
      <c r="S303" s="284"/>
      <c r="T303" s="283">
        <v>43132</v>
      </c>
      <c r="U303" s="283">
        <v>43403</v>
      </c>
      <c r="V303" s="285" t="s">
        <v>2394</v>
      </c>
      <c r="W303" s="281">
        <v>0.33333333333333337</v>
      </c>
      <c r="X303" s="276">
        <v>0</v>
      </c>
      <c r="Y303" s="280"/>
      <c r="AA303" s="348"/>
      <c r="AB303" s="348"/>
      <c r="AC303" s="375"/>
      <c r="AD303" s="348"/>
      <c r="AE303" s="377"/>
      <c r="AF303" s="348"/>
      <c r="AG303" s="281">
        <v>0</v>
      </c>
      <c r="AH303" s="280"/>
      <c r="AI303" s="305"/>
      <c r="AJ303" s="348"/>
      <c r="AK303" s="348"/>
      <c r="AL303" s="375"/>
      <c r="AM303" s="348"/>
      <c r="AN303" s="374"/>
      <c r="AO303" s="348"/>
      <c r="AP303" s="305">
        <v>0</v>
      </c>
      <c r="AQ303" s="280"/>
      <c r="AR303" s="305"/>
      <c r="AS303" s="348"/>
      <c r="AT303" s="348"/>
      <c r="AU303" s="375"/>
      <c r="AV303" s="348"/>
      <c r="AW303" s="348"/>
      <c r="AX303" s="374"/>
      <c r="AY303" s="348"/>
      <c r="AZ303" s="305">
        <v>0</v>
      </c>
      <c r="BA303" s="280"/>
      <c r="BB303" s="305"/>
      <c r="BC303" s="348"/>
      <c r="BD303" s="348"/>
      <c r="BE303" s="375"/>
      <c r="BF303" s="348"/>
      <c r="BG303" s="374"/>
      <c r="BH303" s="348"/>
      <c r="BI303" s="305">
        <v>0</v>
      </c>
      <c r="BJ303" s="280"/>
      <c r="BK303" s="305"/>
      <c r="BL303" s="348"/>
      <c r="BM303" s="348"/>
      <c r="BN303" s="375"/>
      <c r="BO303" s="348"/>
      <c r="BP303" s="374"/>
      <c r="BQ303" s="348"/>
      <c r="BR303" s="305">
        <v>0</v>
      </c>
      <c r="BS303" s="280"/>
      <c r="BT303" s="305"/>
      <c r="BU303" s="348"/>
      <c r="BV303" s="348"/>
      <c r="BW303" s="375"/>
      <c r="BX303" s="348"/>
      <c r="BY303" s="348"/>
      <c r="BZ303" s="374"/>
      <c r="CA303" s="348"/>
      <c r="CB303" s="305">
        <v>8.3333333333333343E-2</v>
      </c>
      <c r="CC303" s="280"/>
      <c r="CD303" s="305" t="s">
        <v>2393</v>
      </c>
      <c r="CE303" s="348"/>
      <c r="CF303" s="348"/>
      <c r="CG303" s="375"/>
      <c r="CH303" s="348"/>
      <c r="CI303" s="374"/>
      <c r="CJ303" s="348"/>
      <c r="CK303" s="305">
        <v>8.3333333333333343E-2</v>
      </c>
      <c r="CL303" s="280"/>
      <c r="CM303" s="305" t="s">
        <v>2393</v>
      </c>
      <c r="CN303" s="348"/>
      <c r="CO303" s="348"/>
      <c r="CP303" s="375"/>
      <c r="CQ303" s="348"/>
      <c r="CR303" s="374"/>
      <c r="CS303" s="348"/>
      <c r="CT303" s="305">
        <v>8.3333333333333343E-2</v>
      </c>
      <c r="CU303" s="280"/>
      <c r="CV303" s="305" t="s">
        <v>2393</v>
      </c>
      <c r="CW303" s="348"/>
      <c r="CX303" s="348"/>
      <c r="CY303" s="375"/>
      <c r="CZ303" s="348"/>
      <c r="DA303" s="348"/>
      <c r="DB303" s="374"/>
      <c r="DC303" s="348"/>
      <c r="DD303" s="305">
        <v>8.3333333333333343E-2</v>
      </c>
      <c r="DE303" s="280"/>
      <c r="DF303" s="305" t="s">
        <v>2393</v>
      </c>
      <c r="DG303" s="348"/>
      <c r="DH303" s="348"/>
      <c r="DI303" s="375"/>
      <c r="DJ303" s="348"/>
      <c r="DK303" s="374"/>
      <c r="DL303" s="348"/>
      <c r="DM303" s="305">
        <v>0</v>
      </c>
      <c r="DN303" s="280"/>
      <c r="DO303" s="305"/>
      <c r="DP303" s="348"/>
      <c r="DQ303" s="348"/>
      <c r="DR303" s="375"/>
      <c r="DS303" s="348"/>
      <c r="DT303" s="374"/>
      <c r="DU303" s="348"/>
      <c r="DV303" s="305">
        <v>0</v>
      </c>
      <c r="DW303" s="280"/>
      <c r="DX303" s="305"/>
      <c r="DY303" s="348"/>
      <c r="DZ303" s="348"/>
      <c r="EA303" s="375"/>
      <c r="EB303" s="348"/>
      <c r="EC303" s="348"/>
      <c r="ED303" s="374"/>
      <c r="EE303" s="348"/>
      <c r="EF303" s="557"/>
      <c r="EG303" s="276">
        <v>0.33333333333333337</v>
      </c>
      <c r="EH303" s="276">
        <v>0</v>
      </c>
      <c r="EI303" s="282">
        <v>0</v>
      </c>
      <c r="EJ303" s="352"/>
      <c r="EK303" s="352"/>
      <c r="EL303" s="352"/>
      <c r="EM303" s="371"/>
      <c r="EN303" s="352"/>
      <c r="EO303" s="352"/>
      <c r="EP303" s="352"/>
      <c r="EQ303" s="375"/>
      <c r="ER303" s="352"/>
      <c r="ET303" s="311">
        <f t="shared" si="4"/>
        <v>0</v>
      </c>
    </row>
    <row r="304" spans="1:150" s="202" customFormat="1" ht="99.95" customHeight="1" x14ac:dyDescent="0.25">
      <c r="A304" s="285" t="s">
        <v>215</v>
      </c>
      <c r="B304" s="202" t="s">
        <v>90</v>
      </c>
      <c r="C304" s="202" t="s">
        <v>2383</v>
      </c>
      <c r="D304" s="282">
        <v>1</v>
      </c>
      <c r="E304" s="202" t="s">
        <v>2384</v>
      </c>
      <c r="F304" s="276" t="s">
        <v>70</v>
      </c>
      <c r="G304" s="276">
        <v>0.7</v>
      </c>
      <c r="H304" s="276">
        <v>0.2</v>
      </c>
      <c r="I304" s="276">
        <v>0.1</v>
      </c>
      <c r="J304" s="285" t="s">
        <v>2385</v>
      </c>
      <c r="K304" s="219">
        <v>43435</v>
      </c>
      <c r="L304" s="282">
        <v>2</v>
      </c>
      <c r="M304" s="285" t="s">
        <v>2395</v>
      </c>
      <c r="N304" s="285" t="s">
        <v>2396</v>
      </c>
      <c r="O304" s="282" t="s">
        <v>2388</v>
      </c>
      <c r="P304" s="284">
        <v>0.06</v>
      </c>
      <c r="Q304" s="230">
        <v>11</v>
      </c>
      <c r="R304" s="279">
        <v>369600000</v>
      </c>
      <c r="S304" s="284"/>
      <c r="T304" s="197">
        <v>43132</v>
      </c>
      <c r="U304" s="197">
        <v>43464</v>
      </c>
      <c r="V304" s="285" t="s">
        <v>2397</v>
      </c>
      <c r="W304" s="281">
        <v>0.54500000000000004</v>
      </c>
      <c r="X304" s="277">
        <v>0</v>
      </c>
      <c r="Y304" s="280"/>
      <c r="AA304" s="348">
        <v>0</v>
      </c>
      <c r="AB304" s="348">
        <v>0</v>
      </c>
      <c r="AC304" s="375"/>
      <c r="AD304" s="348"/>
      <c r="AE304" s="377"/>
      <c r="AF304" s="348"/>
      <c r="AG304" s="281">
        <v>4.9545454545454552E-2</v>
      </c>
      <c r="AH304" s="280"/>
      <c r="AI304" s="305" t="s">
        <v>2398</v>
      </c>
      <c r="AJ304" s="348">
        <v>4.9545454545454552E-2</v>
      </c>
      <c r="AK304" s="348">
        <v>0</v>
      </c>
      <c r="AL304" s="375">
        <v>33600000</v>
      </c>
      <c r="AM304" s="348"/>
      <c r="AN304" s="374"/>
      <c r="AO304" s="348"/>
      <c r="AP304" s="305">
        <v>4.9545454545454552E-2</v>
      </c>
      <c r="AQ304" s="280"/>
      <c r="AR304" s="305" t="s">
        <v>2398</v>
      </c>
      <c r="AS304" s="348">
        <v>4.9545454545454552E-2</v>
      </c>
      <c r="AT304" s="348">
        <v>0</v>
      </c>
      <c r="AU304" s="375">
        <v>33600000</v>
      </c>
      <c r="AV304" s="348"/>
      <c r="AW304" s="348"/>
      <c r="AX304" s="374"/>
      <c r="AY304" s="348"/>
      <c r="AZ304" s="305">
        <v>4.9545454545454552E-2</v>
      </c>
      <c r="BA304" s="280"/>
      <c r="BB304" s="305" t="s">
        <v>2398</v>
      </c>
      <c r="BC304" s="348">
        <v>4.9545454545454552E-2</v>
      </c>
      <c r="BD304" s="348">
        <v>0</v>
      </c>
      <c r="BE304" s="375">
        <v>33600000</v>
      </c>
      <c r="BF304" s="348"/>
      <c r="BG304" s="374"/>
      <c r="BH304" s="348"/>
      <c r="BI304" s="305">
        <v>4.9545454545454552E-2</v>
      </c>
      <c r="BJ304" s="280"/>
      <c r="BK304" s="305" t="s">
        <v>2398</v>
      </c>
      <c r="BL304" s="348">
        <v>4.9545454545454552E-2</v>
      </c>
      <c r="BM304" s="348">
        <v>0</v>
      </c>
      <c r="BN304" s="375">
        <v>33600000</v>
      </c>
      <c r="BO304" s="348"/>
      <c r="BP304" s="374"/>
      <c r="BQ304" s="348"/>
      <c r="BR304" s="305">
        <v>4.9545454545454552E-2</v>
      </c>
      <c r="BS304" s="280"/>
      <c r="BT304" s="305" t="s">
        <v>2398</v>
      </c>
      <c r="BU304" s="348">
        <v>4.9545454545454552E-2</v>
      </c>
      <c r="BV304" s="348">
        <v>0</v>
      </c>
      <c r="BW304" s="375">
        <v>33600000</v>
      </c>
      <c r="BX304" s="348"/>
      <c r="BY304" s="348"/>
      <c r="BZ304" s="374"/>
      <c r="CA304" s="348"/>
      <c r="CB304" s="305">
        <v>4.9545454545454552E-2</v>
      </c>
      <c r="CC304" s="280"/>
      <c r="CD304" s="305" t="s">
        <v>2398</v>
      </c>
      <c r="CE304" s="348">
        <v>4.9545454545454552E-2</v>
      </c>
      <c r="CF304" s="348">
        <v>0</v>
      </c>
      <c r="CG304" s="375">
        <v>33600000</v>
      </c>
      <c r="CH304" s="348"/>
      <c r="CI304" s="374"/>
      <c r="CJ304" s="348"/>
      <c r="CK304" s="305">
        <v>4.9545454545454552E-2</v>
      </c>
      <c r="CL304" s="280"/>
      <c r="CM304" s="305" t="s">
        <v>2398</v>
      </c>
      <c r="CN304" s="348">
        <v>4.9545454545454552E-2</v>
      </c>
      <c r="CO304" s="348">
        <v>0</v>
      </c>
      <c r="CP304" s="375">
        <v>33600000</v>
      </c>
      <c r="CQ304" s="348"/>
      <c r="CR304" s="374"/>
      <c r="CS304" s="348"/>
      <c r="CT304" s="305">
        <v>4.9545454545454552E-2</v>
      </c>
      <c r="CU304" s="280"/>
      <c r="CV304" s="305" t="s">
        <v>2398</v>
      </c>
      <c r="CW304" s="348">
        <v>4.9545454545454552E-2</v>
      </c>
      <c r="CX304" s="348">
        <v>0</v>
      </c>
      <c r="CY304" s="375">
        <v>33600000</v>
      </c>
      <c r="CZ304" s="348"/>
      <c r="DA304" s="348"/>
      <c r="DB304" s="374"/>
      <c r="DC304" s="348"/>
      <c r="DD304" s="305">
        <v>4.9545454545454552E-2</v>
      </c>
      <c r="DE304" s="280"/>
      <c r="DF304" s="305" t="s">
        <v>2398</v>
      </c>
      <c r="DG304" s="348">
        <v>0.14054545454545456</v>
      </c>
      <c r="DH304" s="348">
        <v>0</v>
      </c>
      <c r="DI304" s="375">
        <v>33600000</v>
      </c>
      <c r="DJ304" s="348"/>
      <c r="DK304" s="374"/>
      <c r="DL304" s="348"/>
      <c r="DM304" s="305">
        <v>4.9545454545454552E-2</v>
      </c>
      <c r="DN304" s="280"/>
      <c r="DO304" s="305" t="s">
        <v>2398</v>
      </c>
      <c r="DP304" s="348">
        <v>0.27704545454545459</v>
      </c>
      <c r="DQ304" s="348">
        <v>0</v>
      </c>
      <c r="DR304" s="375">
        <v>33600000</v>
      </c>
      <c r="DS304" s="348"/>
      <c r="DT304" s="374"/>
      <c r="DU304" s="348"/>
      <c r="DV304" s="305">
        <v>4.9545454545454552E-2</v>
      </c>
      <c r="DW304" s="280"/>
      <c r="DX304" s="305" t="s">
        <v>2398</v>
      </c>
      <c r="DY304" s="348">
        <v>0.18604545454545457</v>
      </c>
      <c r="DZ304" s="348">
        <v>0</v>
      </c>
      <c r="EA304" s="375"/>
      <c r="EB304" s="348"/>
      <c r="EC304" s="348"/>
      <c r="ED304" s="374"/>
      <c r="EE304" s="348"/>
      <c r="EF304" s="557"/>
      <c r="EG304" s="276">
        <v>0.54500000000000004</v>
      </c>
      <c r="EH304" s="276">
        <v>0</v>
      </c>
      <c r="EI304" s="282">
        <v>0</v>
      </c>
      <c r="EJ304" s="348">
        <v>1.0000000000000002</v>
      </c>
      <c r="EK304" s="348">
        <v>0</v>
      </c>
      <c r="EL304" s="352">
        <v>0</v>
      </c>
      <c r="EM304" s="371"/>
      <c r="EN304" s="352"/>
      <c r="EO304" s="352"/>
      <c r="EP304" s="375">
        <v>369600000</v>
      </c>
      <c r="EQ304" s="375">
        <v>0</v>
      </c>
      <c r="ER304" s="375">
        <v>0</v>
      </c>
      <c r="ET304" s="311">
        <f t="shared" si="4"/>
        <v>0</v>
      </c>
    </row>
    <row r="305" spans="1:150" s="202" customFormat="1" ht="99.95" customHeight="1" x14ac:dyDescent="0.25">
      <c r="A305" s="285" t="s">
        <v>215</v>
      </c>
      <c r="B305" s="202" t="s">
        <v>90</v>
      </c>
      <c r="C305" s="202" t="s">
        <v>2383</v>
      </c>
      <c r="D305" s="282">
        <v>1</v>
      </c>
      <c r="E305" s="202" t="s">
        <v>2384</v>
      </c>
      <c r="F305" s="276" t="s">
        <v>70</v>
      </c>
      <c r="G305" s="276">
        <v>0.7</v>
      </c>
      <c r="H305" s="276">
        <v>0.2</v>
      </c>
      <c r="I305" s="276">
        <v>0.1</v>
      </c>
      <c r="J305" s="285" t="s">
        <v>2385</v>
      </c>
      <c r="K305" s="219">
        <v>43435</v>
      </c>
      <c r="L305" s="282">
        <v>2</v>
      </c>
      <c r="M305" s="285" t="s">
        <v>2395</v>
      </c>
      <c r="N305" s="285" t="s">
        <v>2399</v>
      </c>
      <c r="O305" s="282" t="s">
        <v>2388</v>
      </c>
      <c r="P305" s="284"/>
      <c r="Q305" s="230">
        <v>11</v>
      </c>
      <c r="R305" s="279"/>
      <c r="S305" s="284"/>
      <c r="T305" s="197">
        <v>43132</v>
      </c>
      <c r="U305" s="197">
        <v>43464</v>
      </c>
      <c r="V305" s="285" t="s">
        <v>2400</v>
      </c>
      <c r="W305" s="281">
        <v>0.182</v>
      </c>
      <c r="X305" s="277">
        <v>0</v>
      </c>
      <c r="Y305" s="280"/>
      <c r="AA305" s="348"/>
      <c r="AB305" s="348"/>
      <c r="AC305" s="375"/>
      <c r="AD305" s="348"/>
      <c r="AE305" s="377"/>
      <c r="AF305" s="348"/>
      <c r="AG305" s="281">
        <v>0</v>
      </c>
      <c r="AH305" s="280"/>
      <c r="AI305" s="280"/>
      <c r="AJ305" s="348"/>
      <c r="AK305" s="348"/>
      <c r="AL305" s="375"/>
      <c r="AM305" s="348"/>
      <c r="AN305" s="374"/>
      <c r="AO305" s="348"/>
      <c r="AP305" s="305">
        <v>0</v>
      </c>
      <c r="AQ305" s="280"/>
      <c r="AR305" s="280"/>
      <c r="AS305" s="348"/>
      <c r="AT305" s="348"/>
      <c r="AU305" s="375"/>
      <c r="AV305" s="348"/>
      <c r="AW305" s="348"/>
      <c r="AX305" s="374"/>
      <c r="AY305" s="348"/>
      <c r="AZ305" s="305">
        <v>0</v>
      </c>
      <c r="BA305" s="280"/>
      <c r="BB305" s="280"/>
      <c r="BC305" s="348"/>
      <c r="BD305" s="348"/>
      <c r="BE305" s="375"/>
      <c r="BF305" s="348"/>
      <c r="BG305" s="374"/>
      <c r="BH305" s="348"/>
      <c r="BI305" s="305">
        <v>0</v>
      </c>
      <c r="BJ305" s="280"/>
      <c r="BK305" s="280"/>
      <c r="BL305" s="348"/>
      <c r="BM305" s="348"/>
      <c r="BN305" s="375"/>
      <c r="BO305" s="348"/>
      <c r="BP305" s="374"/>
      <c r="BQ305" s="348"/>
      <c r="BR305" s="305">
        <v>0</v>
      </c>
      <c r="BS305" s="280"/>
      <c r="BT305" s="280"/>
      <c r="BU305" s="348"/>
      <c r="BV305" s="348"/>
      <c r="BW305" s="375"/>
      <c r="BX305" s="348"/>
      <c r="BY305" s="348"/>
      <c r="BZ305" s="374"/>
      <c r="CA305" s="348"/>
      <c r="CB305" s="305">
        <v>0</v>
      </c>
      <c r="CC305" s="280"/>
      <c r="CD305" s="280"/>
      <c r="CE305" s="348"/>
      <c r="CF305" s="348"/>
      <c r="CG305" s="375"/>
      <c r="CH305" s="348"/>
      <c r="CI305" s="374"/>
      <c r="CJ305" s="348"/>
      <c r="CK305" s="305">
        <v>0</v>
      </c>
      <c r="CL305" s="280"/>
      <c r="CM305" s="280"/>
      <c r="CN305" s="348"/>
      <c r="CO305" s="348"/>
      <c r="CP305" s="375"/>
      <c r="CQ305" s="348"/>
      <c r="CR305" s="374"/>
      <c r="CS305" s="348"/>
      <c r="CT305" s="305">
        <v>0</v>
      </c>
      <c r="CU305" s="280"/>
      <c r="CV305" s="305"/>
      <c r="CW305" s="348"/>
      <c r="CX305" s="348"/>
      <c r="CY305" s="375"/>
      <c r="CZ305" s="348"/>
      <c r="DA305" s="348"/>
      <c r="DB305" s="374"/>
      <c r="DC305" s="348"/>
      <c r="DD305" s="305">
        <v>9.0999999999999998E-2</v>
      </c>
      <c r="DE305" s="280"/>
      <c r="DF305" s="305" t="s">
        <v>2401</v>
      </c>
      <c r="DG305" s="348"/>
      <c r="DH305" s="348"/>
      <c r="DI305" s="375"/>
      <c r="DJ305" s="348"/>
      <c r="DK305" s="374"/>
      <c r="DL305" s="348"/>
      <c r="DM305" s="305">
        <v>9.0999999999999998E-2</v>
      </c>
      <c r="DN305" s="280"/>
      <c r="DO305" s="305" t="s">
        <v>2401</v>
      </c>
      <c r="DP305" s="348"/>
      <c r="DQ305" s="348"/>
      <c r="DR305" s="375"/>
      <c r="DS305" s="348"/>
      <c r="DT305" s="374"/>
      <c r="DU305" s="348"/>
      <c r="DV305" s="305">
        <v>0</v>
      </c>
      <c r="DW305" s="280"/>
      <c r="DX305" s="305"/>
      <c r="DY305" s="348"/>
      <c r="DZ305" s="348"/>
      <c r="EA305" s="375"/>
      <c r="EB305" s="348"/>
      <c r="EC305" s="348"/>
      <c r="ED305" s="374"/>
      <c r="EE305" s="348"/>
      <c r="EF305" s="557"/>
      <c r="EG305" s="276">
        <v>0.182</v>
      </c>
      <c r="EH305" s="276">
        <v>0</v>
      </c>
      <c r="EI305" s="282">
        <v>0</v>
      </c>
      <c r="EJ305" s="352"/>
      <c r="EK305" s="352"/>
      <c r="EL305" s="352"/>
      <c r="EM305" s="371"/>
      <c r="EN305" s="352"/>
      <c r="EO305" s="352"/>
      <c r="EP305" s="375"/>
      <c r="EQ305" s="375"/>
      <c r="ER305" s="352"/>
      <c r="ET305" s="311">
        <f t="shared" si="4"/>
        <v>0</v>
      </c>
    </row>
    <row r="306" spans="1:150" s="202" customFormat="1" ht="99.95" customHeight="1" x14ac:dyDescent="0.25">
      <c r="A306" s="285" t="s">
        <v>215</v>
      </c>
      <c r="B306" s="202" t="s">
        <v>90</v>
      </c>
      <c r="C306" s="202" t="s">
        <v>2383</v>
      </c>
      <c r="D306" s="282">
        <v>1</v>
      </c>
      <c r="E306" s="202" t="s">
        <v>2384</v>
      </c>
      <c r="F306" s="276" t="s">
        <v>70</v>
      </c>
      <c r="G306" s="276">
        <v>0.7</v>
      </c>
      <c r="H306" s="276">
        <v>0.2</v>
      </c>
      <c r="I306" s="276">
        <v>0.1</v>
      </c>
      <c r="J306" s="285" t="s">
        <v>2385</v>
      </c>
      <c r="K306" s="219">
        <v>43435</v>
      </c>
      <c r="L306" s="282">
        <v>2</v>
      </c>
      <c r="M306" s="285" t="s">
        <v>2395</v>
      </c>
      <c r="N306" s="285" t="s">
        <v>2399</v>
      </c>
      <c r="O306" s="282" t="s">
        <v>2388</v>
      </c>
      <c r="P306" s="284"/>
      <c r="Q306" s="230">
        <v>11</v>
      </c>
      <c r="R306" s="279"/>
      <c r="S306" s="284"/>
      <c r="T306" s="197">
        <v>43132</v>
      </c>
      <c r="U306" s="197">
        <v>43464</v>
      </c>
      <c r="V306" s="285" t="s">
        <v>2402</v>
      </c>
      <c r="W306" s="281">
        <v>0.27300000000000002</v>
      </c>
      <c r="X306" s="277">
        <v>0</v>
      </c>
      <c r="Y306" s="280"/>
      <c r="AA306" s="348"/>
      <c r="AB306" s="348"/>
      <c r="AC306" s="375"/>
      <c r="AD306" s="348"/>
      <c r="AE306" s="377"/>
      <c r="AF306" s="348"/>
      <c r="AG306" s="281">
        <v>0</v>
      </c>
      <c r="AH306" s="280"/>
      <c r="AI306" s="280"/>
      <c r="AJ306" s="348"/>
      <c r="AK306" s="348"/>
      <c r="AL306" s="375"/>
      <c r="AM306" s="348"/>
      <c r="AN306" s="374"/>
      <c r="AO306" s="348"/>
      <c r="AP306" s="305">
        <v>0</v>
      </c>
      <c r="AQ306" s="280"/>
      <c r="AR306" s="280"/>
      <c r="AS306" s="348"/>
      <c r="AT306" s="348"/>
      <c r="AU306" s="375"/>
      <c r="AV306" s="348"/>
      <c r="AW306" s="348"/>
      <c r="AX306" s="374"/>
      <c r="AY306" s="348"/>
      <c r="AZ306" s="305">
        <v>0</v>
      </c>
      <c r="BA306" s="280"/>
      <c r="BB306" s="280"/>
      <c r="BC306" s="348"/>
      <c r="BD306" s="348"/>
      <c r="BE306" s="375"/>
      <c r="BF306" s="348"/>
      <c r="BG306" s="374"/>
      <c r="BH306" s="348"/>
      <c r="BI306" s="305">
        <v>0</v>
      </c>
      <c r="BJ306" s="280"/>
      <c r="BK306" s="280"/>
      <c r="BL306" s="348"/>
      <c r="BM306" s="348"/>
      <c r="BN306" s="375"/>
      <c r="BO306" s="348"/>
      <c r="BP306" s="374"/>
      <c r="BQ306" s="348"/>
      <c r="BR306" s="305">
        <v>0</v>
      </c>
      <c r="BS306" s="280"/>
      <c r="BT306" s="280"/>
      <c r="BU306" s="348"/>
      <c r="BV306" s="348"/>
      <c r="BW306" s="375"/>
      <c r="BX306" s="348"/>
      <c r="BY306" s="348"/>
      <c r="BZ306" s="374"/>
      <c r="CA306" s="348"/>
      <c r="CB306" s="305">
        <v>0</v>
      </c>
      <c r="CC306" s="280"/>
      <c r="CD306" s="280"/>
      <c r="CE306" s="348"/>
      <c r="CF306" s="348"/>
      <c r="CG306" s="375"/>
      <c r="CH306" s="348"/>
      <c r="CI306" s="374"/>
      <c r="CJ306" s="348"/>
      <c r="CK306" s="305">
        <v>0</v>
      </c>
      <c r="CL306" s="280"/>
      <c r="CM306" s="280"/>
      <c r="CN306" s="348"/>
      <c r="CO306" s="348"/>
      <c r="CP306" s="375"/>
      <c r="CQ306" s="348"/>
      <c r="CR306" s="374"/>
      <c r="CS306" s="348"/>
      <c r="CT306" s="305">
        <v>0</v>
      </c>
      <c r="CU306" s="280"/>
      <c r="CV306" s="280"/>
      <c r="CW306" s="348"/>
      <c r="CX306" s="348"/>
      <c r="CY306" s="375"/>
      <c r="CZ306" s="348"/>
      <c r="DA306" s="348"/>
      <c r="DB306" s="374"/>
      <c r="DC306" s="348"/>
      <c r="DD306" s="305">
        <v>0</v>
      </c>
      <c r="DE306" s="280"/>
      <c r="DF306" s="280"/>
      <c r="DG306" s="348"/>
      <c r="DH306" s="348"/>
      <c r="DI306" s="375"/>
      <c r="DJ306" s="348"/>
      <c r="DK306" s="374"/>
      <c r="DL306" s="348"/>
      <c r="DM306" s="305">
        <v>0.13650000000000001</v>
      </c>
      <c r="DN306" s="280"/>
      <c r="DO306" s="305" t="s">
        <v>2403</v>
      </c>
      <c r="DP306" s="348"/>
      <c r="DQ306" s="348"/>
      <c r="DR306" s="375"/>
      <c r="DS306" s="348"/>
      <c r="DT306" s="374"/>
      <c r="DU306" s="348"/>
      <c r="DV306" s="305">
        <v>0.13650000000000001</v>
      </c>
      <c r="DW306" s="280"/>
      <c r="DX306" s="305" t="s">
        <v>2403</v>
      </c>
      <c r="DY306" s="348"/>
      <c r="DZ306" s="348"/>
      <c r="EA306" s="375"/>
      <c r="EB306" s="348"/>
      <c r="EC306" s="348"/>
      <c r="ED306" s="374"/>
      <c r="EE306" s="348"/>
      <c r="EF306" s="557"/>
      <c r="EG306" s="276">
        <v>0.27300000000000002</v>
      </c>
      <c r="EH306" s="276">
        <v>0</v>
      </c>
      <c r="EI306" s="282">
        <v>0</v>
      </c>
      <c r="EJ306" s="352"/>
      <c r="EK306" s="352"/>
      <c r="EL306" s="352"/>
      <c r="EM306" s="371"/>
      <c r="EN306" s="352"/>
      <c r="EO306" s="352"/>
      <c r="EP306" s="375"/>
      <c r="EQ306" s="375"/>
      <c r="ER306" s="352"/>
      <c r="ET306" s="311">
        <f t="shared" si="4"/>
        <v>0</v>
      </c>
    </row>
    <row r="307" spans="1:150" s="202" customFormat="1" ht="99.95" customHeight="1" x14ac:dyDescent="0.25">
      <c r="A307" s="285" t="s">
        <v>215</v>
      </c>
      <c r="B307" s="202" t="s">
        <v>90</v>
      </c>
      <c r="C307" s="202" t="s">
        <v>2383</v>
      </c>
      <c r="D307" s="282">
        <v>2</v>
      </c>
      <c r="E307" s="202" t="s">
        <v>2404</v>
      </c>
      <c r="F307" s="276" t="s">
        <v>70</v>
      </c>
      <c r="G307" s="303">
        <v>14000</v>
      </c>
      <c r="H307" s="276">
        <v>1</v>
      </c>
      <c r="I307" s="276">
        <v>0.1</v>
      </c>
      <c r="J307" s="285" t="s">
        <v>2405</v>
      </c>
      <c r="K307" s="219">
        <v>43435</v>
      </c>
      <c r="L307" s="282">
        <v>1</v>
      </c>
      <c r="M307" s="285" t="s">
        <v>2406</v>
      </c>
      <c r="N307" s="285" t="s">
        <v>2407</v>
      </c>
      <c r="O307" s="282" t="s">
        <v>2388</v>
      </c>
      <c r="P307" s="276">
        <v>7.0000000000000007E-2</v>
      </c>
      <c r="Q307" s="207">
        <v>10</v>
      </c>
      <c r="R307" s="279">
        <v>178167000</v>
      </c>
      <c r="S307" s="284"/>
      <c r="T307" s="283">
        <v>43132</v>
      </c>
      <c r="U307" s="283">
        <v>43434</v>
      </c>
      <c r="V307" s="285" t="s">
        <v>2408</v>
      </c>
      <c r="W307" s="281">
        <v>0.33333333333333282</v>
      </c>
      <c r="X307" s="276">
        <v>0</v>
      </c>
      <c r="Y307" s="280"/>
      <c r="AA307" s="348">
        <v>0</v>
      </c>
      <c r="AB307" s="348">
        <v>0</v>
      </c>
      <c r="AC307" s="375"/>
      <c r="AD307" s="348"/>
      <c r="AE307" s="377">
        <v>0</v>
      </c>
      <c r="AF307" s="348"/>
      <c r="AG307" s="281">
        <v>0</v>
      </c>
      <c r="AH307" s="280"/>
      <c r="AI307" s="280"/>
      <c r="AJ307" s="348">
        <v>2.5000000000000001E-2</v>
      </c>
      <c r="AK307" s="348">
        <v>0</v>
      </c>
      <c r="AL307" s="375">
        <v>17816700</v>
      </c>
      <c r="AM307" s="348"/>
      <c r="AN307" s="377">
        <v>1.7500000000000002E-2</v>
      </c>
      <c r="AO307" s="348"/>
      <c r="AP307" s="305">
        <v>3.7037037037036979E-2</v>
      </c>
      <c r="AQ307" s="280"/>
      <c r="AR307" s="305" t="s">
        <v>2409</v>
      </c>
      <c r="AS307" s="348">
        <v>0.10833333333333332</v>
      </c>
      <c r="AT307" s="348">
        <v>0</v>
      </c>
      <c r="AU307" s="375">
        <v>17816700</v>
      </c>
      <c r="AV307" s="348"/>
      <c r="AW307" s="348"/>
      <c r="AX307" s="377">
        <v>0.10083083333333333</v>
      </c>
      <c r="AY307" s="348"/>
      <c r="AZ307" s="305">
        <v>3.7037037037036979E-2</v>
      </c>
      <c r="BA307" s="280"/>
      <c r="BB307" s="305" t="s">
        <v>2409</v>
      </c>
      <c r="BC307" s="348">
        <v>0.10833333333333332</v>
      </c>
      <c r="BD307" s="348">
        <v>0</v>
      </c>
      <c r="BE307" s="375">
        <v>17816700</v>
      </c>
      <c r="BF307" s="348"/>
      <c r="BG307" s="377">
        <v>7.5833333333333336E-2</v>
      </c>
      <c r="BH307" s="348"/>
      <c r="BI307" s="305">
        <v>3.7037037037036979E-2</v>
      </c>
      <c r="BJ307" s="280"/>
      <c r="BK307" s="305" t="s">
        <v>2409</v>
      </c>
      <c r="BL307" s="348">
        <v>0.10833333333333332</v>
      </c>
      <c r="BM307" s="348">
        <v>0</v>
      </c>
      <c r="BN307" s="375">
        <v>17816700</v>
      </c>
      <c r="BO307" s="348"/>
      <c r="BP307" s="377">
        <v>7.5833333333333336E-2</v>
      </c>
      <c r="BQ307" s="348"/>
      <c r="BR307" s="305">
        <v>3.7037037037036979E-2</v>
      </c>
      <c r="BS307" s="280"/>
      <c r="BT307" s="305" t="s">
        <v>2409</v>
      </c>
      <c r="BU307" s="348">
        <v>0.10833333333333332</v>
      </c>
      <c r="BV307" s="348">
        <v>0</v>
      </c>
      <c r="BW307" s="375">
        <v>17816700</v>
      </c>
      <c r="BX307" s="348"/>
      <c r="BY307" s="348"/>
      <c r="BZ307" s="377">
        <v>8.8332083333333325E-2</v>
      </c>
      <c r="CA307" s="348"/>
      <c r="CB307" s="305">
        <v>3.7037037037036979E-2</v>
      </c>
      <c r="CC307" s="280"/>
      <c r="CD307" s="305" t="s">
        <v>2409</v>
      </c>
      <c r="CE307" s="348">
        <v>0.10833333333333332</v>
      </c>
      <c r="CF307" s="348">
        <v>0</v>
      </c>
      <c r="CG307" s="375">
        <v>17816700</v>
      </c>
      <c r="CH307" s="348"/>
      <c r="CI307" s="377">
        <v>0.10083333333333333</v>
      </c>
      <c r="CJ307" s="348"/>
      <c r="CK307" s="305">
        <v>3.7037037037036979E-2</v>
      </c>
      <c r="CL307" s="280"/>
      <c r="CM307" s="305" t="s">
        <v>2409</v>
      </c>
      <c r="CN307" s="348">
        <v>0.10833333333333332</v>
      </c>
      <c r="CO307" s="348">
        <v>0</v>
      </c>
      <c r="CP307" s="375">
        <v>17816700</v>
      </c>
      <c r="CQ307" s="348"/>
      <c r="CR307" s="377">
        <v>0.10083333333333333</v>
      </c>
      <c r="CS307" s="348"/>
      <c r="CT307" s="305">
        <v>3.7037037037036979E-2</v>
      </c>
      <c r="CU307" s="280"/>
      <c r="CV307" s="305" t="s">
        <v>2409</v>
      </c>
      <c r="CW307" s="348">
        <v>0.10833333333333332</v>
      </c>
      <c r="CX307" s="348">
        <v>0</v>
      </c>
      <c r="CY307" s="375">
        <v>17816700</v>
      </c>
      <c r="CZ307" s="348"/>
      <c r="DA307" s="348"/>
      <c r="DB307" s="377">
        <v>0.13832958333333331</v>
      </c>
      <c r="DC307" s="348"/>
      <c r="DD307" s="305">
        <v>3.7037037037036979E-2</v>
      </c>
      <c r="DE307" s="280"/>
      <c r="DF307" s="305" t="s">
        <v>2409</v>
      </c>
      <c r="DG307" s="348">
        <v>0.10833333333333332</v>
      </c>
      <c r="DH307" s="348">
        <v>0</v>
      </c>
      <c r="DI307" s="375">
        <v>17816700</v>
      </c>
      <c r="DJ307" s="348"/>
      <c r="DK307" s="377">
        <v>7.5833333333333336E-2</v>
      </c>
      <c r="DL307" s="348"/>
      <c r="DM307" s="305">
        <v>3.7037037037036979E-2</v>
      </c>
      <c r="DN307" s="280"/>
      <c r="DO307" s="280"/>
      <c r="DP307" s="348">
        <v>0.10833333333333332</v>
      </c>
      <c r="DQ307" s="348">
        <v>0</v>
      </c>
      <c r="DR307" s="375">
        <v>17816700</v>
      </c>
      <c r="DS307" s="348"/>
      <c r="DT307" s="377">
        <v>0.16957958333333334</v>
      </c>
      <c r="DU307" s="348"/>
      <c r="DV307" s="305">
        <v>0</v>
      </c>
      <c r="DW307" s="280"/>
      <c r="DX307" s="280"/>
      <c r="DY307" s="348">
        <v>0</v>
      </c>
      <c r="DZ307" s="348">
        <v>0</v>
      </c>
      <c r="EA307" s="375"/>
      <c r="EB307" s="348"/>
      <c r="EC307" s="348"/>
      <c r="ED307" s="377">
        <v>5.6249999999999994E-2</v>
      </c>
      <c r="EE307" s="348"/>
      <c r="EF307" s="557"/>
      <c r="EG307" s="276">
        <v>0.33333333333333282</v>
      </c>
      <c r="EH307" s="276">
        <v>0</v>
      </c>
      <c r="EI307" s="282">
        <v>0</v>
      </c>
      <c r="EJ307" s="348">
        <v>0.99999999999999978</v>
      </c>
      <c r="EK307" s="348">
        <v>0</v>
      </c>
      <c r="EL307" s="352">
        <v>0</v>
      </c>
      <c r="EM307" s="371">
        <v>0.99998874999999998</v>
      </c>
      <c r="EN307" s="374">
        <v>0</v>
      </c>
      <c r="EO307" s="352">
        <v>0</v>
      </c>
      <c r="EP307" s="375">
        <v>178167000</v>
      </c>
      <c r="EQ307" s="375">
        <v>0</v>
      </c>
      <c r="ER307" s="375">
        <v>0</v>
      </c>
      <c r="ET307" s="311">
        <f t="shared" si="4"/>
        <v>0</v>
      </c>
    </row>
    <row r="308" spans="1:150" s="202" customFormat="1" ht="99.95" customHeight="1" x14ac:dyDescent="0.25">
      <c r="A308" s="285" t="s">
        <v>215</v>
      </c>
      <c r="B308" s="202" t="s">
        <v>90</v>
      </c>
      <c r="C308" s="202" t="s">
        <v>2383</v>
      </c>
      <c r="D308" s="282">
        <v>2</v>
      </c>
      <c r="E308" s="202" t="s">
        <v>2404</v>
      </c>
      <c r="F308" s="276" t="s">
        <v>70</v>
      </c>
      <c r="G308" s="303">
        <v>14000</v>
      </c>
      <c r="H308" s="276">
        <v>1</v>
      </c>
      <c r="I308" s="276">
        <v>0.1</v>
      </c>
      <c r="J308" s="285" t="s">
        <v>2405</v>
      </c>
      <c r="K308" s="219">
        <v>43435</v>
      </c>
      <c r="L308" s="282">
        <v>1</v>
      </c>
      <c r="M308" s="285" t="s">
        <v>2406</v>
      </c>
      <c r="N308" s="285" t="s">
        <v>2407</v>
      </c>
      <c r="O308" s="282" t="s">
        <v>2388</v>
      </c>
      <c r="P308" s="282"/>
      <c r="Q308" s="207">
        <v>10</v>
      </c>
      <c r="R308" s="279"/>
      <c r="S308" s="284"/>
      <c r="T308" s="283">
        <v>43132</v>
      </c>
      <c r="U308" s="283">
        <v>43434</v>
      </c>
      <c r="V308" s="285" t="s">
        <v>2410</v>
      </c>
      <c r="W308" s="281">
        <v>0.25</v>
      </c>
      <c r="X308" s="276">
        <v>0</v>
      </c>
      <c r="Y308" s="280"/>
      <c r="AA308" s="348"/>
      <c r="AB308" s="348"/>
      <c r="AC308" s="375"/>
      <c r="AD308" s="348"/>
      <c r="AE308" s="377"/>
      <c r="AF308" s="348"/>
      <c r="AG308" s="281">
        <v>2.5000000000000001E-2</v>
      </c>
      <c r="AH308" s="280"/>
      <c r="AI308" s="305" t="s">
        <v>2411</v>
      </c>
      <c r="AJ308" s="348"/>
      <c r="AK308" s="348"/>
      <c r="AL308" s="375"/>
      <c r="AM308" s="348"/>
      <c r="AN308" s="377"/>
      <c r="AO308" s="348"/>
      <c r="AP308" s="305">
        <v>2.5000000000000001E-2</v>
      </c>
      <c r="AQ308" s="280"/>
      <c r="AR308" s="305" t="s">
        <v>2411</v>
      </c>
      <c r="AS308" s="348"/>
      <c r="AT308" s="348"/>
      <c r="AU308" s="375"/>
      <c r="AV308" s="348"/>
      <c r="AW308" s="348"/>
      <c r="AX308" s="377"/>
      <c r="AY308" s="348"/>
      <c r="AZ308" s="305">
        <v>2.5000000000000001E-2</v>
      </c>
      <c r="BA308" s="280"/>
      <c r="BB308" s="305" t="s">
        <v>2411</v>
      </c>
      <c r="BC308" s="348"/>
      <c r="BD308" s="348"/>
      <c r="BE308" s="375"/>
      <c r="BF308" s="348"/>
      <c r="BG308" s="377"/>
      <c r="BH308" s="348"/>
      <c r="BI308" s="305">
        <v>2.5000000000000001E-2</v>
      </c>
      <c r="BJ308" s="280"/>
      <c r="BK308" s="305" t="s">
        <v>2411</v>
      </c>
      <c r="BL308" s="348"/>
      <c r="BM308" s="348"/>
      <c r="BN308" s="375"/>
      <c r="BO308" s="348"/>
      <c r="BP308" s="377"/>
      <c r="BQ308" s="348"/>
      <c r="BR308" s="305">
        <v>2.5000000000000001E-2</v>
      </c>
      <c r="BS308" s="280"/>
      <c r="BT308" s="305" t="s">
        <v>2411</v>
      </c>
      <c r="BU308" s="348"/>
      <c r="BV308" s="348"/>
      <c r="BW308" s="375"/>
      <c r="BX308" s="348"/>
      <c r="BY308" s="348"/>
      <c r="BZ308" s="377"/>
      <c r="CA308" s="348"/>
      <c r="CB308" s="305">
        <v>2.5000000000000001E-2</v>
      </c>
      <c r="CC308" s="280"/>
      <c r="CD308" s="305" t="s">
        <v>2411</v>
      </c>
      <c r="CE308" s="348"/>
      <c r="CF308" s="348"/>
      <c r="CG308" s="375"/>
      <c r="CH308" s="348"/>
      <c r="CI308" s="377"/>
      <c r="CJ308" s="348"/>
      <c r="CK308" s="305">
        <v>2.5000000000000001E-2</v>
      </c>
      <c r="CL308" s="280"/>
      <c r="CM308" s="305" t="s">
        <v>2411</v>
      </c>
      <c r="CN308" s="348"/>
      <c r="CO308" s="348"/>
      <c r="CP308" s="375"/>
      <c r="CQ308" s="348"/>
      <c r="CR308" s="377"/>
      <c r="CS308" s="348"/>
      <c r="CT308" s="305">
        <v>2.5000000000000001E-2</v>
      </c>
      <c r="CU308" s="280"/>
      <c r="CV308" s="305" t="s">
        <v>2411</v>
      </c>
      <c r="CW308" s="348"/>
      <c r="CX308" s="348"/>
      <c r="CY308" s="375"/>
      <c r="CZ308" s="348"/>
      <c r="DA308" s="348"/>
      <c r="DB308" s="377"/>
      <c r="DC308" s="348"/>
      <c r="DD308" s="305">
        <v>2.5000000000000001E-2</v>
      </c>
      <c r="DE308" s="280"/>
      <c r="DF308" s="305" t="s">
        <v>2411</v>
      </c>
      <c r="DG308" s="348"/>
      <c r="DH308" s="348"/>
      <c r="DI308" s="375"/>
      <c r="DJ308" s="348"/>
      <c r="DK308" s="377"/>
      <c r="DL308" s="348"/>
      <c r="DM308" s="305">
        <v>2.5000000000000001E-2</v>
      </c>
      <c r="DN308" s="280"/>
      <c r="DO308" s="305" t="s">
        <v>2411</v>
      </c>
      <c r="DP308" s="348"/>
      <c r="DQ308" s="348"/>
      <c r="DR308" s="375"/>
      <c r="DS308" s="348"/>
      <c r="DT308" s="377"/>
      <c r="DU308" s="348"/>
      <c r="DV308" s="305">
        <v>0</v>
      </c>
      <c r="DW308" s="280"/>
      <c r="DX308" s="280"/>
      <c r="DY308" s="348"/>
      <c r="DZ308" s="348"/>
      <c r="EA308" s="375"/>
      <c r="EB308" s="348"/>
      <c r="EC308" s="348"/>
      <c r="ED308" s="377"/>
      <c r="EE308" s="348"/>
      <c r="EF308" s="557"/>
      <c r="EG308" s="276">
        <v>0.24999999999999997</v>
      </c>
      <c r="EH308" s="276">
        <v>0</v>
      </c>
      <c r="EI308" s="282">
        <v>0</v>
      </c>
      <c r="EJ308" s="352"/>
      <c r="EK308" s="352"/>
      <c r="EL308" s="352"/>
      <c r="EM308" s="371"/>
      <c r="EN308" s="352"/>
      <c r="EO308" s="352"/>
      <c r="EP308" s="352"/>
      <c r="EQ308" s="375"/>
      <c r="ER308" s="352"/>
      <c r="ET308" s="311">
        <f t="shared" si="4"/>
        <v>0</v>
      </c>
    </row>
    <row r="309" spans="1:150" s="202" customFormat="1" ht="99.95" customHeight="1" x14ac:dyDescent="0.25">
      <c r="A309" s="285" t="s">
        <v>215</v>
      </c>
      <c r="B309" s="202" t="s">
        <v>90</v>
      </c>
      <c r="C309" s="202" t="s">
        <v>2383</v>
      </c>
      <c r="D309" s="282">
        <v>2</v>
      </c>
      <c r="E309" s="202" t="s">
        <v>2404</v>
      </c>
      <c r="F309" s="276" t="s">
        <v>70</v>
      </c>
      <c r="G309" s="303">
        <v>14000</v>
      </c>
      <c r="H309" s="276">
        <v>1</v>
      </c>
      <c r="I309" s="276">
        <v>0.1</v>
      </c>
      <c r="J309" s="285" t="s">
        <v>2405</v>
      </c>
      <c r="K309" s="219">
        <v>43435</v>
      </c>
      <c r="L309" s="282">
        <v>1</v>
      </c>
      <c r="M309" s="285" t="s">
        <v>2406</v>
      </c>
      <c r="N309" s="285" t="s">
        <v>2407</v>
      </c>
      <c r="O309" s="282" t="s">
        <v>2388</v>
      </c>
      <c r="P309" s="282"/>
      <c r="Q309" s="207">
        <v>10</v>
      </c>
      <c r="R309" s="279"/>
      <c r="S309" s="284"/>
      <c r="T309" s="283">
        <v>43132</v>
      </c>
      <c r="U309" s="283">
        <v>43434</v>
      </c>
      <c r="V309" s="285" t="s">
        <v>2412</v>
      </c>
      <c r="W309" s="281">
        <v>0.41666666666666707</v>
      </c>
      <c r="X309" s="276">
        <v>0</v>
      </c>
      <c r="Y309" s="280"/>
      <c r="AA309" s="348"/>
      <c r="AB309" s="348"/>
      <c r="AC309" s="375"/>
      <c r="AD309" s="348"/>
      <c r="AE309" s="377"/>
      <c r="AF309" s="348"/>
      <c r="AG309" s="281">
        <v>0</v>
      </c>
      <c r="AH309" s="280"/>
      <c r="AI309" s="280"/>
      <c r="AJ309" s="348"/>
      <c r="AK309" s="348"/>
      <c r="AL309" s="375"/>
      <c r="AM309" s="348"/>
      <c r="AN309" s="377"/>
      <c r="AO309" s="348"/>
      <c r="AP309" s="305">
        <v>4.6296296296296342E-2</v>
      </c>
      <c r="AQ309" s="280"/>
      <c r="AR309" s="305" t="s">
        <v>2413</v>
      </c>
      <c r="AS309" s="348"/>
      <c r="AT309" s="348"/>
      <c r="AU309" s="375"/>
      <c r="AV309" s="348"/>
      <c r="AW309" s="348"/>
      <c r="AX309" s="377"/>
      <c r="AY309" s="348"/>
      <c r="AZ309" s="305">
        <v>4.6296296296296342E-2</v>
      </c>
      <c r="BA309" s="280"/>
      <c r="BB309" s="305" t="s">
        <v>2413</v>
      </c>
      <c r="BC309" s="348"/>
      <c r="BD309" s="348"/>
      <c r="BE309" s="375"/>
      <c r="BF309" s="348"/>
      <c r="BG309" s="377"/>
      <c r="BH309" s="348"/>
      <c r="BI309" s="305">
        <v>4.6296296296296342E-2</v>
      </c>
      <c r="BJ309" s="280"/>
      <c r="BK309" s="305" t="s">
        <v>2413</v>
      </c>
      <c r="BL309" s="348"/>
      <c r="BM309" s="348"/>
      <c r="BN309" s="375"/>
      <c r="BO309" s="348"/>
      <c r="BP309" s="377"/>
      <c r="BQ309" s="348"/>
      <c r="BR309" s="305">
        <v>4.6296296296296342E-2</v>
      </c>
      <c r="BS309" s="280"/>
      <c r="BT309" s="305" t="s">
        <v>2413</v>
      </c>
      <c r="BU309" s="348"/>
      <c r="BV309" s="348"/>
      <c r="BW309" s="375"/>
      <c r="BX309" s="348"/>
      <c r="BY309" s="348"/>
      <c r="BZ309" s="377"/>
      <c r="CA309" s="348"/>
      <c r="CB309" s="305">
        <v>4.6296296296296342E-2</v>
      </c>
      <c r="CC309" s="280"/>
      <c r="CD309" s="305" t="s">
        <v>2413</v>
      </c>
      <c r="CE309" s="348"/>
      <c r="CF309" s="348"/>
      <c r="CG309" s="375"/>
      <c r="CH309" s="348"/>
      <c r="CI309" s="377"/>
      <c r="CJ309" s="348"/>
      <c r="CK309" s="305">
        <v>4.6296296296296342E-2</v>
      </c>
      <c r="CL309" s="280"/>
      <c r="CM309" s="305" t="s">
        <v>2413</v>
      </c>
      <c r="CN309" s="348"/>
      <c r="CO309" s="348"/>
      <c r="CP309" s="375"/>
      <c r="CQ309" s="348"/>
      <c r="CR309" s="377"/>
      <c r="CS309" s="348"/>
      <c r="CT309" s="305">
        <v>4.6296296296296342E-2</v>
      </c>
      <c r="CU309" s="280"/>
      <c r="CV309" s="305" t="s">
        <v>2413</v>
      </c>
      <c r="CW309" s="348"/>
      <c r="CX309" s="348"/>
      <c r="CY309" s="375"/>
      <c r="CZ309" s="348"/>
      <c r="DA309" s="348"/>
      <c r="DB309" s="377"/>
      <c r="DC309" s="348"/>
      <c r="DD309" s="305">
        <v>4.6296296296296342E-2</v>
      </c>
      <c r="DE309" s="280"/>
      <c r="DF309" s="305" t="s">
        <v>2413</v>
      </c>
      <c r="DG309" s="348"/>
      <c r="DH309" s="348"/>
      <c r="DI309" s="375"/>
      <c r="DJ309" s="348"/>
      <c r="DK309" s="377"/>
      <c r="DL309" s="348"/>
      <c r="DM309" s="305">
        <v>4.6296296296296342E-2</v>
      </c>
      <c r="DN309" s="280"/>
      <c r="DO309" s="305" t="s">
        <v>2413</v>
      </c>
      <c r="DP309" s="348"/>
      <c r="DQ309" s="348"/>
      <c r="DR309" s="375"/>
      <c r="DS309" s="348"/>
      <c r="DT309" s="377"/>
      <c r="DU309" s="348"/>
      <c r="DV309" s="305">
        <v>0</v>
      </c>
      <c r="DW309" s="280"/>
      <c r="DX309" s="280"/>
      <c r="DY309" s="348"/>
      <c r="DZ309" s="348"/>
      <c r="EA309" s="375"/>
      <c r="EB309" s="348"/>
      <c r="EC309" s="348"/>
      <c r="ED309" s="377"/>
      <c r="EE309" s="348"/>
      <c r="EF309" s="557"/>
      <c r="EG309" s="276">
        <v>0.41666666666666707</v>
      </c>
      <c r="EH309" s="276">
        <v>0</v>
      </c>
      <c r="EI309" s="282">
        <v>0</v>
      </c>
      <c r="EJ309" s="352"/>
      <c r="EK309" s="352"/>
      <c r="EL309" s="352"/>
      <c r="EM309" s="371"/>
      <c r="EN309" s="352"/>
      <c r="EO309" s="352"/>
      <c r="EP309" s="352"/>
      <c r="EQ309" s="375"/>
      <c r="ER309" s="352"/>
      <c r="ET309" s="311">
        <f t="shared" si="4"/>
        <v>0</v>
      </c>
    </row>
    <row r="310" spans="1:150" s="202" customFormat="1" ht="99.95" customHeight="1" x14ac:dyDescent="0.25">
      <c r="A310" s="285" t="s">
        <v>215</v>
      </c>
      <c r="B310" s="202" t="s">
        <v>90</v>
      </c>
      <c r="C310" s="202" t="s">
        <v>2383</v>
      </c>
      <c r="D310" s="282">
        <v>2</v>
      </c>
      <c r="E310" s="202" t="s">
        <v>2404</v>
      </c>
      <c r="F310" s="276" t="s">
        <v>70</v>
      </c>
      <c r="G310" s="303">
        <v>14000</v>
      </c>
      <c r="H310" s="276">
        <v>1</v>
      </c>
      <c r="I310" s="276">
        <v>0.1</v>
      </c>
      <c r="J310" s="285" t="s">
        <v>2405</v>
      </c>
      <c r="K310" s="219">
        <v>43435</v>
      </c>
      <c r="L310" s="282">
        <v>2</v>
      </c>
      <c r="M310" s="285" t="s">
        <v>2414</v>
      </c>
      <c r="N310" s="285" t="s">
        <v>2415</v>
      </c>
      <c r="O310" s="282" t="s">
        <v>2388</v>
      </c>
      <c r="P310" s="284">
        <v>0.03</v>
      </c>
      <c r="Q310" s="207">
        <v>10</v>
      </c>
      <c r="R310" s="279">
        <v>138600000</v>
      </c>
      <c r="S310" s="284"/>
      <c r="T310" s="197">
        <v>43160</v>
      </c>
      <c r="U310" s="197">
        <v>43464</v>
      </c>
      <c r="V310" s="285" t="s">
        <v>2416</v>
      </c>
      <c r="W310" s="281">
        <v>0.375</v>
      </c>
      <c r="X310" s="277">
        <v>0</v>
      </c>
      <c r="Y310" s="280"/>
      <c r="Z310" s="233"/>
      <c r="AA310" s="348">
        <v>0</v>
      </c>
      <c r="AB310" s="348">
        <v>0</v>
      </c>
      <c r="AC310" s="375"/>
      <c r="AD310" s="348"/>
      <c r="AE310" s="377"/>
      <c r="AF310" s="348"/>
      <c r="AG310" s="281">
        <v>0</v>
      </c>
      <c r="AH310" s="280"/>
      <c r="AI310" s="280"/>
      <c r="AJ310" s="348">
        <v>0</v>
      </c>
      <c r="AK310" s="348">
        <v>0</v>
      </c>
      <c r="AL310" s="375">
        <v>13860000</v>
      </c>
      <c r="AM310" s="348"/>
      <c r="AN310" s="377"/>
      <c r="AO310" s="348"/>
      <c r="AP310" s="305">
        <v>8.332500000000001E-2</v>
      </c>
      <c r="AQ310" s="280"/>
      <c r="AR310" s="305" t="s">
        <v>2417</v>
      </c>
      <c r="AS310" s="348">
        <v>8.332500000000001E-2</v>
      </c>
      <c r="AT310" s="348">
        <v>0</v>
      </c>
      <c r="AU310" s="375">
        <v>13860000</v>
      </c>
      <c r="AV310" s="348"/>
      <c r="AW310" s="348"/>
      <c r="AX310" s="377"/>
      <c r="AY310" s="348"/>
      <c r="AZ310" s="305">
        <v>0</v>
      </c>
      <c r="BA310" s="280"/>
      <c r="BB310" s="305"/>
      <c r="BC310" s="348">
        <v>0</v>
      </c>
      <c r="BD310" s="348">
        <v>0</v>
      </c>
      <c r="BE310" s="375">
        <v>13860000</v>
      </c>
      <c r="BF310" s="348"/>
      <c r="BG310" s="377"/>
      <c r="BH310" s="348"/>
      <c r="BI310" s="305">
        <v>0</v>
      </c>
      <c r="BJ310" s="280"/>
      <c r="BK310" s="305"/>
      <c r="BL310" s="348">
        <v>0</v>
      </c>
      <c r="BM310" s="348">
        <v>0</v>
      </c>
      <c r="BN310" s="375">
        <v>13860000</v>
      </c>
      <c r="BO310" s="348"/>
      <c r="BP310" s="377"/>
      <c r="BQ310" s="348"/>
      <c r="BR310" s="305">
        <v>4.1662500000000005E-2</v>
      </c>
      <c r="BS310" s="280"/>
      <c r="BT310" s="305" t="s">
        <v>2417</v>
      </c>
      <c r="BU310" s="348">
        <v>4.1662500000000005E-2</v>
      </c>
      <c r="BV310" s="348">
        <v>0</v>
      </c>
      <c r="BW310" s="375">
        <v>13860000</v>
      </c>
      <c r="BX310" s="348"/>
      <c r="BY310" s="348"/>
      <c r="BZ310" s="377"/>
      <c r="CA310" s="348"/>
      <c r="CB310" s="305">
        <v>0</v>
      </c>
      <c r="CC310" s="280"/>
      <c r="CD310" s="305"/>
      <c r="CE310" s="348">
        <v>8.3333333333333343E-2</v>
      </c>
      <c r="CF310" s="348">
        <v>0</v>
      </c>
      <c r="CG310" s="375">
        <v>13860000</v>
      </c>
      <c r="CH310" s="348"/>
      <c r="CI310" s="377"/>
      <c r="CJ310" s="348"/>
      <c r="CK310" s="305">
        <v>0</v>
      </c>
      <c r="CL310" s="280"/>
      <c r="CM310" s="305"/>
      <c r="CN310" s="348">
        <v>8.3333333333333343E-2</v>
      </c>
      <c r="CO310" s="348">
        <v>0</v>
      </c>
      <c r="CP310" s="375">
        <v>13860000</v>
      </c>
      <c r="CQ310" s="348"/>
      <c r="CR310" s="377"/>
      <c r="CS310" s="348"/>
      <c r="CT310" s="305">
        <v>0.1249875</v>
      </c>
      <c r="CU310" s="280"/>
      <c r="CV310" s="305" t="s">
        <v>2417</v>
      </c>
      <c r="CW310" s="348">
        <v>0.20832083333333334</v>
      </c>
      <c r="CX310" s="348">
        <v>0</v>
      </c>
      <c r="CY310" s="375">
        <v>13860000</v>
      </c>
      <c r="CZ310" s="348"/>
      <c r="DA310" s="348"/>
      <c r="DB310" s="377"/>
      <c r="DC310" s="348"/>
      <c r="DD310" s="305">
        <v>0</v>
      </c>
      <c r="DE310" s="280"/>
      <c r="DF310" s="305"/>
      <c r="DG310" s="348">
        <v>0</v>
      </c>
      <c r="DH310" s="348">
        <v>0</v>
      </c>
      <c r="DI310" s="375">
        <v>13860000</v>
      </c>
      <c r="DJ310" s="348"/>
      <c r="DK310" s="377"/>
      <c r="DL310" s="348"/>
      <c r="DM310" s="305">
        <v>0.1249875</v>
      </c>
      <c r="DN310" s="280"/>
      <c r="DO310" s="305" t="s">
        <v>2417</v>
      </c>
      <c r="DP310" s="348">
        <v>0.31248750000000003</v>
      </c>
      <c r="DQ310" s="348">
        <v>0</v>
      </c>
      <c r="DR310" s="375">
        <v>13860000</v>
      </c>
      <c r="DS310" s="348"/>
      <c r="DT310" s="377"/>
      <c r="DU310" s="348"/>
      <c r="DV310" s="305">
        <v>0</v>
      </c>
      <c r="DW310" s="280"/>
      <c r="DX310" s="280"/>
      <c r="DY310" s="348">
        <v>0.1875</v>
      </c>
      <c r="DZ310" s="348">
        <v>0</v>
      </c>
      <c r="EA310" s="375"/>
      <c r="EB310" s="348"/>
      <c r="EC310" s="348"/>
      <c r="ED310" s="377"/>
      <c r="EE310" s="348"/>
      <c r="EF310" s="557"/>
      <c r="EG310" s="276">
        <v>0.37496249999999998</v>
      </c>
      <c r="EH310" s="276">
        <v>0</v>
      </c>
      <c r="EI310" s="282">
        <v>0</v>
      </c>
      <c r="EJ310" s="348">
        <v>0.99996250000000009</v>
      </c>
      <c r="EK310" s="348">
        <v>0</v>
      </c>
      <c r="EL310" s="352">
        <v>0</v>
      </c>
      <c r="EM310" s="371"/>
      <c r="EN310" s="352"/>
      <c r="EO310" s="352"/>
      <c r="EP310" s="375">
        <v>138600000</v>
      </c>
      <c r="EQ310" s="375">
        <v>0</v>
      </c>
      <c r="ER310" s="375">
        <v>0</v>
      </c>
      <c r="ET310" s="311">
        <f t="shared" si="4"/>
        <v>-3.7500000000023626E-5</v>
      </c>
    </row>
    <row r="311" spans="1:150" s="202" customFormat="1" ht="99.95" customHeight="1" x14ac:dyDescent="0.25">
      <c r="A311" s="285" t="s">
        <v>215</v>
      </c>
      <c r="B311" s="202" t="s">
        <v>90</v>
      </c>
      <c r="C311" s="202" t="s">
        <v>2383</v>
      </c>
      <c r="D311" s="282">
        <v>2</v>
      </c>
      <c r="E311" s="202" t="s">
        <v>2404</v>
      </c>
      <c r="F311" s="276" t="s">
        <v>70</v>
      </c>
      <c r="G311" s="303">
        <v>14000</v>
      </c>
      <c r="H311" s="276">
        <v>1</v>
      </c>
      <c r="I311" s="276">
        <v>0.1</v>
      </c>
      <c r="J311" s="285" t="s">
        <v>2405</v>
      </c>
      <c r="K311" s="219">
        <v>43435</v>
      </c>
      <c r="L311" s="282">
        <v>2</v>
      </c>
      <c r="M311" s="285" t="s">
        <v>2414</v>
      </c>
      <c r="N311" s="285" t="s">
        <v>2418</v>
      </c>
      <c r="O311" s="282" t="s">
        <v>2388</v>
      </c>
      <c r="P311" s="284"/>
      <c r="Q311" s="207">
        <v>10</v>
      </c>
      <c r="R311" s="279"/>
      <c r="S311" s="284"/>
      <c r="T311" s="197">
        <v>43160</v>
      </c>
      <c r="U311" s="197">
        <v>43464</v>
      </c>
      <c r="V311" s="285" t="s">
        <v>2419</v>
      </c>
      <c r="W311" s="281">
        <v>0.25</v>
      </c>
      <c r="X311" s="277">
        <v>0</v>
      </c>
      <c r="Y311" s="280"/>
      <c r="Z311" s="280"/>
      <c r="AA311" s="348"/>
      <c r="AB311" s="348"/>
      <c r="AC311" s="375"/>
      <c r="AD311" s="348"/>
      <c r="AE311" s="377"/>
      <c r="AF311" s="348"/>
      <c r="AG311" s="281">
        <v>0</v>
      </c>
      <c r="AH311" s="280"/>
      <c r="AI311" s="280"/>
      <c r="AJ311" s="348"/>
      <c r="AK311" s="348"/>
      <c r="AL311" s="375"/>
      <c r="AM311" s="348"/>
      <c r="AN311" s="377"/>
      <c r="AO311" s="348"/>
      <c r="AP311" s="277">
        <v>0</v>
      </c>
      <c r="AQ311" s="280"/>
      <c r="AR311" s="280"/>
      <c r="AS311" s="348"/>
      <c r="AT311" s="348"/>
      <c r="AU311" s="375"/>
      <c r="AV311" s="348"/>
      <c r="AW311" s="348"/>
      <c r="AX311" s="377"/>
      <c r="AY311" s="348"/>
      <c r="AZ311" s="277">
        <v>0</v>
      </c>
      <c r="BA311" s="280"/>
      <c r="BB311" s="280"/>
      <c r="BC311" s="348"/>
      <c r="BD311" s="348"/>
      <c r="BE311" s="375"/>
      <c r="BF311" s="348"/>
      <c r="BG311" s="377"/>
      <c r="BH311" s="348"/>
      <c r="BI311" s="277">
        <v>0</v>
      </c>
      <c r="BJ311" s="280"/>
      <c r="BK311" s="280"/>
      <c r="BL311" s="348"/>
      <c r="BM311" s="348"/>
      <c r="BN311" s="375"/>
      <c r="BO311" s="348"/>
      <c r="BP311" s="377"/>
      <c r="BQ311" s="348"/>
      <c r="BR311" s="305">
        <v>0</v>
      </c>
      <c r="BS311" s="280"/>
      <c r="BT311" s="280"/>
      <c r="BU311" s="348"/>
      <c r="BV311" s="348"/>
      <c r="BW311" s="375"/>
      <c r="BX311" s="348"/>
      <c r="BY311" s="348"/>
      <c r="BZ311" s="377"/>
      <c r="CA311" s="348"/>
      <c r="CB311" s="305">
        <v>8.3333333333333343E-2</v>
      </c>
      <c r="CC311" s="280"/>
      <c r="CD311" s="305" t="s">
        <v>2413</v>
      </c>
      <c r="CE311" s="348"/>
      <c r="CF311" s="348"/>
      <c r="CG311" s="375"/>
      <c r="CH311" s="348"/>
      <c r="CI311" s="377"/>
      <c r="CJ311" s="348"/>
      <c r="CK311" s="305">
        <v>8.3333333333333343E-2</v>
      </c>
      <c r="CL311" s="280"/>
      <c r="CM311" s="305" t="s">
        <v>2413</v>
      </c>
      <c r="CN311" s="348"/>
      <c r="CO311" s="348"/>
      <c r="CP311" s="375"/>
      <c r="CQ311" s="348"/>
      <c r="CR311" s="377"/>
      <c r="CS311" s="348"/>
      <c r="CT311" s="305">
        <v>8.3333333333333343E-2</v>
      </c>
      <c r="CU311" s="280"/>
      <c r="CV311" s="305" t="s">
        <v>2413</v>
      </c>
      <c r="CW311" s="348"/>
      <c r="CX311" s="348"/>
      <c r="CY311" s="375"/>
      <c r="CZ311" s="348"/>
      <c r="DA311" s="348"/>
      <c r="DB311" s="377"/>
      <c r="DC311" s="348"/>
      <c r="DD311" s="305">
        <v>0</v>
      </c>
      <c r="DE311" s="280"/>
      <c r="DF311" s="305"/>
      <c r="DG311" s="348"/>
      <c r="DH311" s="348"/>
      <c r="DI311" s="375"/>
      <c r="DJ311" s="348"/>
      <c r="DK311" s="377"/>
      <c r="DL311" s="348"/>
      <c r="DM311" s="305">
        <v>0</v>
      </c>
      <c r="DN311" s="280"/>
      <c r="DO311" s="280"/>
      <c r="DP311" s="348"/>
      <c r="DQ311" s="348"/>
      <c r="DR311" s="375"/>
      <c r="DS311" s="348"/>
      <c r="DT311" s="377"/>
      <c r="DU311" s="348"/>
      <c r="DV311" s="305">
        <v>0</v>
      </c>
      <c r="DW311" s="280"/>
      <c r="DX311" s="280"/>
      <c r="DY311" s="348"/>
      <c r="DZ311" s="348"/>
      <c r="EA311" s="375"/>
      <c r="EB311" s="348"/>
      <c r="EC311" s="348"/>
      <c r="ED311" s="377"/>
      <c r="EE311" s="348"/>
      <c r="EF311" s="557"/>
      <c r="EG311" s="276">
        <v>0.25</v>
      </c>
      <c r="EH311" s="276">
        <v>0</v>
      </c>
      <c r="EI311" s="282">
        <v>0</v>
      </c>
      <c r="EJ311" s="352"/>
      <c r="EK311" s="352"/>
      <c r="EL311" s="352"/>
      <c r="EM311" s="371"/>
      <c r="EN311" s="352"/>
      <c r="EO311" s="352"/>
      <c r="EP311" s="352"/>
      <c r="EQ311" s="375"/>
      <c r="ER311" s="352"/>
      <c r="ET311" s="311">
        <f t="shared" si="4"/>
        <v>0</v>
      </c>
    </row>
    <row r="312" spans="1:150" s="202" customFormat="1" ht="99.95" customHeight="1" x14ac:dyDescent="0.25">
      <c r="A312" s="285" t="s">
        <v>215</v>
      </c>
      <c r="B312" s="202" t="s">
        <v>90</v>
      </c>
      <c r="C312" s="202" t="s">
        <v>2383</v>
      </c>
      <c r="D312" s="282">
        <v>2</v>
      </c>
      <c r="E312" s="202" t="s">
        <v>2404</v>
      </c>
      <c r="F312" s="276" t="s">
        <v>70</v>
      </c>
      <c r="G312" s="303">
        <v>14000</v>
      </c>
      <c r="H312" s="276">
        <v>1</v>
      </c>
      <c r="I312" s="276">
        <v>0.1</v>
      </c>
      <c r="J312" s="285" t="s">
        <v>2405</v>
      </c>
      <c r="K312" s="219">
        <v>43435</v>
      </c>
      <c r="L312" s="282">
        <v>2</v>
      </c>
      <c r="M312" s="285" t="s">
        <v>2414</v>
      </c>
      <c r="N312" s="285" t="s">
        <v>2418</v>
      </c>
      <c r="O312" s="282" t="s">
        <v>2388</v>
      </c>
      <c r="P312" s="284"/>
      <c r="Q312" s="207">
        <v>10</v>
      </c>
      <c r="R312" s="279"/>
      <c r="S312" s="284"/>
      <c r="T312" s="197">
        <v>43160</v>
      </c>
      <c r="U312" s="197">
        <v>43464</v>
      </c>
      <c r="V312" s="285" t="s">
        <v>2420</v>
      </c>
      <c r="W312" s="281">
        <v>0.375</v>
      </c>
      <c r="X312" s="277">
        <v>0</v>
      </c>
      <c r="Y312" s="280"/>
      <c r="Z312" s="280"/>
      <c r="AA312" s="348"/>
      <c r="AB312" s="348"/>
      <c r="AC312" s="375"/>
      <c r="AD312" s="348"/>
      <c r="AE312" s="377"/>
      <c r="AF312" s="348"/>
      <c r="AG312" s="281">
        <v>0</v>
      </c>
      <c r="AH312" s="280"/>
      <c r="AI312" s="280"/>
      <c r="AJ312" s="348"/>
      <c r="AK312" s="348"/>
      <c r="AL312" s="375"/>
      <c r="AM312" s="348"/>
      <c r="AN312" s="377"/>
      <c r="AO312" s="348"/>
      <c r="AP312" s="277">
        <v>0</v>
      </c>
      <c r="AQ312" s="280"/>
      <c r="AR312" s="280"/>
      <c r="AS312" s="348"/>
      <c r="AT312" s="348"/>
      <c r="AU312" s="375"/>
      <c r="AV312" s="348"/>
      <c r="AW312" s="348"/>
      <c r="AX312" s="377"/>
      <c r="AY312" s="348"/>
      <c r="AZ312" s="277">
        <v>0</v>
      </c>
      <c r="BA312" s="280"/>
      <c r="BB312" s="280"/>
      <c r="BC312" s="348"/>
      <c r="BD312" s="348"/>
      <c r="BE312" s="375"/>
      <c r="BF312" s="348"/>
      <c r="BG312" s="377"/>
      <c r="BH312" s="348"/>
      <c r="BI312" s="277">
        <v>0</v>
      </c>
      <c r="BJ312" s="280"/>
      <c r="BK312" s="280"/>
      <c r="BL312" s="348"/>
      <c r="BM312" s="348"/>
      <c r="BN312" s="375"/>
      <c r="BO312" s="348"/>
      <c r="BP312" s="377"/>
      <c r="BQ312" s="348"/>
      <c r="BR312" s="305">
        <v>0</v>
      </c>
      <c r="BS312" s="280"/>
      <c r="BT312" s="280"/>
      <c r="BU312" s="348"/>
      <c r="BV312" s="348"/>
      <c r="BW312" s="375"/>
      <c r="BX312" s="348"/>
      <c r="BY312" s="348"/>
      <c r="BZ312" s="377"/>
      <c r="CA312" s="348"/>
      <c r="CB312" s="305">
        <v>0</v>
      </c>
      <c r="CC312" s="280"/>
      <c r="CD312" s="280"/>
      <c r="CE312" s="348"/>
      <c r="CF312" s="348"/>
      <c r="CG312" s="375"/>
      <c r="CH312" s="348"/>
      <c r="CI312" s="377"/>
      <c r="CJ312" s="348"/>
      <c r="CK312" s="305">
        <v>0</v>
      </c>
      <c r="CL312" s="280"/>
      <c r="CM312" s="280"/>
      <c r="CN312" s="348"/>
      <c r="CO312" s="348"/>
      <c r="CP312" s="375"/>
      <c r="CQ312" s="348"/>
      <c r="CR312" s="377"/>
      <c r="CS312" s="348"/>
      <c r="CT312" s="305">
        <v>0</v>
      </c>
      <c r="CU312" s="280"/>
      <c r="CV312" s="280"/>
      <c r="CW312" s="348"/>
      <c r="CX312" s="348"/>
      <c r="CY312" s="375"/>
      <c r="CZ312" s="348"/>
      <c r="DA312" s="348"/>
      <c r="DB312" s="377"/>
      <c r="DC312" s="348"/>
      <c r="DD312" s="305">
        <v>0</v>
      </c>
      <c r="DE312" s="280"/>
      <c r="DF312" s="280"/>
      <c r="DG312" s="348"/>
      <c r="DH312" s="348"/>
      <c r="DI312" s="375"/>
      <c r="DJ312" s="348"/>
      <c r="DK312" s="377"/>
      <c r="DL312" s="348"/>
      <c r="DM312" s="305">
        <v>0.1875</v>
      </c>
      <c r="DN312" s="280"/>
      <c r="DO312" s="305" t="s">
        <v>2421</v>
      </c>
      <c r="DP312" s="348"/>
      <c r="DQ312" s="348"/>
      <c r="DR312" s="375"/>
      <c r="DS312" s="348"/>
      <c r="DT312" s="377"/>
      <c r="DU312" s="348"/>
      <c r="DV312" s="305">
        <v>0.1875</v>
      </c>
      <c r="DW312" s="280"/>
      <c r="DX312" s="305" t="s">
        <v>2421</v>
      </c>
      <c r="DY312" s="348"/>
      <c r="DZ312" s="348"/>
      <c r="EA312" s="375"/>
      <c r="EB312" s="348"/>
      <c r="EC312" s="348"/>
      <c r="ED312" s="377"/>
      <c r="EE312" s="348"/>
      <c r="EF312" s="557"/>
      <c r="EG312" s="276">
        <v>0.375</v>
      </c>
      <c r="EH312" s="276">
        <v>0</v>
      </c>
      <c r="EI312" s="282">
        <v>0</v>
      </c>
      <c r="EJ312" s="352"/>
      <c r="EK312" s="352"/>
      <c r="EL312" s="352"/>
      <c r="EM312" s="371"/>
      <c r="EN312" s="352"/>
      <c r="EO312" s="352"/>
      <c r="EP312" s="352"/>
      <c r="EQ312" s="375"/>
      <c r="ER312" s="352"/>
      <c r="ET312" s="311">
        <f t="shared" si="4"/>
        <v>0</v>
      </c>
    </row>
    <row r="313" spans="1:150" s="202" customFormat="1" ht="99.95" customHeight="1" x14ac:dyDescent="0.25">
      <c r="A313" s="285" t="s">
        <v>215</v>
      </c>
      <c r="B313" s="202" t="s">
        <v>90</v>
      </c>
      <c r="C313" s="202" t="s">
        <v>2422</v>
      </c>
      <c r="D313" s="282">
        <v>3</v>
      </c>
      <c r="E313" s="202" t="s">
        <v>2423</v>
      </c>
      <c r="F313" s="276" t="s">
        <v>70</v>
      </c>
      <c r="G313" s="276">
        <v>1</v>
      </c>
      <c r="H313" s="276">
        <v>1</v>
      </c>
      <c r="I313" s="276">
        <v>0.4</v>
      </c>
      <c r="J313" s="285" t="s">
        <v>2424</v>
      </c>
      <c r="K313" s="219" t="s">
        <v>2425</v>
      </c>
      <c r="L313" s="282">
        <v>1</v>
      </c>
      <c r="M313" s="285" t="s">
        <v>2426</v>
      </c>
      <c r="N313" s="285" t="s">
        <v>2427</v>
      </c>
      <c r="O313" s="282" t="s">
        <v>2428</v>
      </c>
      <c r="P313" s="276">
        <v>0.1</v>
      </c>
      <c r="Q313" s="282">
        <v>12</v>
      </c>
      <c r="R313" s="279">
        <v>2121493000</v>
      </c>
      <c r="S313" s="284"/>
      <c r="T313" s="283">
        <v>43101</v>
      </c>
      <c r="U313" s="283">
        <v>43464</v>
      </c>
      <c r="V313" s="285" t="s">
        <v>2429</v>
      </c>
      <c r="W313" s="281">
        <v>0.25</v>
      </c>
      <c r="X313" s="305">
        <v>2.0833333333333332E-2</v>
      </c>
      <c r="Y313" s="280"/>
      <c r="Z313" s="194" t="s">
        <v>2430</v>
      </c>
      <c r="AA313" s="348">
        <v>8.3333333333333329E-2</v>
      </c>
      <c r="AB313" s="309"/>
      <c r="AC313" s="375">
        <v>176791083</v>
      </c>
      <c r="AD313" s="348"/>
      <c r="AE313" s="376">
        <v>8.3333333333333329E-2</v>
      </c>
      <c r="AF313" s="348"/>
      <c r="AG313" s="281">
        <v>2.0833333333333332E-2</v>
      </c>
      <c r="AH313" s="280"/>
      <c r="AI313" s="194" t="s">
        <v>2430</v>
      </c>
      <c r="AJ313" s="348">
        <v>8.3333333333333329E-2</v>
      </c>
      <c r="AK313" s="348">
        <v>0</v>
      </c>
      <c r="AL313" s="375">
        <v>176791083</v>
      </c>
      <c r="AM313" s="348"/>
      <c r="AN313" s="376">
        <v>8.3333333333333329E-2</v>
      </c>
      <c r="AO313" s="348"/>
      <c r="AP313" s="305">
        <v>2.0833333333333332E-2</v>
      </c>
      <c r="AQ313" s="280"/>
      <c r="AR313" s="194" t="s">
        <v>2430</v>
      </c>
      <c r="AS313" s="348">
        <v>8.3333333333333329E-2</v>
      </c>
      <c r="AT313" s="348">
        <v>0</v>
      </c>
      <c r="AU313" s="375">
        <v>176791083</v>
      </c>
      <c r="AV313" s="348"/>
      <c r="AW313" s="348"/>
      <c r="AX313" s="376">
        <v>8.3333333333333329E-2</v>
      </c>
      <c r="AY313" s="348"/>
      <c r="AZ313" s="305">
        <v>2.0833333333333332E-2</v>
      </c>
      <c r="BA313" s="280"/>
      <c r="BB313" s="194" t="s">
        <v>2430</v>
      </c>
      <c r="BC313" s="348">
        <v>8.3333333333333329E-2</v>
      </c>
      <c r="BD313" s="348">
        <v>0</v>
      </c>
      <c r="BE313" s="375">
        <v>176791083</v>
      </c>
      <c r="BF313" s="348"/>
      <c r="BG313" s="376">
        <v>8.3333333333333329E-2</v>
      </c>
      <c r="BH313" s="348"/>
      <c r="BI313" s="305">
        <v>2.0833333333333332E-2</v>
      </c>
      <c r="BJ313" s="280"/>
      <c r="BK313" s="194" t="s">
        <v>2430</v>
      </c>
      <c r="BL313" s="348">
        <v>8.3333333333333329E-2</v>
      </c>
      <c r="BM313" s="348">
        <v>0</v>
      </c>
      <c r="BN313" s="375">
        <v>176791083</v>
      </c>
      <c r="BO313" s="348"/>
      <c r="BP313" s="376">
        <v>8.3333333333333329E-2</v>
      </c>
      <c r="BQ313" s="348"/>
      <c r="BR313" s="305">
        <v>2.0833333333333332E-2</v>
      </c>
      <c r="BS313" s="280"/>
      <c r="BT313" s="194" t="s">
        <v>2430</v>
      </c>
      <c r="BU313" s="348">
        <v>8.3333333333333329E-2</v>
      </c>
      <c r="BV313" s="348">
        <v>0</v>
      </c>
      <c r="BW313" s="375">
        <v>176791083</v>
      </c>
      <c r="BX313" s="348"/>
      <c r="BY313" s="348"/>
      <c r="BZ313" s="376">
        <v>8.3333333333333329E-2</v>
      </c>
      <c r="CA313" s="348"/>
      <c r="CB313" s="305">
        <v>2.0833333333333332E-2</v>
      </c>
      <c r="CC313" s="280"/>
      <c r="CD313" s="194" t="s">
        <v>2430</v>
      </c>
      <c r="CE313" s="348">
        <v>8.3333333333333329E-2</v>
      </c>
      <c r="CF313" s="348">
        <v>0</v>
      </c>
      <c r="CG313" s="375">
        <v>176791083</v>
      </c>
      <c r="CH313" s="348"/>
      <c r="CI313" s="376">
        <v>8.3333333333333329E-2</v>
      </c>
      <c r="CJ313" s="348"/>
      <c r="CK313" s="305">
        <v>2.0833333333333332E-2</v>
      </c>
      <c r="CL313" s="280"/>
      <c r="CM313" s="194" t="s">
        <v>2430</v>
      </c>
      <c r="CN313" s="348">
        <v>8.3333333333333329E-2</v>
      </c>
      <c r="CO313" s="348">
        <v>0</v>
      </c>
      <c r="CP313" s="375">
        <v>176791083</v>
      </c>
      <c r="CQ313" s="348"/>
      <c r="CR313" s="376">
        <v>8.3333333333333329E-2</v>
      </c>
      <c r="CS313" s="348"/>
      <c r="CT313" s="305">
        <v>2.0833333333333332E-2</v>
      </c>
      <c r="CU313" s="280"/>
      <c r="CV313" s="194" t="s">
        <v>2430</v>
      </c>
      <c r="CW313" s="348">
        <v>8.3333333333333329E-2</v>
      </c>
      <c r="CX313" s="348">
        <v>0</v>
      </c>
      <c r="CY313" s="375">
        <v>176791083</v>
      </c>
      <c r="CZ313" s="348"/>
      <c r="DA313" s="348"/>
      <c r="DB313" s="376">
        <v>8.3333333333333329E-2</v>
      </c>
      <c r="DC313" s="348"/>
      <c r="DD313" s="305">
        <v>2.0833333333333332E-2</v>
      </c>
      <c r="DE313" s="280"/>
      <c r="DF313" s="194" t="s">
        <v>2430</v>
      </c>
      <c r="DG313" s="348">
        <v>8.3333333333333329E-2</v>
      </c>
      <c r="DH313" s="348">
        <v>0</v>
      </c>
      <c r="DI313" s="375">
        <v>176791083</v>
      </c>
      <c r="DJ313" s="348"/>
      <c r="DK313" s="376">
        <v>8.3333333333333329E-2</v>
      </c>
      <c r="DL313" s="348"/>
      <c r="DM313" s="305">
        <v>2.0833333333333332E-2</v>
      </c>
      <c r="DN313" s="280"/>
      <c r="DO313" s="194" t="s">
        <v>2430</v>
      </c>
      <c r="DP313" s="348">
        <v>8.3333333333333329E-2</v>
      </c>
      <c r="DQ313" s="348">
        <v>0</v>
      </c>
      <c r="DR313" s="375">
        <v>176791083</v>
      </c>
      <c r="DS313" s="348"/>
      <c r="DT313" s="376">
        <v>8.3333333333333329E-2</v>
      </c>
      <c r="DU313" s="348"/>
      <c r="DV313" s="305">
        <v>2.0833333333333332E-2</v>
      </c>
      <c r="DW313" s="280"/>
      <c r="DX313" s="194" t="s">
        <v>2430</v>
      </c>
      <c r="DY313" s="348">
        <v>8.3333333333333329E-2</v>
      </c>
      <c r="DZ313" s="348">
        <v>0</v>
      </c>
      <c r="EA313" s="375">
        <v>176791083</v>
      </c>
      <c r="EB313" s="348"/>
      <c r="EC313" s="348"/>
      <c r="ED313" s="376">
        <v>8.3333333333333329E-2</v>
      </c>
      <c r="EE313" s="348"/>
      <c r="EF313" s="557"/>
      <c r="EG313" s="276">
        <v>0.25</v>
      </c>
      <c r="EH313" s="276">
        <v>0</v>
      </c>
      <c r="EI313" s="282">
        <v>0</v>
      </c>
      <c r="EJ313" s="348">
        <v>1</v>
      </c>
      <c r="EK313" s="348">
        <v>0</v>
      </c>
      <c r="EL313" s="352">
        <v>0</v>
      </c>
      <c r="EM313" s="371">
        <v>1</v>
      </c>
      <c r="EN313" s="374">
        <v>0</v>
      </c>
      <c r="EO313" s="352">
        <v>0</v>
      </c>
      <c r="EP313" s="375">
        <v>2121492996</v>
      </c>
      <c r="EQ313" s="375">
        <v>0</v>
      </c>
      <c r="ER313" s="375">
        <v>0</v>
      </c>
      <c r="ET313" s="311">
        <f t="shared" si="4"/>
        <v>0</v>
      </c>
    </row>
    <row r="314" spans="1:150" s="202" customFormat="1" ht="99.95" customHeight="1" x14ac:dyDescent="0.25">
      <c r="A314" s="285" t="s">
        <v>215</v>
      </c>
      <c r="B314" s="202" t="s">
        <v>90</v>
      </c>
      <c r="C314" s="202" t="s">
        <v>2422</v>
      </c>
      <c r="D314" s="282">
        <v>3</v>
      </c>
      <c r="E314" s="202" t="s">
        <v>2423</v>
      </c>
      <c r="F314" s="276" t="s">
        <v>70</v>
      </c>
      <c r="G314" s="276">
        <v>1</v>
      </c>
      <c r="H314" s="276">
        <v>1</v>
      </c>
      <c r="I314" s="276">
        <v>0.4</v>
      </c>
      <c r="J314" s="285" t="s">
        <v>2424</v>
      </c>
      <c r="K314" s="219" t="s">
        <v>2425</v>
      </c>
      <c r="L314" s="282">
        <v>1</v>
      </c>
      <c r="M314" s="285" t="s">
        <v>2426</v>
      </c>
      <c r="N314" s="285" t="s">
        <v>2427</v>
      </c>
      <c r="O314" s="282" t="s">
        <v>2428</v>
      </c>
      <c r="P314" s="282"/>
      <c r="Q314" s="282">
        <v>12</v>
      </c>
      <c r="R314" s="279"/>
      <c r="S314" s="284"/>
      <c r="T314" s="283">
        <v>43101</v>
      </c>
      <c r="U314" s="283">
        <v>43464</v>
      </c>
      <c r="V314" s="285" t="s">
        <v>92</v>
      </c>
      <c r="W314" s="281">
        <v>0.35000000000000003</v>
      </c>
      <c r="X314" s="305">
        <v>2.9166666666666667E-2</v>
      </c>
      <c r="Y314" s="280"/>
      <c r="Z314" s="194" t="s">
        <v>2430</v>
      </c>
      <c r="AA314" s="348"/>
      <c r="AB314" s="309"/>
      <c r="AC314" s="375"/>
      <c r="AD314" s="348"/>
      <c r="AE314" s="376"/>
      <c r="AF314" s="348"/>
      <c r="AG314" s="281">
        <v>2.9166666666666667E-2</v>
      </c>
      <c r="AH314" s="280"/>
      <c r="AI314" s="194" t="s">
        <v>2430</v>
      </c>
      <c r="AJ314" s="348"/>
      <c r="AK314" s="348"/>
      <c r="AL314" s="375"/>
      <c r="AM314" s="348"/>
      <c r="AN314" s="376"/>
      <c r="AO314" s="348"/>
      <c r="AP314" s="305">
        <v>2.9166666666666667E-2</v>
      </c>
      <c r="AQ314" s="280"/>
      <c r="AR314" s="194" t="s">
        <v>2430</v>
      </c>
      <c r="AS314" s="348"/>
      <c r="AT314" s="348"/>
      <c r="AU314" s="375"/>
      <c r="AV314" s="348"/>
      <c r="AW314" s="348"/>
      <c r="AX314" s="376"/>
      <c r="AY314" s="348"/>
      <c r="AZ314" s="305">
        <v>2.9166666666666667E-2</v>
      </c>
      <c r="BA314" s="280"/>
      <c r="BB314" s="194" t="s">
        <v>2430</v>
      </c>
      <c r="BC314" s="348"/>
      <c r="BD314" s="348"/>
      <c r="BE314" s="375"/>
      <c r="BF314" s="348"/>
      <c r="BG314" s="376"/>
      <c r="BH314" s="348"/>
      <c r="BI314" s="305">
        <v>2.9166666666666667E-2</v>
      </c>
      <c r="BJ314" s="280"/>
      <c r="BK314" s="194" t="s">
        <v>2430</v>
      </c>
      <c r="BL314" s="348"/>
      <c r="BM314" s="348"/>
      <c r="BN314" s="375"/>
      <c r="BO314" s="348"/>
      <c r="BP314" s="376"/>
      <c r="BQ314" s="348"/>
      <c r="BR314" s="305">
        <v>2.9166666666666667E-2</v>
      </c>
      <c r="BS314" s="280"/>
      <c r="BT314" s="194" t="s">
        <v>2430</v>
      </c>
      <c r="BU314" s="348"/>
      <c r="BV314" s="348"/>
      <c r="BW314" s="375"/>
      <c r="BX314" s="348"/>
      <c r="BY314" s="348"/>
      <c r="BZ314" s="376"/>
      <c r="CA314" s="348"/>
      <c r="CB314" s="305">
        <v>2.9166666666666667E-2</v>
      </c>
      <c r="CC314" s="280"/>
      <c r="CD314" s="194" t="s">
        <v>2430</v>
      </c>
      <c r="CE314" s="348"/>
      <c r="CF314" s="348"/>
      <c r="CG314" s="375"/>
      <c r="CH314" s="348"/>
      <c r="CI314" s="376"/>
      <c r="CJ314" s="348"/>
      <c r="CK314" s="305">
        <v>2.9166666666666667E-2</v>
      </c>
      <c r="CL314" s="280"/>
      <c r="CM314" s="194" t="s">
        <v>2430</v>
      </c>
      <c r="CN314" s="348"/>
      <c r="CO314" s="348"/>
      <c r="CP314" s="375"/>
      <c r="CQ314" s="348"/>
      <c r="CR314" s="376"/>
      <c r="CS314" s="348"/>
      <c r="CT314" s="305">
        <v>2.9166666666666667E-2</v>
      </c>
      <c r="CU314" s="280"/>
      <c r="CV314" s="194" t="s">
        <v>2430</v>
      </c>
      <c r="CW314" s="348"/>
      <c r="CX314" s="348"/>
      <c r="CY314" s="375"/>
      <c r="CZ314" s="348"/>
      <c r="DA314" s="348"/>
      <c r="DB314" s="376"/>
      <c r="DC314" s="348"/>
      <c r="DD314" s="305">
        <v>2.9166666666666667E-2</v>
      </c>
      <c r="DE314" s="280"/>
      <c r="DF314" s="194" t="s">
        <v>2430</v>
      </c>
      <c r="DG314" s="348"/>
      <c r="DH314" s="348"/>
      <c r="DI314" s="375"/>
      <c r="DJ314" s="348"/>
      <c r="DK314" s="376"/>
      <c r="DL314" s="348"/>
      <c r="DM314" s="305">
        <v>2.9166666666666667E-2</v>
      </c>
      <c r="DN314" s="280"/>
      <c r="DO314" s="194" t="s">
        <v>2430</v>
      </c>
      <c r="DP314" s="348"/>
      <c r="DQ314" s="348"/>
      <c r="DR314" s="375"/>
      <c r="DS314" s="348"/>
      <c r="DT314" s="376"/>
      <c r="DU314" s="348"/>
      <c r="DV314" s="305">
        <v>2.9166666666666667E-2</v>
      </c>
      <c r="DW314" s="280"/>
      <c r="DX314" s="194" t="s">
        <v>2430</v>
      </c>
      <c r="DY314" s="348"/>
      <c r="DZ314" s="348"/>
      <c r="EA314" s="375"/>
      <c r="EB314" s="348"/>
      <c r="EC314" s="348"/>
      <c r="ED314" s="376"/>
      <c r="EE314" s="348"/>
      <c r="EF314" s="557"/>
      <c r="EG314" s="276">
        <v>0.35000000000000003</v>
      </c>
      <c r="EH314" s="276">
        <v>0</v>
      </c>
      <c r="EI314" s="282">
        <v>0</v>
      </c>
      <c r="EJ314" s="352"/>
      <c r="EK314" s="348"/>
      <c r="EL314" s="352"/>
      <c r="EM314" s="371"/>
      <c r="EN314" s="374"/>
      <c r="EO314" s="352"/>
      <c r="EP314" s="352"/>
      <c r="EQ314" s="375"/>
      <c r="ER314" s="352"/>
      <c r="ET314" s="311">
        <f t="shared" si="4"/>
        <v>0</v>
      </c>
    </row>
    <row r="315" spans="1:150" s="202" customFormat="1" ht="99.95" customHeight="1" x14ac:dyDescent="0.25">
      <c r="A315" s="285" t="s">
        <v>215</v>
      </c>
      <c r="B315" s="202" t="s">
        <v>90</v>
      </c>
      <c r="C315" s="202" t="s">
        <v>2422</v>
      </c>
      <c r="D315" s="282">
        <v>3</v>
      </c>
      <c r="E315" s="202" t="s">
        <v>2423</v>
      </c>
      <c r="F315" s="276" t="s">
        <v>70</v>
      </c>
      <c r="G315" s="276">
        <v>1</v>
      </c>
      <c r="H315" s="276">
        <v>1</v>
      </c>
      <c r="I315" s="276">
        <v>0.4</v>
      </c>
      <c r="J315" s="285" t="s">
        <v>2424</v>
      </c>
      <c r="K315" s="219" t="s">
        <v>2425</v>
      </c>
      <c r="L315" s="282">
        <v>1</v>
      </c>
      <c r="M315" s="285" t="s">
        <v>2426</v>
      </c>
      <c r="N315" s="285" t="s">
        <v>2427</v>
      </c>
      <c r="O315" s="282" t="s">
        <v>2428</v>
      </c>
      <c r="P315" s="282"/>
      <c r="Q315" s="282">
        <v>12</v>
      </c>
      <c r="R315" s="279"/>
      <c r="S315" s="284"/>
      <c r="T315" s="283">
        <v>43101</v>
      </c>
      <c r="U315" s="283">
        <v>43464</v>
      </c>
      <c r="V315" s="285" t="s">
        <v>93</v>
      </c>
      <c r="W315" s="281">
        <v>0.25</v>
      </c>
      <c r="X315" s="305">
        <v>2.0833333333333332E-2</v>
      </c>
      <c r="Y315" s="280"/>
      <c r="Z315" s="194" t="s">
        <v>2430</v>
      </c>
      <c r="AA315" s="348"/>
      <c r="AB315" s="309"/>
      <c r="AC315" s="375"/>
      <c r="AD315" s="348"/>
      <c r="AE315" s="376"/>
      <c r="AF315" s="348"/>
      <c r="AG315" s="281">
        <v>2.0833333333333332E-2</v>
      </c>
      <c r="AH315" s="280"/>
      <c r="AI315" s="194" t="s">
        <v>2430</v>
      </c>
      <c r="AJ315" s="348"/>
      <c r="AK315" s="348"/>
      <c r="AL315" s="375"/>
      <c r="AM315" s="348"/>
      <c r="AN315" s="376"/>
      <c r="AO315" s="348"/>
      <c r="AP315" s="305">
        <v>2.0833333333333332E-2</v>
      </c>
      <c r="AQ315" s="280"/>
      <c r="AR315" s="194" t="s">
        <v>2430</v>
      </c>
      <c r="AS315" s="348"/>
      <c r="AT315" s="348"/>
      <c r="AU315" s="375"/>
      <c r="AV315" s="348"/>
      <c r="AW315" s="348"/>
      <c r="AX315" s="376"/>
      <c r="AY315" s="348"/>
      <c r="AZ315" s="305">
        <v>2.0833333333333332E-2</v>
      </c>
      <c r="BA315" s="280"/>
      <c r="BB315" s="194" t="s">
        <v>2430</v>
      </c>
      <c r="BC315" s="348"/>
      <c r="BD315" s="348"/>
      <c r="BE315" s="375"/>
      <c r="BF315" s="348"/>
      <c r="BG315" s="376"/>
      <c r="BH315" s="348"/>
      <c r="BI315" s="305">
        <v>2.0833333333333332E-2</v>
      </c>
      <c r="BJ315" s="280"/>
      <c r="BK315" s="194" t="s">
        <v>2430</v>
      </c>
      <c r="BL315" s="348"/>
      <c r="BM315" s="348"/>
      <c r="BN315" s="375"/>
      <c r="BO315" s="348"/>
      <c r="BP315" s="376"/>
      <c r="BQ315" s="348"/>
      <c r="BR315" s="305">
        <v>2.0833333333333332E-2</v>
      </c>
      <c r="BS315" s="280"/>
      <c r="BT315" s="194" t="s">
        <v>2430</v>
      </c>
      <c r="BU315" s="348"/>
      <c r="BV315" s="348"/>
      <c r="BW315" s="375"/>
      <c r="BX315" s="348"/>
      <c r="BY315" s="348"/>
      <c r="BZ315" s="376"/>
      <c r="CA315" s="348"/>
      <c r="CB315" s="305">
        <v>2.0833333333333332E-2</v>
      </c>
      <c r="CC315" s="280"/>
      <c r="CD315" s="194" t="s">
        <v>2430</v>
      </c>
      <c r="CE315" s="348"/>
      <c r="CF315" s="348"/>
      <c r="CG315" s="375"/>
      <c r="CH315" s="348"/>
      <c r="CI315" s="376"/>
      <c r="CJ315" s="348"/>
      <c r="CK315" s="305">
        <v>2.0833333333333332E-2</v>
      </c>
      <c r="CL315" s="280"/>
      <c r="CM315" s="194" t="s">
        <v>2430</v>
      </c>
      <c r="CN315" s="348"/>
      <c r="CO315" s="348"/>
      <c r="CP315" s="375"/>
      <c r="CQ315" s="348"/>
      <c r="CR315" s="376"/>
      <c r="CS315" s="348"/>
      <c r="CT315" s="305">
        <v>2.0833333333333332E-2</v>
      </c>
      <c r="CU315" s="280"/>
      <c r="CV315" s="194" t="s">
        <v>2430</v>
      </c>
      <c r="CW315" s="348"/>
      <c r="CX315" s="348"/>
      <c r="CY315" s="375"/>
      <c r="CZ315" s="348"/>
      <c r="DA315" s="348"/>
      <c r="DB315" s="376"/>
      <c r="DC315" s="348"/>
      <c r="DD315" s="305">
        <v>2.0833333333333332E-2</v>
      </c>
      <c r="DE315" s="280"/>
      <c r="DF315" s="194" t="s">
        <v>2430</v>
      </c>
      <c r="DG315" s="348"/>
      <c r="DH315" s="348"/>
      <c r="DI315" s="375"/>
      <c r="DJ315" s="348"/>
      <c r="DK315" s="376"/>
      <c r="DL315" s="348"/>
      <c r="DM315" s="305">
        <v>2.0833333333333332E-2</v>
      </c>
      <c r="DN315" s="280"/>
      <c r="DO315" s="194" t="s">
        <v>2430</v>
      </c>
      <c r="DP315" s="348"/>
      <c r="DQ315" s="348"/>
      <c r="DR315" s="375"/>
      <c r="DS315" s="348"/>
      <c r="DT315" s="376"/>
      <c r="DU315" s="348"/>
      <c r="DV315" s="305">
        <v>2.0833333333333332E-2</v>
      </c>
      <c r="DW315" s="280"/>
      <c r="DX315" s="194" t="s">
        <v>2430</v>
      </c>
      <c r="DY315" s="348"/>
      <c r="DZ315" s="348"/>
      <c r="EA315" s="375"/>
      <c r="EB315" s="348"/>
      <c r="EC315" s="348"/>
      <c r="ED315" s="376"/>
      <c r="EE315" s="348"/>
      <c r="EF315" s="557"/>
      <c r="EG315" s="276">
        <v>0.25</v>
      </c>
      <c r="EH315" s="276">
        <v>0</v>
      </c>
      <c r="EI315" s="282">
        <v>0</v>
      </c>
      <c r="EJ315" s="352"/>
      <c r="EK315" s="348"/>
      <c r="EL315" s="352"/>
      <c r="EM315" s="371"/>
      <c r="EN315" s="374"/>
      <c r="EO315" s="352"/>
      <c r="EP315" s="352"/>
      <c r="EQ315" s="375"/>
      <c r="ER315" s="352"/>
      <c r="ET315" s="311">
        <f t="shared" si="4"/>
        <v>0</v>
      </c>
    </row>
    <row r="316" spans="1:150" s="202" customFormat="1" ht="99.95" customHeight="1" x14ac:dyDescent="0.25">
      <c r="A316" s="285" t="s">
        <v>215</v>
      </c>
      <c r="B316" s="202" t="s">
        <v>90</v>
      </c>
      <c r="C316" s="202" t="s">
        <v>2422</v>
      </c>
      <c r="D316" s="282">
        <v>3</v>
      </c>
      <c r="E316" s="202" t="s">
        <v>2423</v>
      </c>
      <c r="F316" s="276" t="s">
        <v>70</v>
      </c>
      <c r="G316" s="276">
        <v>1</v>
      </c>
      <c r="H316" s="276">
        <v>1</v>
      </c>
      <c r="I316" s="276">
        <v>0.4</v>
      </c>
      <c r="J316" s="285" t="s">
        <v>2424</v>
      </c>
      <c r="K316" s="219" t="s">
        <v>2425</v>
      </c>
      <c r="L316" s="282">
        <v>1</v>
      </c>
      <c r="M316" s="285" t="s">
        <v>2426</v>
      </c>
      <c r="N316" s="285" t="s">
        <v>2427</v>
      </c>
      <c r="O316" s="282" t="s">
        <v>2428</v>
      </c>
      <c r="P316" s="282"/>
      <c r="Q316" s="282">
        <v>12</v>
      </c>
      <c r="R316" s="279"/>
      <c r="S316" s="284"/>
      <c r="T316" s="283">
        <v>43101</v>
      </c>
      <c r="U316" s="283">
        <v>43464</v>
      </c>
      <c r="V316" s="285" t="s">
        <v>94</v>
      </c>
      <c r="W316" s="281">
        <v>0.15</v>
      </c>
      <c r="X316" s="305">
        <v>1.2500000000000001E-2</v>
      </c>
      <c r="Y316" s="280"/>
      <c r="Z316" s="194" t="s">
        <v>2430</v>
      </c>
      <c r="AA316" s="348"/>
      <c r="AB316" s="309"/>
      <c r="AC316" s="375"/>
      <c r="AD316" s="348"/>
      <c r="AE316" s="376"/>
      <c r="AF316" s="348"/>
      <c r="AG316" s="281">
        <v>1.2500000000000001E-2</v>
      </c>
      <c r="AH316" s="280"/>
      <c r="AI316" s="194" t="s">
        <v>2430</v>
      </c>
      <c r="AJ316" s="348"/>
      <c r="AK316" s="348"/>
      <c r="AL316" s="375"/>
      <c r="AM316" s="348"/>
      <c r="AN316" s="376"/>
      <c r="AO316" s="348"/>
      <c r="AP316" s="305">
        <v>1.2500000000000001E-2</v>
      </c>
      <c r="AQ316" s="280"/>
      <c r="AR316" s="194" t="s">
        <v>2430</v>
      </c>
      <c r="AS316" s="348"/>
      <c r="AT316" s="348"/>
      <c r="AU316" s="375"/>
      <c r="AV316" s="348"/>
      <c r="AW316" s="348"/>
      <c r="AX316" s="376"/>
      <c r="AY316" s="348"/>
      <c r="AZ316" s="305">
        <v>1.2500000000000001E-2</v>
      </c>
      <c r="BA316" s="280"/>
      <c r="BB316" s="194" t="s">
        <v>2430</v>
      </c>
      <c r="BC316" s="348"/>
      <c r="BD316" s="348"/>
      <c r="BE316" s="375"/>
      <c r="BF316" s="348"/>
      <c r="BG316" s="376"/>
      <c r="BH316" s="348"/>
      <c r="BI316" s="305">
        <v>1.2500000000000001E-2</v>
      </c>
      <c r="BJ316" s="280"/>
      <c r="BK316" s="194" t="s">
        <v>2430</v>
      </c>
      <c r="BL316" s="348"/>
      <c r="BM316" s="348"/>
      <c r="BN316" s="375"/>
      <c r="BO316" s="348"/>
      <c r="BP316" s="376"/>
      <c r="BQ316" s="348"/>
      <c r="BR316" s="305">
        <v>1.2500000000000001E-2</v>
      </c>
      <c r="BS316" s="280"/>
      <c r="BT316" s="194" t="s">
        <v>2430</v>
      </c>
      <c r="BU316" s="348"/>
      <c r="BV316" s="348"/>
      <c r="BW316" s="375"/>
      <c r="BX316" s="348"/>
      <c r="BY316" s="348"/>
      <c r="BZ316" s="376"/>
      <c r="CA316" s="348"/>
      <c r="CB316" s="305">
        <v>1.2500000000000001E-2</v>
      </c>
      <c r="CC316" s="280"/>
      <c r="CD316" s="194" t="s">
        <v>2430</v>
      </c>
      <c r="CE316" s="348"/>
      <c r="CF316" s="348"/>
      <c r="CG316" s="375"/>
      <c r="CH316" s="348"/>
      <c r="CI316" s="376"/>
      <c r="CJ316" s="348"/>
      <c r="CK316" s="305">
        <v>1.2500000000000001E-2</v>
      </c>
      <c r="CL316" s="280"/>
      <c r="CM316" s="194" t="s">
        <v>2430</v>
      </c>
      <c r="CN316" s="348"/>
      <c r="CO316" s="348"/>
      <c r="CP316" s="375"/>
      <c r="CQ316" s="348"/>
      <c r="CR316" s="376"/>
      <c r="CS316" s="348"/>
      <c r="CT316" s="305">
        <v>1.2500000000000001E-2</v>
      </c>
      <c r="CU316" s="280"/>
      <c r="CV316" s="194" t="s">
        <v>2430</v>
      </c>
      <c r="CW316" s="348"/>
      <c r="CX316" s="348"/>
      <c r="CY316" s="375"/>
      <c r="CZ316" s="348"/>
      <c r="DA316" s="348"/>
      <c r="DB316" s="376"/>
      <c r="DC316" s="348"/>
      <c r="DD316" s="305">
        <v>1.2500000000000001E-2</v>
      </c>
      <c r="DE316" s="280"/>
      <c r="DF316" s="194" t="s">
        <v>2430</v>
      </c>
      <c r="DG316" s="348"/>
      <c r="DH316" s="348"/>
      <c r="DI316" s="375"/>
      <c r="DJ316" s="348"/>
      <c r="DK316" s="376"/>
      <c r="DL316" s="348"/>
      <c r="DM316" s="305">
        <v>1.2500000000000001E-2</v>
      </c>
      <c r="DN316" s="280"/>
      <c r="DO316" s="194" t="s">
        <v>2430</v>
      </c>
      <c r="DP316" s="348"/>
      <c r="DQ316" s="348"/>
      <c r="DR316" s="375"/>
      <c r="DS316" s="348"/>
      <c r="DT316" s="376"/>
      <c r="DU316" s="348"/>
      <c r="DV316" s="305">
        <v>1.2500000000000001E-2</v>
      </c>
      <c r="DW316" s="280"/>
      <c r="DX316" s="194" t="s">
        <v>2430</v>
      </c>
      <c r="DY316" s="348"/>
      <c r="DZ316" s="348"/>
      <c r="EA316" s="375"/>
      <c r="EB316" s="348"/>
      <c r="EC316" s="348"/>
      <c r="ED316" s="376"/>
      <c r="EE316" s="348"/>
      <c r="EF316" s="557"/>
      <c r="EG316" s="276">
        <v>0.15</v>
      </c>
      <c r="EH316" s="276">
        <v>0</v>
      </c>
      <c r="EI316" s="282">
        <v>0</v>
      </c>
      <c r="EJ316" s="352"/>
      <c r="EK316" s="348"/>
      <c r="EL316" s="352"/>
      <c r="EM316" s="371"/>
      <c r="EN316" s="374"/>
      <c r="EO316" s="352"/>
      <c r="EP316" s="352"/>
      <c r="EQ316" s="375"/>
      <c r="ER316" s="352"/>
      <c r="ET316" s="311">
        <f t="shared" si="4"/>
        <v>0</v>
      </c>
    </row>
    <row r="317" spans="1:150" s="202" customFormat="1" ht="99.95" customHeight="1" x14ac:dyDescent="0.25">
      <c r="A317" s="285" t="s">
        <v>215</v>
      </c>
      <c r="B317" s="202" t="s">
        <v>90</v>
      </c>
      <c r="C317" s="202" t="s">
        <v>2422</v>
      </c>
      <c r="D317" s="282">
        <v>3</v>
      </c>
      <c r="E317" s="202" t="s">
        <v>2423</v>
      </c>
      <c r="F317" s="276" t="s">
        <v>70</v>
      </c>
      <c r="G317" s="276">
        <v>1</v>
      </c>
      <c r="H317" s="276">
        <v>1</v>
      </c>
      <c r="I317" s="276">
        <v>0.4</v>
      </c>
      <c r="J317" s="285" t="s">
        <v>2424</v>
      </c>
      <c r="K317" s="219" t="s">
        <v>2425</v>
      </c>
      <c r="L317" s="282">
        <v>2</v>
      </c>
      <c r="M317" s="285" t="s">
        <v>2431</v>
      </c>
      <c r="N317" s="285" t="s">
        <v>2427</v>
      </c>
      <c r="O317" s="282" t="s">
        <v>2428</v>
      </c>
      <c r="P317" s="284">
        <v>0.1</v>
      </c>
      <c r="Q317" s="230">
        <v>12</v>
      </c>
      <c r="R317" s="279">
        <v>15826701000</v>
      </c>
      <c r="S317" s="284"/>
      <c r="T317" s="197">
        <v>43101</v>
      </c>
      <c r="U317" s="197">
        <v>43464</v>
      </c>
      <c r="V317" s="285" t="s">
        <v>2432</v>
      </c>
      <c r="W317" s="277">
        <v>0.70000000000000007</v>
      </c>
      <c r="X317" s="305">
        <v>5.8333333333333334E-2</v>
      </c>
      <c r="Y317" s="280"/>
      <c r="Z317" s="194" t="s">
        <v>2430</v>
      </c>
      <c r="AA317" s="348">
        <v>8.3333333333333329E-2</v>
      </c>
      <c r="AB317" s="348">
        <v>0</v>
      </c>
      <c r="AC317" s="375">
        <v>1318891750</v>
      </c>
      <c r="AD317" s="348"/>
      <c r="AE317" s="376"/>
      <c r="AF317" s="348"/>
      <c r="AG317" s="281">
        <v>5.8333333333333334E-2</v>
      </c>
      <c r="AH317" s="280"/>
      <c r="AI317" s="194" t="s">
        <v>2430</v>
      </c>
      <c r="AJ317" s="348">
        <v>8.3333333333333329E-2</v>
      </c>
      <c r="AK317" s="348">
        <v>0</v>
      </c>
      <c r="AL317" s="375">
        <v>1318891750</v>
      </c>
      <c r="AM317" s="348"/>
      <c r="AN317" s="376"/>
      <c r="AO317" s="348"/>
      <c r="AP317" s="305">
        <v>5.8333333333333334E-2</v>
      </c>
      <c r="AQ317" s="280"/>
      <c r="AR317" s="194" t="s">
        <v>2430</v>
      </c>
      <c r="AS317" s="348">
        <v>8.3333333333333329E-2</v>
      </c>
      <c r="AT317" s="348">
        <v>0</v>
      </c>
      <c r="AU317" s="375">
        <v>1318891750</v>
      </c>
      <c r="AV317" s="348"/>
      <c r="AW317" s="348"/>
      <c r="AX317" s="376"/>
      <c r="AY317" s="348"/>
      <c r="AZ317" s="305">
        <v>5.8333333333333334E-2</v>
      </c>
      <c r="BA317" s="280"/>
      <c r="BB317" s="194" t="s">
        <v>2430</v>
      </c>
      <c r="BC317" s="348">
        <v>8.3333333333333329E-2</v>
      </c>
      <c r="BD317" s="348">
        <v>0</v>
      </c>
      <c r="BE317" s="375">
        <v>1318891750</v>
      </c>
      <c r="BF317" s="348"/>
      <c r="BG317" s="376"/>
      <c r="BH317" s="348"/>
      <c r="BI317" s="305">
        <v>5.8333333333333334E-2</v>
      </c>
      <c r="BJ317" s="280"/>
      <c r="BK317" s="194" t="s">
        <v>2430</v>
      </c>
      <c r="BL317" s="348">
        <v>8.3333333333333329E-2</v>
      </c>
      <c r="BM317" s="348">
        <v>0</v>
      </c>
      <c r="BN317" s="375">
        <v>1318891750</v>
      </c>
      <c r="BO317" s="348"/>
      <c r="BP317" s="376"/>
      <c r="BQ317" s="348"/>
      <c r="BR317" s="305">
        <v>5.8333333333333334E-2</v>
      </c>
      <c r="BS317" s="280"/>
      <c r="BT317" s="194" t="s">
        <v>2430</v>
      </c>
      <c r="BU317" s="348">
        <v>8.3333333333333329E-2</v>
      </c>
      <c r="BV317" s="348">
        <v>0</v>
      </c>
      <c r="BW317" s="375">
        <v>1318891750</v>
      </c>
      <c r="BX317" s="348"/>
      <c r="BY317" s="348"/>
      <c r="BZ317" s="376"/>
      <c r="CA317" s="348"/>
      <c r="CB317" s="305">
        <v>5.8333333333333334E-2</v>
      </c>
      <c r="CC317" s="280"/>
      <c r="CD317" s="194" t="s">
        <v>2430</v>
      </c>
      <c r="CE317" s="348">
        <v>8.3333333333333329E-2</v>
      </c>
      <c r="CF317" s="348">
        <v>0</v>
      </c>
      <c r="CG317" s="375">
        <v>1318891750</v>
      </c>
      <c r="CH317" s="348"/>
      <c r="CI317" s="376"/>
      <c r="CJ317" s="348"/>
      <c r="CK317" s="305">
        <v>5.8333333333333334E-2</v>
      </c>
      <c r="CL317" s="280"/>
      <c r="CM317" s="194" t="s">
        <v>2430</v>
      </c>
      <c r="CN317" s="348">
        <v>8.3333333333333329E-2</v>
      </c>
      <c r="CO317" s="348">
        <v>0</v>
      </c>
      <c r="CP317" s="375">
        <v>1318891750</v>
      </c>
      <c r="CQ317" s="348"/>
      <c r="CR317" s="376"/>
      <c r="CS317" s="348"/>
      <c r="CT317" s="305">
        <v>5.8333333333333334E-2</v>
      </c>
      <c r="CU317" s="280"/>
      <c r="CV317" s="194" t="s">
        <v>2430</v>
      </c>
      <c r="CW317" s="348">
        <v>8.3333333333333329E-2</v>
      </c>
      <c r="CX317" s="348">
        <v>0</v>
      </c>
      <c r="CY317" s="375">
        <v>1318891750</v>
      </c>
      <c r="CZ317" s="348"/>
      <c r="DA317" s="348"/>
      <c r="DB317" s="376"/>
      <c r="DC317" s="348"/>
      <c r="DD317" s="305">
        <v>5.8333333333333334E-2</v>
      </c>
      <c r="DE317" s="280"/>
      <c r="DF317" s="194" t="s">
        <v>2430</v>
      </c>
      <c r="DG317" s="348">
        <v>8.3333333333333329E-2</v>
      </c>
      <c r="DH317" s="348">
        <v>0</v>
      </c>
      <c r="DI317" s="375">
        <v>1318891750</v>
      </c>
      <c r="DJ317" s="348"/>
      <c r="DK317" s="376"/>
      <c r="DL317" s="348"/>
      <c r="DM317" s="305">
        <v>5.8333333333333334E-2</v>
      </c>
      <c r="DN317" s="280"/>
      <c r="DO317" s="194" t="s">
        <v>2430</v>
      </c>
      <c r="DP317" s="348">
        <v>8.3333333333333329E-2</v>
      </c>
      <c r="DQ317" s="348">
        <v>0</v>
      </c>
      <c r="DR317" s="375">
        <v>1318891750</v>
      </c>
      <c r="DS317" s="348"/>
      <c r="DT317" s="376"/>
      <c r="DU317" s="348"/>
      <c r="DV317" s="305">
        <v>5.8333333333333334E-2</v>
      </c>
      <c r="DW317" s="280"/>
      <c r="DX317" s="194" t="s">
        <v>2430</v>
      </c>
      <c r="DY317" s="348">
        <v>8.3333333333333329E-2</v>
      </c>
      <c r="DZ317" s="348">
        <v>0</v>
      </c>
      <c r="EA317" s="375">
        <v>1318891750</v>
      </c>
      <c r="EB317" s="348"/>
      <c r="EC317" s="348"/>
      <c r="ED317" s="376"/>
      <c r="EE317" s="348"/>
      <c r="EF317" s="557"/>
      <c r="EG317" s="276">
        <v>0.70000000000000007</v>
      </c>
      <c r="EH317" s="276">
        <v>0</v>
      </c>
      <c r="EI317" s="282">
        <v>0</v>
      </c>
      <c r="EJ317" s="348">
        <v>1</v>
      </c>
      <c r="EK317" s="348">
        <v>0</v>
      </c>
      <c r="EL317" s="352">
        <v>0</v>
      </c>
      <c r="EM317" s="371"/>
      <c r="EN317" s="374"/>
      <c r="EO317" s="352"/>
      <c r="EP317" s="375">
        <v>15826701000</v>
      </c>
      <c r="EQ317" s="375">
        <v>0</v>
      </c>
      <c r="ER317" s="375">
        <v>0</v>
      </c>
      <c r="ET317" s="311">
        <f t="shared" si="4"/>
        <v>0</v>
      </c>
    </row>
    <row r="318" spans="1:150" s="202" customFormat="1" ht="99.95" customHeight="1" x14ac:dyDescent="0.25">
      <c r="A318" s="285" t="s">
        <v>215</v>
      </c>
      <c r="B318" s="202" t="s">
        <v>90</v>
      </c>
      <c r="C318" s="202" t="s">
        <v>2422</v>
      </c>
      <c r="D318" s="282">
        <v>3</v>
      </c>
      <c r="E318" s="202" t="s">
        <v>2423</v>
      </c>
      <c r="F318" s="276" t="s">
        <v>70</v>
      </c>
      <c r="G318" s="276">
        <v>1</v>
      </c>
      <c r="H318" s="276">
        <v>1</v>
      </c>
      <c r="I318" s="276">
        <v>0.4</v>
      </c>
      <c r="J318" s="285" t="s">
        <v>2424</v>
      </c>
      <c r="K318" s="219" t="s">
        <v>2425</v>
      </c>
      <c r="L318" s="282">
        <v>2</v>
      </c>
      <c r="M318" s="285" t="s">
        <v>2431</v>
      </c>
      <c r="N318" s="285" t="s">
        <v>2427</v>
      </c>
      <c r="O318" s="282" t="s">
        <v>2428</v>
      </c>
      <c r="P318" s="284"/>
      <c r="Q318" s="230">
        <v>12</v>
      </c>
      <c r="R318" s="279"/>
      <c r="S318" s="284"/>
      <c r="T318" s="197">
        <v>43101</v>
      </c>
      <c r="U318" s="197">
        <v>43464</v>
      </c>
      <c r="V318" s="285" t="s">
        <v>96</v>
      </c>
      <c r="W318" s="277">
        <v>0.19999999999999998</v>
      </c>
      <c r="X318" s="305">
        <v>1.6666666666666666E-2</v>
      </c>
      <c r="Y318" s="280"/>
      <c r="Z318" s="194" t="s">
        <v>2430</v>
      </c>
      <c r="AA318" s="348"/>
      <c r="AB318" s="348"/>
      <c r="AC318" s="375"/>
      <c r="AD318" s="348"/>
      <c r="AE318" s="376"/>
      <c r="AF318" s="348"/>
      <c r="AG318" s="281">
        <v>1.6666666666666666E-2</v>
      </c>
      <c r="AH318" s="280"/>
      <c r="AI318" s="194" t="s">
        <v>2430</v>
      </c>
      <c r="AJ318" s="348"/>
      <c r="AK318" s="348"/>
      <c r="AL318" s="375"/>
      <c r="AM318" s="348"/>
      <c r="AN318" s="376"/>
      <c r="AO318" s="348"/>
      <c r="AP318" s="305">
        <v>1.6666666666666666E-2</v>
      </c>
      <c r="AQ318" s="280"/>
      <c r="AR318" s="194" t="s">
        <v>2430</v>
      </c>
      <c r="AS318" s="348"/>
      <c r="AT318" s="348"/>
      <c r="AU318" s="375"/>
      <c r="AV318" s="348"/>
      <c r="AW318" s="348"/>
      <c r="AX318" s="376"/>
      <c r="AY318" s="348"/>
      <c r="AZ318" s="305">
        <v>1.6666666666666666E-2</v>
      </c>
      <c r="BA318" s="280"/>
      <c r="BB318" s="194" t="s">
        <v>2430</v>
      </c>
      <c r="BC318" s="348"/>
      <c r="BD318" s="348"/>
      <c r="BE318" s="375"/>
      <c r="BF318" s="348"/>
      <c r="BG318" s="376"/>
      <c r="BH318" s="348"/>
      <c r="BI318" s="305">
        <v>1.6666666666666666E-2</v>
      </c>
      <c r="BJ318" s="280"/>
      <c r="BK318" s="194" t="s">
        <v>2430</v>
      </c>
      <c r="BL318" s="348"/>
      <c r="BM318" s="348"/>
      <c r="BN318" s="375"/>
      <c r="BO318" s="348"/>
      <c r="BP318" s="376"/>
      <c r="BQ318" s="348"/>
      <c r="BR318" s="305">
        <v>1.6666666666666666E-2</v>
      </c>
      <c r="BS318" s="280"/>
      <c r="BT318" s="194" t="s">
        <v>2430</v>
      </c>
      <c r="BU318" s="348"/>
      <c r="BV318" s="348"/>
      <c r="BW318" s="375"/>
      <c r="BX318" s="348"/>
      <c r="BY318" s="348"/>
      <c r="BZ318" s="376"/>
      <c r="CA318" s="348"/>
      <c r="CB318" s="305">
        <v>1.6666666666666666E-2</v>
      </c>
      <c r="CC318" s="280"/>
      <c r="CD318" s="194" t="s">
        <v>2430</v>
      </c>
      <c r="CE318" s="348"/>
      <c r="CF318" s="348"/>
      <c r="CG318" s="375"/>
      <c r="CH318" s="348"/>
      <c r="CI318" s="376"/>
      <c r="CJ318" s="348"/>
      <c r="CK318" s="305">
        <v>1.6666666666666666E-2</v>
      </c>
      <c r="CL318" s="280"/>
      <c r="CM318" s="194" t="s">
        <v>2430</v>
      </c>
      <c r="CN318" s="348"/>
      <c r="CO318" s="348"/>
      <c r="CP318" s="375"/>
      <c r="CQ318" s="348"/>
      <c r="CR318" s="376"/>
      <c r="CS318" s="348"/>
      <c r="CT318" s="305">
        <v>1.6666666666666666E-2</v>
      </c>
      <c r="CU318" s="280"/>
      <c r="CV318" s="194" t="s">
        <v>2430</v>
      </c>
      <c r="CW318" s="348"/>
      <c r="CX318" s="348"/>
      <c r="CY318" s="375"/>
      <c r="CZ318" s="348"/>
      <c r="DA318" s="348"/>
      <c r="DB318" s="376"/>
      <c r="DC318" s="348"/>
      <c r="DD318" s="305">
        <v>1.6666666666666666E-2</v>
      </c>
      <c r="DE318" s="280"/>
      <c r="DF318" s="194" t="s">
        <v>2430</v>
      </c>
      <c r="DG318" s="348"/>
      <c r="DH318" s="348"/>
      <c r="DI318" s="375"/>
      <c r="DJ318" s="348"/>
      <c r="DK318" s="376"/>
      <c r="DL318" s="348"/>
      <c r="DM318" s="305">
        <v>1.6666666666666666E-2</v>
      </c>
      <c r="DN318" s="280"/>
      <c r="DO318" s="194" t="s">
        <v>2430</v>
      </c>
      <c r="DP318" s="348"/>
      <c r="DQ318" s="348"/>
      <c r="DR318" s="375"/>
      <c r="DS318" s="348"/>
      <c r="DT318" s="376"/>
      <c r="DU318" s="348"/>
      <c r="DV318" s="305">
        <v>1.6666666666666666E-2</v>
      </c>
      <c r="DW318" s="280"/>
      <c r="DX318" s="194" t="s">
        <v>2430</v>
      </c>
      <c r="DY318" s="348"/>
      <c r="DZ318" s="348"/>
      <c r="EA318" s="375"/>
      <c r="EB318" s="348"/>
      <c r="EC318" s="348"/>
      <c r="ED318" s="376"/>
      <c r="EE318" s="348"/>
      <c r="EF318" s="557"/>
      <c r="EG318" s="276">
        <v>0.19999999999999998</v>
      </c>
      <c r="EH318" s="276">
        <v>0</v>
      </c>
      <c r="EI318" s="282">
        <v>0</v>
      </c>
      <c r="EJ318" s="352"/>
      <c r="EK318" s="348"/>
      <c r="EL318" s="352"/>
      <c r="EM318" s="371"/>
      <c r="EN318" s="374"/>
      <c r="EO318" s="352"/>
      <c r="EP318" s="352"/>
      <c r="EQ318" s="375"/>
      <c r="ER318" s="352"/>
      <c r="ET318" s="311">
        <f t="shared" si="4"/>
        <v>0</v>
      </c>
    </row>
    <row r="319" spans="1:150" s="202" customFormat="1" ht="99.95" customHeight="1" x14ac:dyDescent="0.25">
      <c r="A319" s="285" t="s">
        <v>215</v>
      </c>
      <c r="B319" s="202" t="s">
        <v>90</v>
      </c>
      <c r="C319" s="202" t="s">
        <v>2422</v>
      </c>
      <c r="D319" s="282">
        <v>3</v>
      </c>
      <c r="E319" s="202" t="s">
        <v>2423</v>
      </c>
      <c r="F319" s="276" t="s">
        <v>70</v>
      </c>
      <c r="G319" s="276">
        <v>1</v>
      </c>
      <c r="H319" s="276">
        <v>1</v>
      </c>
      <c r="I319" s="276">
        <v>0.4</v>
      </c>
      <c r="J319" s="285" t="s">
        <v>2424</v>
      </c>
      <c r="K319" s="219" t="s">
        <v>2425</v>
      </c>
      <c r="L319" s="282">
        <v>2</v>
      </c>
      <c r="M319" s="285" t="s">
        <v>2431</v>
      </c>
      <c r="N319" s="285" t="s">
        <v>2427</v>
      </c>
      <c r="O319" s="282" t="s">
        <v>2428</v>
      </c>
      <c r="P319" s="284"/>
      <c r="Q319" s="230">
        <v>12</v>
      </c>
      <c r="R319" s="279"/>
      <c r="S319" s="284"/>
      <c r="T319" s="197">
        <v>43101</v>
      </c>
      <c r="U319" s="197">
        <v>43464</v>
      </c>
      <c r="V319" s="285" t="s">
        <v>97</v>
      </c>
      <c r="W319" s="277">
        <v>9.9999999999999992E-2</v>
      </c>
      <c r="X319" s="305">
        <v>8.3333333333333332E-3</v>
      </c>
      <c r="Y319" s="280"/>
      <c r="Z319" s="194" t="s">
        <v>2430</v>
      </c>
      <c r="AA319" s="348"/>
      <c r="AB319" s="348"/>
      <c r="AC319" s="375"/>
      <c r="AD319" s="348"/>
      <c r="AE319" s="376"/>
      <c r="AF319" s="348"/>
      <c r="AG319" s="281">
        <v>8.3333333333333332E-3</v>
      </c>
      <c r="AH319" s="280"/>
      <c r="AI319" s="194" t="s">
        <v>2430</v>
      </c>
      <c r="AJ319" s="348"/>
      <c r="AK319" s="348"/>
      <c r="AL319" s="375"/>
      <c r="AM319" s="348"/>
      <c r="AN319" s="376"/>
      <c r="AO319" s="348"/>
      <c r="AP319" s="305">
        <v>8.3333333333333332E-3</v>
      </c>
      <c r="AQ319" s="280"/>
      <c r="AR319" s="194" t="s">
        <v>2430</v>
      </c>
      <c r="AS319" s="348"/>
      <c r="AT319" s="348"/>
      <c r="AU319" s="375"/>
      <c r="AV319" s="348"/>
      <c r="AW319" s="348"/>
      <c r="AX319" s="376"/>
      <c r="AY319" s="348"/>
      <c r="AZ319" s="305">
        <v>8.3333333333333332E-3</v>
      </c>
      <c r="BA319" s="280"/>
      <c r="BB319" s="194" t="s">
        <v>2430</v>
      </c>
      <c r="BC319" s="348"/>
      <c r="BD319" s="348"/>
      <c r="BE319" s="375"/>
      <c r="BF319" s="348"/>
      <c r="BG319" s="376"/>
      <c r="BH319" s="348"/>
      <c r="BI319" s="305">
        <v>8.3333333333333332E-3</v>
      </c>
      <c r="BJ319" s="280"/>
      <c r="BK319" s="194" t="s">
        <v>2430</v>
      </c>
      <c r="BL319" s="348"/>
      <c r="BM319" s="348"/>
      <c r="BN319" s="375"/>
      <c r="BO319" s="348"/>
      <c r="BP319" s="376"/>
      <c r="BQ319" s="348"/>
      <c r="BR319" s="305">
        <v>8.3333333333333332E-3</v>
      </c>
      <c r="BS319" s="280"/>
      <c r="BT319" s="194" t="s">
        <v>2430</v>
      </c>
      <c r="BU319" s="348"/>
      <c r="BV319" s="348"/>
      <c r="BW319" s="375"/>
      <c r="BX319" s="348"/>
      <c r="BY319" s="348"/>
      <c r="BZ319" s="376"/>
      <c r="CA319" s="348"/>
      <c r="CB319" s="305">
        <v>8.3333333333333332E-3</v>
      </c>
      <c r="CC319" s="280"/>
      <c r="CD319" s="194" t="s">
        <v>2430</v>
      </c>
      <c r="CE319" s="348"/>
      <c r="CF319" s="348"/>
      <c r="CG319" s="375"/>
      <c r="CH319" s="348"/>
      <c r="CI319" s="376"/>
      <c r="CJ319" s="348"/>
      <c r="CK319" s="305">
        <v>8.3333333333333332E-3</v>
      </c>
      <c r="CL319" s="280"/>
      <c r="CM319" s="194" t="s">
        <v>2430</v>
      </c>
      <c r="CN319" s="348"/>
      <c r="CO319" s="348"/>
      <c r="CP319" s="375"/>
      <c r="CQ319" s="348"/>
      <c r="CR319" s="376"/>
      <c r="CS319" s="348"/>
      <c r="CT319" s="305">
        <v>8.3333333333333332E-3</v>
      </c>
      <c r="CU319" s="280"/>
      <c r="CV319" s="194" t="s">
        <v>2430</v>
      </c>
      <c r="CW319" s="348"/>
      <c r="CX319" s="348"/>
      <c r="CY319" s="375"/>
      <c r="CZ319" s="348"/>
      <c r="DA319" s="348"/>
      <c r="DB319" s="376"/>
      <c r="DC319" s="348"/>
      <c r="DD319" s="305">
        <v>8.3333333333333332E-3</v>
      </c>
      <c r="DE319" s="280"/>
      <c r="DF319" s="194" t="s">
        <v>2430</v>
      </c>
      <c r="DG319" s="348"/>
      <c r="DH319" s="348"/>
      <c r="DI319" s="375"/>
      <c r="DJ319" s="348"/>
      <c r="DK319" s="376"/>
      <c r="DL319" s="348"/>
      <c r="DM319" s="305">
        <v>8.3333333333333332E-3</v>
      </c>
      <c r="DN319" s="280"/>
      <c r="DO319" s="194" t="s">
        <v>2430</v>
      </c>
      <c r="DP319" s="348"/>
      <c r="DQ319" s="348"/>
      <c r="DR319" s="375"/>
      <c r="DS319" s="348"/>
      <c r="DT319" s="376"/>
      <c r="DU319" s="348"/>
      <c r="DV319" s="305">
        <v>8.3333333333333332E-3</v>
      </c>
      <c r="DW319" s="280"/>
      <c r="DX319" s="194" t="s">
        <v>2430</v>
      </c>
      <c r="DY319" s="348"/>
      <c r="DZ319" s="348"/>
      <c r="EA319" s="375"/>
      <c r="EB319" s="348"/>
      <c r="EC319" s="348"/>
      <c r="ED319" s="376"/>
      <c r="EE319" s="348"/>
      <c r="EF319" s="557"/>
      <c r="EG319" s="276">
        <v>9.9999999999999992E-2</v>
      </c>
      <c r="EH319" s="276">
        <v>0</v>
      </c>
      <c r="EI319" s="282">
        <v>0</v>
      </c>
      <c r="EJ319" s="352"/>
      <c r="EK319" s="348"/>
      <c r="EL319" s="352"/>
      <c r="EM319" s="371"/>
      <c r="EN319" s="374"/>
      <c r="EO319" s="352"/>
      <c r="EP319" s="352"/>
      <c r="EQ319" s="375"/>
      <c r="ER319" s="352"/>
      <c r="ET319" s="311">
        <f t="shared" si="4"/>
        <v>0</v>
      </c>
    </row>
    <row r="320" spans="1:150" s="202" customFormat="1" ht="99.95" customHeight="1" x14ac:dyDescent="0.25">
      <c r="A320" s="285" t="s">
        <v>215</v>
      </c>
      <c r="B320" s="202" t="s">
        <v>90</v>
      </c>
      <c r="C320" s="202" t="s">
        <v>2422</v>
      </c>
      <c r="D320" s="282">
        <v>3</v>
      </c>
      <c r="E320" s="202" t="s">
        <v>2423</v>
      </c>
      <c r="F320" s="276" t="s">
        <v>70</v>
      </c>
      <c r="G320" s="276">
        <v>1</v>
      </c>
      <c r="H320" s="276">
        <v>1</v>
      </c>
      <c r="I320" s="276">
        <v>0.4</v>
      </c>
      <c r="J320" s="285" t="s">
        <v>2424</v>
      </c>
      <c r="K320" s="219" t="s">
        <v>2425</v>
      </c>
      <c r="L320" s="282">
        <v>3</v>
      </c>
      <c r="M320" s="285" t="s">
        <v>2433</v>
      </c>
      <c r="N320" s="285" t="s">
        <v>2427</v>
      </c>
      <c r="O320" s="282" t="s">
        <v>2428</v>
      </c>
      <c r="P320" s="284">
        <v>0.2</v>
      </c>
      <c r="Q320" s="230">
        <v>12</v>
      </c>
      <c r="R320" s="279">
        <v>179381649000</v>
      </c>
      <c r="S320" s="284"/>
      <c r="T320" s="197">
        <v>43101</v>
      </c>
      <c r="U320" s="197">
        <v>43464</v>
      </c>
      <c r="V320" s="285" t="s">
        <v>2434</v>
      </c>
      <c r="W320" s="277">
        <v>0.79999999999999993</v>
      </c>
      <c r="X320" s="305">
        <v>6.6666666666666666E-2</v>
      </c>
      <c r="Y320" s="280"/>
      <c r="Z320" s="194" t="s">
        <v>2430</v>
      </c>
      <c r="AA320" s="348">
        <v>8.3333333333333329E-2</v>
      </c>
      <c r="AB320" s="348">
        <v>0</v>
      </c>
      <c r="AC320" s="375">
        <v>14948470750</v>
      </c>
      <c r="AD320" s="348"/>
      <c r="AE320" s="376"/>
      <c r="AF320" s="348"/>
      <c r="AG320" s="281">
        <v>6.6666666666666666E-2</v>
      </c>
      <c r="AH320" s="280"/>
      <c r="AI320" s="194" t="s">
        <v>2430</v>
      </c>
      <c r="AJ320" s="348">
        <v>8.3333333333333329E-2</v>
      </c>
      <c r="AK320" s="348">
        <v>0</v>
      </c>
      <c r="AL320" s="375">
        <v>14948470750</v>
      </c>
      <c r="AM320" s="348"/>
      <c r="AN320" s="376"/>
      <c r="AO320" s="348"/>
      <c r="AP320" s="305">
        <v>6.6666666666666666E-2</v>
      </c>
      <c r="AQ320" s="280"/>
      <c r="AR320" s="194" t="s">
        <v>2430</v>
      </c>
      <c r="AS320" s="348">
        <v>8.3333333333333329E-2</v>
      </c>
      <c r="AT320" s="348">
        <v>0</v>
      </c>
      <c r="AU320" s="375">
        <v>14948470750</v>
      </c>
      <c r="AV320" s="348"/>
      <c r="AW320" s="348"/>
      <c r="AX320" s="376"/>
      <c r="AY320" s="348"/>
      <c r="AZ320" s="305">
        <v>6.6666666666666666E-2</v>
      </c>
      <c r="BA320" s="280"/>
      <c r="BB320" s="194" t="s">
        <v>2430</v>
      </c>
      <c r="BC320" s="348">
        <v>8.3333333333333329E-2</v>
      </c>
      <c r="BD320" s="348">
        <v>0</v>
      </c>
      <c r="BE320" s="375">
        <v>14948470750</v>
      </c>
      <c r="BF320" s="348"/>
      <c r="BG320" s="376"/>
      <c r="BH320" s="348"/>
      <c r="BI320" s="305">
        <v>6.6666666666666666E-2</v>
      </c>
      <c r="BJ320" s="280"/>
      <c r="BK320" s="194" t="s">
        <v>2430</v>
      </c>
      <c r="BL320" s="348">
        <v>8.3333333333333329E-2</v>
      </c>
      <c r="BM320" s="348">
        <v>0</v>
      </c>
      <c r="BN320" s="375">
        <v>14948470750</v>
      </c>
      <c r="BO320" s="348"/>
      <c r="BP320" s="376"/>
      <c r="BQ320" s="348"/>
      <c r="BR320" s="305">
        <v>6.6666666666666666E-2</v>
      </c>
      <c r="BS320" s="280"/>
      <c r="BT320" s="194" t="s">
        <v>2430</v>
      </c>
      <c r="BU320" s="348">
        <v>8.3333333333333329E-2</v>
      </c>
      <c r="BV320" s="348">
        <v>0</v>
      </c>
      <c r="BW320" s="375">
        <v>14948470750</v>
      </c>
      <c r="BX320" s="348"/>
      <c r="BY320" s="348"/>
      <c r="BZ320" s="376"/>
      <c r="CA320" s="348"/>
      <c r="CB320" s="305">
        <v>6.6666666666666666E-2</v>
      </c>
      <c r="CC320" s="280"/>
      <c r="CD320" s="194" t="s">
        <v>2430</v>
      </c>
      <c r="CE320" s="348">
        <v>8.3333333333333329E-2</v>
      </c>
      <c r="CF320" s="348">
        <v>0</v>
      </c>
      <c r="CG320" s="375">
        <v>14948470750</v>
      </c>
      <c r="CH320" s="348"/>
      <c r="CI320" s="376"/>
      <c r="CJ320" s="348"/>
      <c r="CK320" s="305">
        <v>6.6666666666666666E-2</v>
      </c>
      <c r="CL320" s="280"/>
      <c r="CM320" s="194" t="s">
        <v>2430</v>
      </c>
      <c r="CN320" s="348">
        <v>8.3333333333333329E-2</v>
      </c>
      <c r="CO320" s="348">
        <v>0</v>
      </c>
      <c r="CP320" s="375">
        <v>14948470750</v>
      </c>
      <c r="CQ320" s="348"/>
      <c r="CR320" s="376"/>
      <c r="CS320" s="348"/>
      <c r="CT320" s="305">
        <v>6.6666666666666666E-2</v>
      </c>
      <c r="CU320" s="280"/>
      <c r="CV320" s="194" t="s">
        <v>2430</v>
      </c>
      <c r="CW320" s="348">
        <v>8.3333333333333329E-2</v>
      </c>
      <c r="CX320" s="348">
        <v>0</v>
      </c>
      <c r="CY320" s="375">
        <v>14948470750</v>
      </c>
      <c r="CZ320" s="348"/>
      <c r="DA320" s="348"/>
      <c r="DB320" s="376"/>
      <c r="DC320" s="348"/>
      <c r="DD320" s="305">
        <v>6.6666666666666666E-2</v>
      </c>
      <c r="DE320" s="280"/>
      <c r="DF320" s="194" t="s">
        <v>2430</v>
      </c>
      <c r="DG320" s="348">
        <v>8.3333333333333329E-2</v>
      </c>
      <c r="DH320" s="348">
        <v>0</v>
      </c>
      <c r="DI320" s="375">
        <v>14948470750</v>
      </c>
      <c r="DJ320" s="348"/>
      <c r="DK320" s="376"/>
      <c r="DL320" s="348"/>
      <c r="DM320" s="305">
        <v>6.6666666666666666E-2</v>
      </c>
      <c r="DN320" s="280"/>
      <c r="DO320" s="194" t="s">
        <v>2430</v>
      </c>
      <c r="DP320" s="348">
        <v>8.3333333333333329E-2</v>
      </c>
      <c r="DQ320" s="348">
        <v>0</v>
      </c>
      <c r="DR320" s="375">
        <v>14948470750</v>
      </c>
      <c r="DS320" s="348"/>
      <c r="DT320" s="376"/>
      <c r="DU320" s="348"/>
      <c r="DV320" s="305">
        <v>6.6666666666666666E-2</v>
      </c>
      <c r="DW320" s="280"/>
      <c r="DX320" s="194" t="s">
        <v>2430</v>
      </c>
      <c r="DY320" s="348">
        <v>8.3333333333333329E-2</v>
      </c>
      <c r="DZ320" s="348">
        <v>0</v>
      </c>
      <c r="EA320" s="375">
        <v>14948470750</v>
      </c>
      <c r="EB320" s="348"/>
      <c r="EC320" s="348"/>
      <c r="ED320" s="376"/>
      <c r="EE320" s="348"/>
      <c r="EF320" s="557"/>
      <c r="EG320" s="276">
        <v>0.79999999999999993</v>
      </c>
      <c r="EH320" s="276">
        <v>0</v>
      </c>
      <c r="EI320" s="282">
        <v>0</v>
      </c>
      <c r="EJ320" s="348">
        <v>1</v>
      </c>
      <c r="EK320" s="348">
        <v>0</v>
      </c>
      <c r="EL320" s="352">
        <v>0</v>
      </c>
      <c r="EM320" s="371"/>
      <c r="EN320" s="374"/>
      <c r="EO320" s="352"/>
      <c r="EP320" s="375">
        <v>179381649000</v>
      </c>
      <c r="EQ320" s="375">
        <v>0</v>
      </c>
      <c r="ER320" s="375">
        <v>0</v>
      </c>
      <c r="ET320" s="311">
        <f t="shared" si="4"/>
        <v>0</v>
      </c>
    </row>
    <row r="321" spans="1:150" s="202" customFormat="1" ht="99.95" customHeight="1" x14ac:dyDescent="0.25">
      <c r="A321" s="285" t="s">
        <v>215</v>
      </c>
      <c r="B321" s="202" t="s">
        <v>90</v>
      </c>
      <c r="C321" s="202" t="s">
        <v>2422</v>
      </c>
      <c r="D321" s="282">
        <v>3</v>
      </c>
      <c r="E321" s="202" t="s">
        <v>2423</v>
      </c>
      <c r="F321" s="276" t="s">
        <v>70</v>
      </c>
      <c r="G321" s="276">
        <v>1</v>
      </c>
      <c r="H321" s="276">
        <v>1</v>
      </c>
      <c r="I321" s="276">
        <v>0.4</v>
      </c>
      <c r="J321" s="285" t="s">
        <v>2424</v>
      </c>
      <c r="K321" s="219" t="s">
        <v>2425</v>
      </c>
      <c r="L321" s="282">
        <v>3</v>
      </c>
      <c r="M321" s="285" t="s">
        <v>2433</v>
      </c>
      <c r="N321" s="285" t="s">
        <v>2427</v>
      </c>
      <c r="O321" s="282" t="s">
        <v>2428</v>
      </c>
      <c r="P321" s="284"/>
      <c r="Q321" s="230">
        <v>12</v>
      </c>
      <c r="R321" s="279"/>
      <c r="S321" s="284"/>
      <c r="T321" s="197">
        <v>43101</v>
      </c>
      <c r="U321" s="197">
        <v>43464</v>
      </c>
      <c r="V321" s="285" t="s">
        <v>95</v>
      </c>
      <c r="W321" s="277">
        <v>0.19999999999999998</v>
      </c>
      <c r="X321" s="305">
        <v>1.6666666666666666E-2</v>
      </c>
      <c r="Y321" s="280"/>
      <c r="Z321" s="194" t="s">
        <v>2430</v>
      </c>
      <c r="AA321" s="348"/>
      <c r="AB321" s="348"/>
      <c r="AC321" s="375"/>
      <c r="AD321" s="348"/>
      <c r="AE321" s="376"/>
      <c r="AF321" s="348"/>
      <c r="AG321" s="281">
        <v>1.6666666666666666E-2</v>
      </c>
      <c r="AH321" s="280"/>
      <c r="AI321" s="194" t="s">
        <v>2430</v>
      </c>
      <c r="AJ321" s="348"/>
      <c r="AK321" s="348"/>
      <c r="AL321" s="375"/>
      <c r="AM321" s="348"/>
      <c r="AN321" s="376"/>
      <c r="AO321" s="348"/>
      <c r="AP321" s="305">
        <v>1.6666666666666666E-2</v>
      </c>
      <c r="AQ321" s="280"/>
      <c r="AR321" s="194" t="s">
        <v>2430</v>
      </c>
      <c r="AS321" s="348"/>
      <c r="AT321" s="348"/>
      <c r="AU321" s="375"/>
      <c r="AV321" s="348"/>
      <c r="AW321" s="348"/>
      <c r="AX321" s="376"/>
      <c r="AY321" s="348"/>
      <c r="AZ321" s="305">
        <v>1.6666666666666666E-2</v>
      </c>
      <c r="BA321" s="280"/>
      <c r="BB321" s="194" t="s">
        <v>2430</v>
      </c>
      <c r="BC321" s="348"/>
      <c r="BD321" s="348"/>
      <c r="BE321" s="375"/>
      <c r="BF321" s="348"/>
      <c r="BG321" s="376"/>
      <c r="BH321" s="348"/>
      <c r="BI321" s="305">
        <v>1.6666666666666666E-2</v>
      </c>
      <c r="BJ321" s="280"/>
      <c r="BK321" s="194" t="s">
        <v>2430</v>
      </c>
      <c r="BL321" s="348"/>
      <c r="BM321" s="348"/>
      <c r="BN321" s="375"/>
      <c r="BO321" s="348"/>
      <c r="BP321" s="376"/>
      <c r="BQ321" s="348"/>
      <c r="BR321" s="305">
        <v>1.6666666666666666E-2</v>
      </c>
      <c r="BS321" s="280"/>
      <c r="BT321" s="194" t="s">
        <v>2430</v>
      </c>
      <c r="BU321" s="348"/>
      <c r="BV321" s="348"/>
      <c r="BW321" s="375"/>
      <c r="BX321" s="348"/>
      <c r="BY321" s="348"/>
      <c r="BZ321" s="376"/>
      <c r="CA321" s="348"/>
      <c r="CB321" s="305">
        <v>1.6666666666666666E-2</v>
      </c>
      <c r="CC321" s="280"/>
      <c r="CD321" s="194" t="s">
        <v>2430</v>
      </c>
      <c r="CE321" s="348"/>
      <c r="CF321" s="348"/>
      <c r="CG321" s="375"/>
      <c r="CH321" s="348"/>
      <c r="CI321" s="376"/>
      <c r="CJ321" s="348"/>
      <c r="CK321" s="305">
        <v>1.6666666666666666E-2</v>
      </c>
      <c r="CL321" s="280"/>
      <c r="CM321" s="194" t="s">
        <v>2430</v>
      </c>
      <c r="CN321" s="348"/>
      <c r="CO321" s="348"/>
      <c r="CP321" s="375"/>
      <c r="CQ321" s="348"/>
      <c r="CR321" s="376"/>
      <c r="CS321" s="348"/>
      <c r="CT321" s="305">
        <v>1.6666666666666666E-2</v>
      </c>
      <c r="CU321" s="280"/>
      <c r="CV321" s="194" t="s">
        <v>2430</v>
      </c>
      <c r="CW321" s="348"/>
      <c r="CX321" s="348"/>
      <c r="CY321" s="375"/>
      <c r="CZ321" s="348"/>
      <c r="DA321" s="348"/>
      <c r="DB321" s="376"/>
      <c r="DC321" s="348"/>
      <c r="DD321" s="305">
        <v>1.6666666666666666E-2</v>
      </c>
      <c r="DE321" s="280"/>
      <c r="DF321" s="194" t="s">
        <v>2430</v>
      </c>
      <c r="DG321" s="348"/>
      <c r="DH321" s="348"/>
      <c r="DI321" s="375"/>
      <c r="DJ321" s="348"/>
      <c r="DK321" s="376"/>
      <c r="DL321" s="348"/>
      <c r="DM321" s="305">
        <v>1.6666666666666666E-2</v>
      </c>
      <c r="DN321" s="280"/>
      <c r="DO321" s="194" t="s">
        <v>2430</v>
      </c>
      <c r="DP321" s="348"/>
      <c r="DQ321" s="348"/>
      <c r="DR321" s="375"/>
      <c r="DS321" s="348"/>
      <c r="DT321" s="376"/>
      <c r="DU321" s="348"/>
      <c r="DV321" s="305">
        <v>1.6666666666666666E-2</v>
      </c>
      <c r="DW321" s="280"/>
      <c r="DX321" s="194" t="s">
        <v>2430</v>
      </c>
      <c r="DY321" s="348"/>
      <c r="DZ321" s="348"/>
      <c r="EA321" s="375"/>
      <c r="EB321" s="348"/>
      <c r="EC321" s="348"/>
      <c r="ED321" s="376"/>
      <c r="EE321" s="348"/>
      <c r="EF321" s="557"/>
      <c r="EG321" s="276">
        <v>0.19999999999999998</v>
      </c>
      <c r="EH321" s="276">
        <v>0</v>
      </c>
      <c r="EI321" s="282">
        <v>0</v>
      </c>
      <c r="EJ321" s="352"/>
      <c r="EK321" s="348"/>
      <c r="EL321" s="352"/>
      <c r="EM321" s="371"/>
      <c r="EN321" s="374"/>
      <c r="EO321" s="352"/>
      <c r="EP321" s="352"/>
      <c r="EQ321" s="375"/>
      <c r="ER321" s="352"/>
      <c r="ET321" s="311">
        <f t="shared" si="4"/>
        <v>0</v>
      </c>
    </row>
    <row r="322" spans="1:150" s="202" customFormat="1" ht="99.95" customHeight="1" x14ac:dyDescent="0.25">
      <c r="A322" s="285" t="s">
        <v>215</v>
      </c>
      <c r="B322" s="202" t="s">
        <v>90</v>
      </c>
      <c r="C322" s="202" t="s">
        <v>2435</v>
      </c>
      <c r="D322" s="282">
        <v>4</v>
      </c>
      <c r="E322" s="202" t="s">
        <v>2436</v>
      </c>
      <c r="F322" s="276" t="s">
        <v>70</v>
      </c>
      <c r="G322" s="276">
        <v>0.7</v>
      </c>
      <c r="H322" s="276">
        <v>0.2</v>
      </c>
      <c r="I322" s="276">
        <v>0.1</v>
      </c>
      <c r="J322" s="285" t="s">
        <v>2437</v>
      </c>
      <c r="K322" s="219">
        <v>43435</v>
      </c>
      <c r="L322" s="282">
        <v>1</v>
      </c>
      <c r="M322" s="285" t="s">
        <v>2438</v>
      </c>
      <c r="N322" s="285" t="s">
        <v>2439</v>
      </c>
      <c r="O322" s="282" t="s">
        <v>2388</v>
      </c>
      <c r="P322" s="280">
        <v>3.3329999999999999E-2</v>
      </c>
      <c r="Q322" s="282">
        <v>2</v>
      </c>
      <c r="R322" s="279">
        <v>180389000</v>
      </c>
      <c r="S322" s="284"/>
      <c r="T322" s="283">
        <v>43132</v>
      </c>
      <c r="U322" s="283">
        <v>43189</v>
      </c>
      <c r="V322" s="285" t="s">
        <v>2440</v>
      </c>
      <c r="W322" s="281">
        <v>0.50005000500050112</v>
      </c>
      <c r="X322" s="277">
        <v>0</v>
      </c>
      <c r="Y322" s="280"/>
      <c r="Z322" s="352"/>
      <c r="AA322" s="348">
        <v>0</v>
      </c>
      <c r="AB322" s="348">
        <v>0</v>
      </c>
      <c r="AC322" s="232"/>
      <c r="AD322" s="348"/>
      <c r="AE322" s="376">
        <v>0</v>
      </c>
      <c r="AF322" s="348"/>
      <c r="AG322" s="281">
        <v>0.25002500250025056</v>
      </c>
      <c r="AH322" s="280"/>
      <c r="AI322" s="280"/>
      <c r="AJ322" s="348">
        <v>0.50005000500050112</v>
      </c>
      <c r="AK322" s="348">
        <v>0</v>
      </c>
      <c r="AL322" s="375">
        <v>90194500</v>
      </c>
      <c r="AM322" s="348"/>
      <c r="AN322" s="376">
        <v>3.3336667000033411E-2</v>
      </c>
      <c r="AO322" s="348"/>
      <c r="AP322" s="305">
        <v>0.25002500250025056</v>
      </c>
      <c r="AQ322" s="280"/>
      <c r="AR322" s="194" t="s">
        <v>2441</v>
      </c>
      <c r="AS322" s="348">
        <v>0.50005000500050112</v>
      </c>
      <c r="AT322" s="348">
        <v>0</v>
      </c>
      <c r="AU322" s="375">
        <v>90194500</v>
      </c>
      <c r="AV322" s="348"/>
      <c r="AW322" s="348"/>
      <c r="AX322" s="376">
        <v>3.3336667000033411E-2</v>
      </c>
      <c r="AY322" s="348"/>
      <c r="AZ322" s="277">
        <v>0</v>
      </c>
      <c r="BA322" s="280"/>
      <c r="BB322" s="280"/>
      <c r="BC322" s="348">
        <v>0</v>
      </c>
      <c r="BD322" s="348">
        <v>0</v>
      </c>
      <c r="BE322" s="375"/>
      <c r="BF322" s="348"/>
      <c r="BG322" s="376">
        <v>0</v>
      </c>
      <c r="BH322" s="348"/>
      <c r="BI322" s="277">
        <v>0</v>
      </c>
      <c r="BJ322" s="280"/>
      <c r="BK322" s="280"/>
      <c r="BL322" s="348">
        <v>0</v>
      </c>
      <c r="BM322" s="348">
        <v>0</v>
      </c>
      <c r="BN322" s="375"/>
      <c r="BO322" s="348"/>
      <c r="BP322" s="376">
        <v>0</v>
      </c>
      <c r="BQ322" s="348"/>
      <c r="BR322" s="305">
        <v>0</v>
      </c>
      <c r="BS322" s="280"/>
      <c r="BT322" s="280"/>
      <c r="BU322" s="348">
        <v>0</v>
      </c>
      <c r="BV322" s="348">
        <v>0</v>
      </c>
      <c r="BW322" s="375"/>
      <c r="BX322" s="348"/>
      <c r="BY322" s="348"/>
      <c r="BZ322" s="376">
        <v>1.1112222333344468E-2</v>
      </c>
      <c r="CA322" s="348"/>
      <c r="CB322" s="305">
        <v>0</v>
      </c>
      <c r="CC322" s="280"/>
      <c r="CD322" s="280"/>
      <c r="CE322" s="348">
        <v>0</v>
      </c>
      <c r="CF322" s="348">
        <v>0</v>
      </c>
      <c r="CG322" s="375"/>
      <c r="CH322" s="348"/>
      <c r="CI322" s="376">
        <v>2.2224444666688936E-2</v>
      </c>
      <c r="CJ322" s="348"/>
      <c r="CK322" s="305">
        <v>0</v>
      </c>
      <c r="CL322" s="280"/>
      <c r="CM322" s="280"/>
      <c r="CN322" s="348">
        <v>0</v>
      </c>
      <c r="CO322" s="348">
        <v>0</v>
      </c>
      <c r="CP322" s="375"/>
      <c r="CQ322" s="348"/>
      <c r="CR322" s="376">
        <v>2.2224444666688936E-2</v>
      </c>
      <c r="CS322" s="348"/>
      <c r="CT322" s="305">
        <v>0</v>
      </c>
      <c r="CU322" s="280"/>
      <c r="CV322" s="280"/>
      <c r="CW322" s="348">
        <v>0</v>
      </c>
      <c r="CX322" s="348">
        <v>0</v>
      </c>
      <c r="CY322" s="375"/>
      <c r="CZ322" s="348"/>
      <c r="DA322" s="348"/>
      <c r="DB322" s="376">
        <v>1.1112222333344468E-2</v>
      </c>
      <c r="DC322" s="348"/>
      <c r="DD322" s="305">
        <v>0</v>
      </c>
      <c r="DE322" s="280"/>
      <c r="DF322" s="280"/>
      <c r="DG322" s="348">
        <v>0</v>
      </c>
      <c r="DH322" s="348">
        <v>0</v>
      </c>
      <c r="DI322" s="375"/>
      <c r="DJ322" s="348"/>
      <c r="DK322" s="376">
        <v>2.2224444666688936E-2</v>
      </c>
      <c r="DL322" s="348"/>
      <c r="DM322" s="305">
        <v>0</v>
      </c>
      <c r="DN322" s="280"/>
      <c r="DO322" s="280"/>
      <c r="DP322" s="348">
        <v>0</v>
      </c>
      <c r="DQ322" s="348">
        <v>0</v>
      </c>
      <c r="DR322" s="375"/>
      <c r="DS322" s="348"/>
      <c r="DT322" s="376">
        <v>2.2224444666688936E-2</v>
      </c>
      <c r="DU322" s="348"/>
      <c r="DV322" s="305">
        <v>0</v>
      </c>
      <c r="DW322" s="280"/>
      <c r="DX322" s="280"/>
      <c r="DY322" s="348">
        <v>0</v>
      </c>
      <c r="DZ322" s="348">
        <v>0</v>
      </c>
      <c r="EA322" s="375"/>
      <c r="EB322" s="348"/>
      <c r="EC322" s="348"/>
      <c r="ED322" s="376">
        <v>2.2224444666688936E-2</v>
      </c>
      <c r="EE322" s="348"/>
      <c r="EF322" s="557"/>
      <c r="EG322" s="276">
        <v>0.50005000500050112</v>
      </c>
      <c r="EH322" s="276">
        <v>0</v>
      </c>
      <c r="EI322" s="282">
        <v>0</v>
      </c>
      <c r="EJ322" s="348">
        <v>1.0001000100010022</v>
      </c>
      <c r="EK322" s="348">
        <v>0</v>
      </c>
      <c r="EL322" s="352">
        <v>0</v>
      </c>
      <c r="EM322" s="371">
        <v>0.20002000200020043</v>
      </c>
      <c r="EN322" s="374">
        <v>0</v>
      </c>
      <c r="EO322" s="352">
        <v>0</v>
      </c>
      <c r="EP322" s="375">
        <v>180389000</v>
      </c>
      <c r="EQ322" s="375">
        <v>0</v>
      </c>
      <c r="ER322" s="375">
        <v>0</v>
      </c>
      <c r="ET322" s="311">
        <f t="shared" si="4"/>
        <v>0</v>
      </c>
    </row>
    <row r="323" spans="1:150" s="202" customFormat="1" ht="99.95" customHeight="1" x14ac:dyDescent="0.25">
      <c r="A323" s="285" t="s">
        <v>215</v>
      </c>
      <c r="B323" s="202" t="s">
        <v>90</v>
      </c>
      <c r="C323" s="202" t="s">
        <v>2435</v>
      </c>
      <c r="D323" s="282">
        <v>4</v>
      </c>
      <c r="E323" s="202" t="s">
        <v>2436</v>
      </c>
      <c r="F323" s="276" t="s">
        <v>70</v>
      </c>
      <c r="G323" s="276">
        <v>0.7</v>
      </c>
      <c r="H323" s="276">
        <v>0.2</v>
      </c>
      <c r="I323" s="276">
        <v>0.1</v>
      </c>
      <c r="J323" s="285" t="s">
        <v>2437</v>
      </c>
      <c r="K323" s="219">
        <v>43435</v>
      </c>
      <c r="L323" s="282">
        <v>1</v>
      </c>
      <c r="M323" s="285" t="s">
        <v>2438</v>
      </c>
      <c r="N323" s="285" t="s">
        <v>2439</v>
      </c>
      <c r="O323" s="282" t="s">
        <v>2388</v>
      </c>
      <c r="P323" s="280"/>
      <c r="Q323" s="282">
        <v>2</v>
      </c>
      <c r="R323" s="279"/>
      <c r="S323" s="284"/>
      <c r="T323" s="283">
        <v>43132</v>
      </c>
      <c r="U323" s="283">
        <v>43189</v>
      </c>
      <c r="V323" s="285" t="s">
        <v>2442</v>
      </c>
      <c r="W323" s="281">
        <v>0.50005000500050112</v>
      </c>
      <c r="X323" s="277">
        <v>0</v>
      </c>
      <c r="Y323" s="280"/>
      <c r="Z323" s="352"/>
      <c r="AA323" s="348"/>
      <c r="AB323" s="348"/>
      <c r="AC323" s="232"/>
      <c r="AD323" s="348"/>
      <c r="AE323" s="376"/>
      <c r="AF323" s="348"/>
      <c r="AG323" s="281">
        <v>0.25002500250025056</v>
      </c>
      <c r="AH323" s="280"/>
      <c r="AI323" s="280"/>
      <c r="AJ323" s="348"/>
      <c r="AK323" s="348"/>
      <c r="AL323" s="375"/>
      <c r="AM323" s="348"/>
      <c r="AN323" s="376"/>
      <c r="AO323" s="348"/>
      <c r="AP323" s="305">
        <v>0.25002500250025056</v>
      </c>
      <c r="AQ323" s="280"/>
      <c r="AR323" s="194" t="s">
        <v>2441</v>
      </c>
      <c r="AS323" s="348"/>
      <c r="AT323" s="348"/>
      <c r="AU323" s="375"/>
      <c r="AV323" s="348"/>
      <c r="AW323" s="348"/>
      <c r="AX323" s="376"/>
      <c r="AY323" s="348"/>
      <c r="AZ323" s="277">
        <v>0</v>
      </c>
      <c r="BA323" s="280"/>
      <c r="BB323" s="280"/>
      <c r="BC323" s="348"/>
      <c r="BD323" s="348"/>
      <c r="BE323" s="375"/>
      <c r="BF323" s="348"/>
      <c r="BG323" s="376"/>
      <c r="BH323" s="348"/>
      <c r="BI323" s="277">
        <v>0</v>
      </c>
      <c r="BJ323" s="280"/>
      <c r="BK323" s="280"/>
      <c r="BL323" s="348"/>
      <c r="BM323" s="348"/>
      <c r="BN323" s="375"/>
      <c r="BO323" s="348"/>
      <c r="BP323" s="376"/>
      <c r="BQ323" s="348"/>
      <c r="BR323" s="305">
        <v>0</v>
      </c>
      <c r="BS323" s="280"/>
      <c r="BT323" s="280"/>
      <c r="BU323" s="348"/>
      <c r="BV323" s="348"/>
      <c r="BW323" s="375"/>
      <c r="BX323" s="348"/>
      <c r="BY323" s="348"/>
      <c r="BZ323" s="376"/>
      <c r="CA323" s="348"/>
      <c r="CB323" s="305">
        <v>0</v>
      </c>
      <c r="CC323" s="280"/>
      <c r="CD323" s="280"/>
      <c r="CE323" s="348"/>
      <c r="CF323" s="348"/>
      <c r="CG323" s="375"/>
      <c r="CH323" s="348"/>
      <c r="CI323" s="376"/>
      <c r="CJ323" s="348"/>
      <c r="CK323" s="305">
        <v>0</v>
      </c>
      <c r="CL323" s="280"/>
      <c r="CM323" s="280"/>
      <c r="CN323" s="348"/>
      <c r="CO323" s="348"/>
      <c r="CP323" s="375"/>
      <c r="CQ323" s="348"/>
      <c r="CR323" s="376"/>
      <c r="CS323" s="348"/>
      <c r="CT323" s="305">
        <v>0</v>
      </c>
      <c r="CU323" s="280"/>
      <c r="CV323" s="280"/>
      <c r="CW323" s="348"/>
      <c r="CX323" s="348"/>
      <c r="CY323" s="375"/>
      <c r="CZ323" s="348"/>
      <c r="DA323" s="348"/>
      <c r="DB323" s="376"/>
      <c r="DC323" s="348"/>
      <c r="DD323" s="305">
        <v>0</v>
      </c>
      <c r="DE323" s="280"/>
      <c r="DF323" s="280"/>
      <c r="DG323" s="348"/>
      <c r="DH323" s="348"/>
      <c r="DI323" s="375"/>
      <c r="DJ323" s="348"/>
      <c r="DK323" s="376"/>
      <c r="DL323" s="348"/>
      <c r="DM323" s="305">
        <v>0</v>
      </c>
      <c r="DN323" s="280"/>
      <c r="DO323" s="280"/>
      <c r="DP323" s="348"/>
      <c r="DQ323" s="348"/>
      <c r="DR323" s="375"/>
      <c r="DS323" s="348"/>
      <c r="DT323" s="376"/>
      <c r="DU323" s="348"/>
      <c r="DV323" s="305">
        <v>0</v>
      </c>
      <c r="DW323" s="280"/>
      <c r="DX323" s="280"/>
      <c r="DY323" s="348"/>
      <c r="DZ323" s="348"/>
      <c r="EA323" s="375"/>
      <c r="EB323" s="348"/>
      <c r="EC323" s="348"/>
      <c r="ED323" s="376"/>
      <c r="EE323" s="348"/>
      <c r="EF323" s="557"/>
      <c r="EG323" s="276">
        <v>0.50005000500050112</v>
      </c>
      <c r="EH323" s="276">
        <v>0</v>
      </c>
      <c r="EI323" s="282">
        <v>0</v>
      </c>
      <c r="EJ323" s="352"/>
      <c r="EK323" s="348"/>
      <c r="EL323" s="352"/>
      <c r="EM323" s="371"/>
      <c r="EN323" s="374"/>
      <c r="EO323" s="352"/>
      <c r="EP323" s="352"/>
      <c r="EQ323" s="375"/>
      <c r="ER323" s="352"/>
      <c r="ET323" s="311">
        <f t="shared" si="4"/>
        <v>0</v>
      </c>
    </row>
    <row r="324" spans="1:150" s="202" customFormat="1" ht="99.95" customHeight="1" x14ac:dyDescent="0.25">
      <c r="A324" s="285" t="s">
        <v>215</v>
      </c>
      <c r="B324" s="202" t="s">
        <v>90</v>
      </c>
      <c r="C324" s="202" t="s">
        <v>2435</v>
      </c>
      <c r="D324" s="282">
        <v>4</v>
      </c>
      <c r="E324" s="202" t="s">
        <v>2436</v>
      </c>
      <c r="F324" s="276" t="s">
        <v>70</v>
      </c>
      <c r="G324" s="276">
        <v>0.7</v>
      </c>
      <c r="H324" s="276">
        <v>0.2</v>
      </c>
      <c r="I324" s="276">
        <v>0.1</v>
      </c>
      <c r="J324" s="285" t="s">
        <v>2437</v>
      </c>
      <c r="K324" s="219">
        <v>43435</v>
      </c>
      <c r="L324" s="282">
        <v>2</v>
      </c>
      <c r="M324" s="285" t="s">
        <v>2443</v>
      </c>
      <c r="N324" s="285" t="s">
        <v>2444</v>
      </c>
      <c r="O324" s="282" t="s">
        <v>2388</v>
      </c>
      <c r="P324" s="280">
        <v>3.3329999999999999E-2</v>
      </c>
      <c r="Q324" s="230">
        <v>4</v>
      </c>
      <c r="R324" s="279">
        <v>277200000</v>
      </c>
      <c r="S324" s="284"/>
      <c r="T324" s="197">
        <v>43252</v>
      </c>
      <c r="U324" s="197">
        <v>43373</v>
      </c>
      <c r="V324" s="285" t="s">
        <v>2445</v>
      </c>
      <c r="W324" s="281">
        <v>0.50005000500050112</v>
      </c>
      <c r="X324" s="277">
        <v>0</v>
      </c>
      <c r="Y324" s="280"/>
      <c r="Z324" s="280"/>
      <c r="AA324" s="348">
        <v>0</v>
      </c>
      <c r="AB324" s="348">
        <v>0</v>
      </c>
      <c r="AC324" s="375"/>
      <c r="AD324" s="348"/>
      <c r="AE324" s="376"/>
      <c r="AF324" s="348"/>
      <c r="AG324" s="281">
        <v>0</v>
      </c>
      <c r="AH324" s="280"/>
      <c r="AI324" s="280"/>
      <c r="AJ324" s="348">
        <v>0</v>
      </c>
      <c r="AK324" s="348">
        <v>0</v>
      </c>
      <c r="AL324" s="375">
        <v>69300000</v>
      </c>
      <c r="AM324" s="348"/>
      <c r="AN324" s="376"/>
      <c r="AO324" s="348"/>
      <c r="AP324" s="277">
        <v>0</v>
      </c>
      <c r="AQ324" s="280"/>
      <c r="AR324" s="194"/>
      <c r="AS324" s="348">
        <v>0</v>
      </c>
      <c r="AT324" s="348">
        <v>0</v>
      </c>
      <c r="AU324" s="375">
        <v>69300000</v>
      </c>
      <c r="AV324" s="348"/>
      <c r="AW324" s="348"/>
      <c r="AX324" s="376"/>
      <c r="AY324" s="348"/>
      <c r="AZ324" s="277">
        <v>0</v>
      </c>
      <c r="BA324" s="280"/>
      <c r="BB324" s="280"/>
      <c r="BC324" s="348">
        <v>0</v>
      </c>
      <c r="BD324" s="348">
        <v>0</v>
      </c>
      <c r="BE324" s="375">
        <v>69300000</v>
      </c>
      <c r="BF324" s="348"/>
      <c r="BG324" s="376"/>
      <c r="BH324" s="348"/>
      <c r="BI324" s="277">
        <v>0</v>
      </c>
      <c r="BJ324" s="280"/>
      <c r="BK324" s="280"/>
      <c r="BL324" s="348">
        <v>0</v>
      </c>
      <c r="BM324" s="348">
        <v>0</v>
      </c>
      <c r="BN324" s="375">
        <v>69300000</v>
      </c>
      <c r="BO324" s="348"/>
      <c r="BP324" s="376"/>
      <c r="BQ324" s="348"/>
      <c r="BR324" s="305">
        <v>0.16668333500016702</v>
      </c>
      <c r="BS324" s="280"/>
      <c r="BT324" s="280"/>
      <c r="BU324" s="348">
        <v>0.16668333500016702</v>
      </c>
      <c r="BV324" s="348">
        <v>0</v>
      </c>
      <c r="BW324" s="375"/>
      <c r="BX324" s="348"/>
      <c r="BY324" s="348"/>
      <c r="BZ324" s="376"/>
      <c r="CA324" s="348"/>
      <c r="CB324" s="305">
        <v>0.16668333500016702</v>
      </c>
      <c r="CC324" s="280"/>
      <c r="CD324" s="280"/>
      <c r="CE324" s="348">
        <v>0.33336667000033404</v>
      </c>
      <c r="CF324" s="348">
        <v>0</v>
      </c>
      <c r="CG324" s="375"/>
      <c r="CH324" s="348"/>
      <c r="CI324" s="376"/>
      <c r="CJ324" s="348"/>
      <c r="CK324" s="305">
        <v>0.16668333500016702</v>
      </c>
      <c r="CL324" s="280"/>
      <c r="CM324" s="194" t="s">
        <v>2446</v>
      </c>
      <c r="CN324" s="348">
        <v>0.33336667000033404</v>
      </c>
      <c r="CO324" s="348">
        <v>0</v>
      </c>
      <c r="CP324" s="375"/>
      <c r="CQ324" s="348"/>
      <c r="CR324" s="376"/>
      <c r="CS324" s="348"/>
      <c r="CT324" s="305">
        <v>0</v>
      </c>
      <c r="CU324" s="280"/>
      <c r="CV324" s="280"/>
      <c r="CW324" s="348">
        <v>0.16668333500016702</v>
      </c>
      <c r="CX324" s="348">
        <v>0</v>
      </c>
      <c r="CY324" s="375"/>
      <c r="CZ324" s="348"/>
      <c r="DA324" s="348"/>
      <c r="DB324" s="376"/>
      <c r="DC324" s="348"/>
      <c r="DD324" s="305">
        <v>0</v>
      </c>
      <c r="DE324" s="280"/>
      <c r="DF324" s="280"/>
      <c r="DG324" s="348">
        <v>0</v>
      </c>
      <c r="DH324" s="348">
        <v>0</v>
      </c>
      <c r="DI324" s="375"/>
      <c r="DJ324" s="348"/>
      <c r="DK324" s="376"/>
      <c r="DL324" s="348"/>
      <c r="DM324" s="305">
        <v>0</v>
      </c>
      <c r="DN324" s="280"/>
      <c r="DO324" s="280"/>
      <c r="DP324" s="348">
        <v>0</v>
      </c>
      <c r="DQ324" s="348">
        <v>0</v>
      </c>
      <c r="DR324" s="375"/>
      <c r="DS324" s="348"/>
      <c r="DT324" s="376"/>
      <c r="DU324" s="348"/>
      <c r="DV324" s="305">
        <v>0</v>
      </c>
      <c r="DW324" s="280"/>
      <c r="DX324" s="280"/>
      <c r="DY324" s="348">
        <v>0</v>
      </c>
      <c r="DZ324" s="348">
        <v>0</v>
      </c>
      <c r="EA324" s="375"/>
      <c r="EB324" s="348"/>
      <c r="EC324" s="348"/>
      <c r="ED324" s="376"/>
      <c r="EE324" s="348"/>
      <c r="EF324" s="557"/>
      <c r="EG324" s="276">
        <v>0.50005000500050101</v>
      </c>
      <c r="EH324" s="276">
        <v>0</v>
      </c>
      <c r="EI324" s="282">
        <v>0</v>
      </c>
      <c r="EJ324" s="348">
        <v>1.000100010001002</v>
      </c>
      <c r="EK324" s="348">
        <v>0</v>
      </c>
      <c r="EL324" s="352">
        <v>0</v>
      </c>
      <c r="EM324" s="371"/>
      <c r="EN324" s="374"/>
      <c r="EO324" s="352"/>
      <c r="EP324" s="375">
        <v>277200000</v>
      </c>
      <c r="EQ324" s="375">
        <v>0</v>
      </c>
      <c r="ER324" s="375">
        <v>0</v>
      </c>
      <c r="ET324" s="311">
        <f t="shared" si="4"/>
        <v>0</v>
      </c>
    </row>
    <row r="325" spans="1:150" s="202" customFormat="1" ht="99.95" customHeight="1" x14ac:dyDescent="0.25">
      <c r="A325" s="285" t="s">
        <v>215</v>
      </c>
      <c r="B325" s="202" t="s">
        <v>90</v>
      </c>
      <c r="C325" s="202" t="s">
        <v>2435</v>
      </c>
      <c r="D325" s="282">
        <v>4</v>
      </c>
      <c r="E325" s="202" t="s">
        <v>2436</v>
      </c>
      <c r="F325" s="276" t="s">
        <v>70</v>
      </c>
      <c r="G325" s="276">
        <v>0.7</v>
      </c>
      <c r="H325" s="276">
        <v>0.2</v>
      </c>
      <c r="I325" s="276">
        <v>0.1</v>
      </c>
      <c r="J325" s="285" t="s">
        <v>2437</v>
      </c>
      <c r="K325" s="219">
        <v>43435</v>
      </c>
      <c r="L325" s="282">
        <v>2</v>
      </c>
      <c r="M325" s="285" t="s">
        <v>2443</v>
      </c>
      <c r="N325" s="285" t="s">
        <v>2444</v>
      </c>
      <c r="O325" s="282" t="s">
        <v>2388</v>
      </c>
      <c r="P325" s="280"/>
      <c r="Q325" s="230">
        <v>4</v>
      </c>
      <c r="R325" s="279"/>
      <c r="S325" s="284"/>
      <c r="T325" s="197">
        <v>43252</v>
      </c>
      <c r="U325" s="197">
        <v>43373</v>
      </c>
      <c r="V325" s="285" t="s">
        <v>2447</v>
      </c>
      <c r="W325" s="281">
        <v>0.50005000500050112</v>
      </c>
      <c r="X325" s="277">
        <v>0</v>
      </c>
      <c r="Y325" s="280"/>
      <c r="Z325" s="280"/>
      <c r="AA325" s="348"/>
      <c r="AB325" s="348"/>
      <c r="AC325" s="375"/>
      <c r="AD325" s="348"/>
      <c r="AE325" s="376"/>
      <c r="AF325" s="348"/>
      <c r="AG325" s="281">
        <v>0</v>
      </c>
      <c r="AH325" s="280"/>
      <c r="AI325" s="280"/>
      <c r="AJ325" s="348"/>
      <c r="AK325" s="348"/>
      <c r="AL325" s="375"/>
      <c r="AM325" s="348"/>
      <c r="AN325" s="376"/>
      <c r="AO325" s="348"/>
      <c r="AP325" s="277">
        <v>0</v>
      </c>
      <c r="AQ325" s="280"/>
      <c r="AR325" s="194"/>
      <c r="AS325" s="348"/>
      <c r="AT325" s="348"/>
      <c r="AU325" s="375"/>
      <c r="AV325" s="348"/>
      <c r="AW325" s="348"/>
      <c r="AX325" s="376"/>
      <c r="AY325" s="348"/>
      <c r="AZ325" s="277">
        <v>0</v>
      </c>
      <c r="BA325" s="280"/>
      <c r="BB325" s="280"/>
      <c r="BC325" s="348"/>
      <c r="BD325" s="348"/>
      <c r="BE325" s="375"/>
      <c r="BF325" s="348"/>
      <c r="BG325" s="376"/>
      <c r="BH325" s="348"/>
      <c r="BI325" s="277">
        <v>0</v>
      </c>
      <c r="BJ325" s="280"/>
      <c r="BK325" s="280"/>
      <c r="BL325" s="348"/>
      <c r="BM325" s="348"/>
      <c r="BN325" s="375"/>
      <c r="BO325" s="348"/>
      <c r="BP325" s="376"/>
      <c r="BQ325" s="348"/>
      <c r="BR325" s="305">
        <v>0</v>
      </c>
      <c r="BS325" s="280"/>
      <c r="BT325" s="280"/>
      <c r="BU325" s="348"/>
      <c r="BV325" s="348"/>
      <c r="BW325" s="375"/>
      <c r="BX325" s="348"/>
      <c r="BY325" s="348"/>
      <c r="BZ325" s="376"/>
      <c r="CA325" s="348"/>
      <c r="CB325" s="305">
        <v>0.16668333500016702</v>
      </c>
      <c r="CC325" s="280"/>
      <c r="CD325" s="280"/>
      <c r="CE325" s="348"/>
      <c r="CF325" s="348"/>
      <c r="CG325" s="375"/>
      <c r="CH325" s="348"/>
      <c r="CI325" s="376"/>
      <c r="CJ325" s="348"/>
      <c r="CK325" s="305">
        <v>0.16668333500016702</v>
      </c>
      <c r="CL325" s="280"/>
      <c r="CM325" s="194" t="s">
        <v>2446</v>
      </c>
      <c r="CN325" s="348"/>
      <c r="CO325" s="348"/>
      <c r="CP325" s="375"/>
      <c r="CQ325" s="348"/>
      <c r="CR325" s="376"/>
      <c r="CS325" s="348"/>
      <c r="CT325" s="305">
        <v>0.16668333500016702</v>
      </c>
      <c r="CU325" s="280"/>
      <c r="CV325" s="280"/>
      <c r="CW325" s="348"/>
      <c r="CX325" s="348"/>
      <c r="CY325" s="375"/>
      <c r="CZ325" s="348"/>
      <c r="DA325" s="348"/>
      <c r="DB325" s="376"/>
      <c r="DC325" s="348"/>
      <c r="DD325" s="305">
        <v>0</v>
      </c>
      <c r="DE325" s="280"/>
      <c r="DF325" s="280"/>
      <c r="DG325" s="348"/>
      <c r="DH325" s="348"/>
      <c r="DI325" s="375"/>
      <c r="DJ325" s="348"/>
      <c r="DK325" s="376"/>
      <c r="DL325" s="348"/>
      <c r="DM325" s="305">
        <v>0</v>
      </c>
      <c r="DN325" s="280"/>
      <c r="DO325" s="280"/>
      <c r="DP325" s="348"/>
      <c r="DQ325" s="348"/>
      <c r="DR325" s="375"/>
      <c r="DS325" s="348"/>
      <c r="DT325" s="376"/>
      <c r="DU325" s="348"/>
      <c r="DV325" s="305">
        <v>0</v>
      </c>
      <c r="DW325" s="280"/>
      <c r="DX325" s="280"/>
      <c r="DY325" s="348"/>
      <c r="DZ325" s="348"/>
      <c r="EA325" s="375"/>
      <c r="EB325" s="348"/>
      <c r="EC325" s="348"/>
      <c r="ED325" s="376"/>
      <c r="EE325" s="348"/>
      <c r="EF325" s="557"/>
      <c r="EG325" s="276">
        <v>0.50005000500050101</v>
      </c>
      <c r="EH325" s="276">
        <v>0</v>
      </c>
      <c r="EI325" s="282">
        <v>0</v>
      </c>
      <c r="EJ325" s="352"/>
      <c r="EK325" s="348"/>
      <c r="EL325" s="352"/>
      <c r="EM325" s="371"/>
      <c r="EN325" s="374"/>
      <c r="EO325" s="352"/>
      <c r="EP325" s="352"/>
      <c r="EQ325" s="375"/>
      <c r="ER325" s="352"/>
      <c r="ET325" s="311">
        <f t="shared" si="4"/>
        <v>0</v>
      </c>
    </row>
    <row r="326" spans="1:150" s="202" customFormat="1" ht="99.95" customHeight="1" x14ac:dyDescent="0.25">
      <c r="A326" s="285" t="s">
        <v>215</v>
      </c>
      <c r="B326" s="202" t="s">
        <v>90</v>
      </c>
      <c r="C326" s="202" t="s">
        <v>2435</v>
      </c>
      <c r="D326" s="282">
        <v>4</v>
      </c>
      <c r="E326" s="202" t="s">
        <v>2436</v>
      </c>
      <c r="F326" s="276" t="s">
        <v>70</v>
      </c>
      <c r="G326" s="276">
        <v>0.7</v>
      </c>
      <c r="H326" s="276">
        <v>0.2</v>
      </c>
      <c r="I326" s="276">
        <v>0.1</v>
      </c>
      <c r="J326" s="285" t="s">
        <v>2437</v>
      </c>
      <c r="K326" s="219">
        <v>43435</v>
      </c>
      <c r="L326" s="282">
        <v>3</v>
      </c>
      <c r="M326" s="285" t="s">
        <v>2448</v>
      </c>
      <c r="N326" s="285" t="s">
        <v>2449</v>
      </c>
      <c r="O326" s="282" t="s">
        <v>2388</v>
      </c>
      <c r="P326" s="280">
        <v>3.3329999999999999E-2</v>
      </c>
      <c r="Q326" s="230">
        <v>3</v>
      </c>
      <c r="R326" s="279">
        <v>53581000</v>
      </c>
      <c r="S326" s="284"/>
      <c r="T326" s="197">
        <v>43374</v>
      </c>
      <c r="U326" s="197">
        <v>43464</v>
      </c>
      <c r="V326" s="285" t="s">
        <v>2450</v>
      </c>
      <c r="W326" s="281">
        <v>0.50005000500050112</v>
      </c>
      <c r="X326" s="277">
        <v>0</v>
      </c>
      <c r="Y326" s="280"/>
      <c r="Z326" s="280"/>
      <c r="AA326" s="348">
        <v>0</v>
      </c>
      <c r="AB326" s="348">
        <v>0</v>
      </c>
      <c r="AC326" s="375"/>
      <c r="AD326" s="348"/>
      <c r="AE326" s="376"/>
      <c r="AF326" s="348"/>
      <c r="AG326" s="281">
        <v>0</v>
      </c>
      <c r="AH326" s="280"/>
      <c r="AI326" s="280"/>
      <c r="AJ326" s="348">
        <v>0</v>
      </c>
      <c r="AK326" s="348">
        <v>0</v>
      </c>
      <c r="AL326" s="375">
        <v>17860333</v>
      </c>
      <c r="AM326" s="348"/>
      <c r="AN326" s="376"/>
      <c r="AO326" s="348"/>
      <c r="AP326" s="277">
        <v>0</v>
      </c>
      <c r="AQ326" s="280"/>
      <c r="AR326" s="280"/>
      <c r="AS326" s="348">
        <v>0</v>
      </c>
      <c r="AT326" s="348">
        <v>0</v>
      </c>
      <c r="AU326" s="375">
        <v>17860333</v>
      </c>
      <c r="AV326" s="348"/>
      <c r="AW326" s="348"/>
      <c r="AX326" s="376"/>
      <c r="AY326" s="348"/>
      <c r="AZ326" s="277">
        <v>0</v>
      </c>
      <c r="BA326" s="280"/>
      <c r="BB326" s="280"/>
      <c r="BC326" s="348">
        <v>0</v>
      </c>
      <c r="BD326" s="348">
        <v>0</v>
      </c>
      <c r="BE326" s="375">
        <v>17860334</v>
      </c>
      <c r="BF326" s="348"/>
      <c r="BG326" s="376"/>
      <c r="BH326" s="348"/>
      <c r="BI326" s="277">
        <v>0</v>
      </c>
      <c r="BJ326" s="280"/>
      <c r="BK326" s="280"/>
      <c r="BL326" s="348">
        <v>0</v>
      </c>
      <c r="BM326" s="348">
        <v>0</v>
      </c>
      <c r="BN326" s="375"/>
      <c r="BO326" s="348"/>
      <c r="BP326" s="376"/>
      <c r="BQ326" s="348"/>
      <c r="BR326" s="305">
        <v>0</v>
      </c>
      <c r="BS326" s="280"/>
      <c r="BT326" s="280"/>
      <c r="BU326" s="348">
        <v>0</v>
      </c>
      <c r="BV326" s="348">
        <v>0</v>
      </c>
      <c r="BW326" s="375"/>
      <c r="BX326" s="348"/>
      <c r="BY326" s="348"/>
      <c r="BZ326" s="376"/>
      <c r="CA326" s="348"/>
      <c r="CB326" s="305">
        <v>0</v>
      </c>
      <c r="CC326" s="280"/>
      <c r="CD326" s="280"/>
      <c r="CE326" s="348">
        <v>0</v>
      </c>
      <c r="CF326" s="348">
        <v>0</v>
      </c>
      <c r="CG326" s="375"/>
      <c r="CH326" s="348"/>
      <c r="CI326" s="376"/>
      <c r="CJ326" s="348"/>
      <c r="CK326" s="305">
        <v>0</v>
      </c>
      <c r="CL326" s="280"/>
      <c r="CM326" s="280"/>
      <c r="CN326" s="348">
        <v>0</v>
      </c>
      <c r="CO326" s="348">
        <v>0</v>
      </c>
      <c r="CP326" s="375"/>
      <c r="CQ326" s="348"/>
      <c r="CR326" s="376"/>
      <c r="CS326" s="348"/>
      <c r="CT326" s="305">
        <v>0</v>
      </c>
      <c r="CU326" s="280"/>
      <c r="CV326" s="280"/>
      <c r="CW326" s="348">
        <v>0</v>
      </c>
      <c r="CX326" s="348">
        <v>0</v>
      </c>
      <c r="CY326" s="375"/>
      <c r="CZ326" s="348"/>
      <c r="DA326" s="348"/>
      <c r="DB326" s="376"/>
      <c r="DC326" s="348"/>
      <c r="DD326" s="305">
        <v>0.16668333500016702</v>
      </c>
      <c r="DE326" s="280"/>
      <c r="DF326" s="280"/>
      <c r="DG326" s="348">
        <v>0.33336667000033404</v>
      </c>
      <c r="DH326" s="348">
        <v>0</v>
      </c>
      <c r="DI326" s="375"/>
      <c r="DJ326" s="348"/>
      <c r="DK326" s="376"/>
      <c r="DL326" s="348"/>
      <c r="DM326" s="305">
        <v>0.16668333500016702</v>
      </c>
      <c r="DN326" s="280"/>
      <c r="DO326" s="280"/>
      <c r="DP326" s="348">
        <v>0.33336667000033404</v>
      </c>
      <c r="DQ326" s="348">
        <v>0</v>
      </c>
      <c r="DR326" s="375"/>
      <c r="DS326" s="348"/>
      <c r="DT326" s="376"/>
      <c r="DU326" s="348"/>
      <c r="DV326" s="305">
        <v>0.16668333500016702</v>
      </c>
      <c r="DW326" s="280"/>
      <c r="DX326" s="282" t="s">
        <v>2451</v>
      </c>
      <c r="DY326" s="348">
        <v>0.33336667000033404</v>
      </c>
      <c r="DZ326" s="348">
        <v>0</v>
      </c>
      <c r="EA326" s="375"/>
      <c r="EB326" s="348"/>
      <c r="EC326" s="348"/>
      <c r="ED326" s="376"/>
      <c r="EE326" s="348"/>
      <c r="EF326" s="557"/>
      <c r="EG326" s="276">
        <v>0.50005000500050101</v>
      </c>
      <c r="EH326" s="276">
        <v>0</v>
      </c>
      <c r="EI326" s="282">
        <v>0</v>
      </c>
      <c r="EJ326" s="348">
        <v>1.000100010001002</v>
      </c>
      <c r="EK326" s="348">
        <v>0</v>
      </c>
      <c r="EL326" s="352">
        <v>0</v>
      </c>
      <c r="EM326" s="371"/>
      <c r="EN326" s="374"/>
      <c r="EO326" s="352"/>
      <c r="EP326" s="375">
        <v>53581000</v>
      </c>
      <c r="EQ326" s="375">
        <v>0</v>
      </c>
      <c r="ER326" s="375">
        <v>0</v>
      </c>
      <c r="ET326" s="311">
        <f t="shared" si="4"/>
        <v>0</v>
      </c>
    </row>
    <row r="327" spans="1:150" s="202" customFormat="1" ht="99.95" customHeight="1" x14ac:dyDescent="0.25">
      <c r="A327" s="285" t="s">
        <v>215</v>
      </c>
      <c r="B327" s="202" t="s">
        <v>90</v>
      </c>
      <c r="C327" s="202" t="s">
        <v>2435</v>
      </c>
      <c r="D327" s="282">
        <v>4</v>
      </c>
      <c r="E327" s="202" t="s">
        <v>2436</v>
      </c>
      <c r="F327" s="276" t="s">
        <v>70</v>
      </c>
      <c r="G327" s="276">
        <v>0.7</v>
      </c>
      <c r="H327" s="276">
        <v>0.2</v>
      </c>
      <c r="I327" s="276">
        <v>0.1</v>
      </c>
      <c r="J327" s="285" t="s">
        <v>2437</v>
      </c>
      <c r="K327" s="219">
        <v>43435</v>
      </c>
      <c r="L327" s="282">
        <v>3</v>
      </c>
      <c r="M327" s="285" t="s">
        <v>2448</v>
      </c>
      <c r="N327" s="285" t="s">
        <v>2449</v>
      </c>
      <c r="O327" s="282" t="s">
        <v>2388</v>
      </c>
      <c r="P327" s="280"/>
      <c r="Q327" s="230">
        <v>3</v>
      </c>
      <c r="R327" s="279"/>
      <c r="S327" s="284"/>
      <c r="T327" s="197">
        <v>43374</v>
      </c>
      <c r="U327" s="197">
        <v>43464</v>
      </c>
      <c r="V327" s="285" t="s">
        <v>2452</v>
      </c>
      <c r="W327" s="281">
        <v>0.50005000500050112</v>
      </c>
      <c r="X327" s="277">
        <v>0</v>
      </c>
      <c r="Y327" s="280"/>
      <c r="Z327" s="280"/>
      <c r="AA327" s="348"/>
      <c r="AB327" s="348"/>
      <c r="AC327" s="375"/>
      <c r="AD327" s="348"/>
      <c r="AE327" s="376"/>
      <c r="AF327" s="348"/>
      <c r="AG327" s="281">
        <v>0</v>
      </c>
      <c r="AH327" s="280"/>
      <c r="AI327" s="280"/>
      <c r="AJ327" s="348"/>
      <c r="AK327" s="348"/>
      <c r="AL327" s="375"/>
      <c r="AM327" s="348"/>
      <c r="AN327" s="376"/>
      <c r="AO327" s="348"/>
      <c r="AP327" s="277">
        <v>0</v>
      </c>
      <c r="AQ327" s="280"/>
      <c r="AR327" s="280"/>
      <c r="AS327" s="348"/>
      <c r="AT327" s="348"/>
      <c r="AU327" s="375"/>
      <c r="AV327" s="348"/>
      <c r="AW327" s="348"/>
      <c r="AX327" s="376"/>
      <c r="AY327" s="348"/>
      <c r="AZ327" s="277">
        <v>0</v>
      </c>
      <c r="BA327" s="280"/>
      <c r="BB327" s="280"/>
      <c r="BC327" s="348"/>
      <c r="BD327" s="348"/>
      <c r="BE327" s="375"/>
      <c r="BF327" s="348"/>
      <c r="BG327" s="376"/>
      <c r="BH327" s="348"/>
      <c r="BI327" s="277">
        <v>0</v>
      </c>
      <c r="BJ327" s="280"/>
      <c r="BK327" s="280"/>
      <c r="BL327" s="348"/>
      <c r="BM327" s="348"/>
      <c r="BN327" s="375"/>
      <c r="BO327" s="348"/>
      <c r="BP327" s="376"/>
      <c r="BQ327" s="348"/>
      <c r="BR327" s="305">
        <v>0</v>
      </c>
      <c r="BS327" s="280"/>
      <c r="BT327" s="280"/>
      <c r="BU327" s="348"/>
      <c r="BV327" s="348"/>
      <c r="BW327" s="375"/>
      <c r="BX327" s="348"/>
      <c r="BY327" s="348"/>
      <c r="BZ327" s="376"/>
      <c r="CA327" s="348"/>
      <c r="CB327" s="305">
        <v>0</v>
      </c>
      <c r="CC327" s="280"/>
      <c r="CD327" s="280"/>
      <c r="CE327" s="348"/>
      <c r="CF327" s="348"/>
      <c r="CG327" s="375"/>
      <c r="CH327" s="348"/>
      <c r="CI327" s="376"/>
      <c r="CJ327" s="348"/>
      <c r="CK327" s="305">
        <v>0</v>
      </c>
      <c r="CL327" s="280"/>
      <c r="CM327" s="280"/>
      <c r="CN327" s="348"/>
      <c r="CO327" s="348"/>
      <c r="CP327" s="375"/>
      <c r="CQ327" s="348"/>
      <c r="CR327" s="376"/>
      <c r="CS327" s="348"/>
      <c r="CT327" s="305">
        <v>0</v>
      </c>
      <c r="CU327" s="280"/>
      <c r="CV327" s="280"/>
      <c r="CW327" s="348"/>
      <c r="CX327" s="348"/>
      <c r="CY327" s="375"/>
      <c r="CZ327" s="348"/>
      <c r="DA327" s="348"/>
      <c r="DB327" s="376"/>
      <c r="DC327" s="348"/>
      <c r="DD327" s="305">
        <v>0.16668333500016702</v>
      </c>
      <c r="DE327" s="280"/>
      <c r="DF327" s="280"/>
      <c r="DG327" s="348"/>
      <c r="DH327" s="348"/>
      <c r="DI327" s="375"/>
      <c r="DJ327" s="348"/>
      <c r="DK327" s="376"/>
      <c r="DL327" s="348"/>
      <c r="DM327" s="305">
        <v>0.16668333500016702</v>
      </c>
      <c r="DN327" s="280"/>
      <c r="DO327" s="280"/>
      <c r="DP327" s="348"/>
      <c r="DQ327" s="348"/>
      <c r="DR327" s="375"/>
      <c r="DS327" s="348"/>
      <c r="DT327" s="376"/>
      <c r="DU327" s="348"/>
      <c r="DV327" s="305">
        <v>0.16668333500016702</v>
      </c>
      <c r="DW327" s="280"/>
      <c r="DX327" s="282" t="s">
        <v>2453</v>
      </c>
      <c r="DY327" s="348"/>
      <c r="DZ327" s="348"/>
      <c r="EA327" s="375"/>
      <c r="EB327" s="348"/>
      <c r="EC327" s="348"/>
      <c r="ED327" s="376"/>
      <c r="EE327" s="348"/>
      <c r="EF327" s="557"/>
      <c r="EG327" s="276">
        <v>0.50005000500050101</v>
      </c>
      <c r="EH327" s="276">
        <v>0</v>
      </c>
      <c r="EI327" s="282">
        <v>0</v>
      </c>
      <c r="EJ327" s="352"/>
      <c r="EK327" s="348"/>
      <c r="EL327" s="352"/>
      <c r="EM327" s="371"/>
      <c r="EN327" s="374"/>
      <c r="EO327" s="352"/>
      <c r="EP327" s="352"/>
      <c r="EQ327" s="375"/>
      <c r="ER327" s="352"/>
      <c r="ET327" s="311">
        <f t="shared" si="4"/>
        <v>0</v>
      </c>
    </row>
    <row r="328" spans="1:150" s="202" customFormat="1" ht="99.95" customHeight="1" x14ac:dyDescent="0.25">
      <c r="A328" s="285" t="s">
        <v>215</v>
      </c>
      <c r="B328" s="202" t="s">
        <v>90</v>
      </c>
      <c r="C328" s="202" t="s">
        <v>2454</v>
      </c>
      <c r="D328" s="282">
        <v>5</v>
      </c>
      <c r="E328" s="202" t="s">
        <v>2455</v>
      </c>
      <c r="F328" s="276" t="s">
        <v>70</v>
      </c>
      <c r="G328" s="276">
        <v>0.63</v>
      </c>
      <c r="H328" s="276">
        <v>0.25</v>
      </c>
      <c r="I328" s="276">
        <v>0.09</v>
      </c>
      <c r="J328" s="285" t="s">
        <v>2456</v>
      </c>
      <c r="K328" s="219">
        <v>43344</v>
      </c>
      <c r="L328" s="282">
        <v>1</v>
      </c>
      <c r="M328" s="285" t="s">
        <v>2457</v>
      </c>
      <c r="N328" s="285" t="s">
        <v>2458</v>
      </c>
      <c r="O328" s="282" t="s">
        <v>2388</v>
      </c>
      <c r="P328" s="297">
        <v>2.7E-2</v>
      </c>
      <c r="Q328" s="282">
        <v>9</v>
      </c>
      <c r="R328" s="279">
        <v>66000000</v>
      </c>
      <c r="S328" s="284"/>
      <c r="T328" s="283">
        <v>43132</v>
      </c>
      <c r="U328" s="283">
        <v>43373</v>
      </c>
      <c r="V328" s="285" t="s">
        <v>2459</v>
      </c>
      <c r="W328" s="281">
        <v>0.6</v>
      </c>
      <c r="X328" s="277">
        <v>0</v>
      </c>
      <c r="Y328" s="280"/>
      <c r="Z328" s="352"/>
      <c r="AA328" s="348">
        <v>0</v>
      </c>
      <c r="AB328" s="348">
        <v>0</v>
      </c>
      <c r="AC328" s="375"/>
      <c r="AD328" s="348"/>
      <c r="AE328" s="376">
        <v>0</v>
      </c>
      <c r="AF328" s="348"/>
      <c r="AG328" s="281">
        <v>0.3</v>
      </c>
      <c r="AH328" s="280"/>
      <c r="AI328" s="202" t="s">
        <v>2460</v>
      </c>
      <c r="AJ328" s="348">
        <v>0.34443999999999997</v>
      </c>
      <c r="AK328" s="348">
        <v>0</v>
      </c>
      <c r="AL328" s="375">
        <v>7333333</v>
      </c>
      <c r="AM328" s="348"/>
      <c r="AN328" s="376">
        <v>0.11333299999999999</v>
      </c>
      <c r="AO328" s="348"/>
      <c r="AP328" s="305">
        <v>0.3</v>
      </c>
      <c r="AQ328" s="280"/>
      <c r="AR328" s="202" t="s">
        <v>2460</v>
      </c>
      <c r="AS328" s="348">
        <v>0.34443999999999997</v>
      </c>
      <c r="AT328" s="348">
        <v>0</v>
      </c>
      <c r="AU328" s="375">
        <v>7333333</v>
      </c>
      <c r="AV328" s="348"/>
      <c r="AW328" s="348"/>
      <c r="AX328" s="376">
        <v>0.11333299999999999</v>
      </c>
      <c r="AY328" s="348"/>
      <c r="AZ328" s="277">
        <v>0</v>
      </c>
      <c r="BA328" s="280"/>
      <c r="BB328" s="280"/>
      <c r="BC328" s="348">
        <v>4.4440000000000007E-2</v>
      </c>
      <c r="BD328" s="348">
        <v>0</v>
      </c>
      <c r="BE328" s="375">
        <v>7333333</v>
      </c>
      <c r="BF328" s="348"/>
      <c r="BG328" s="376">
        <v>3.3330000000000005E-3</v>
      </c>
      <c r="BH328" s="348"/>
      <c r="BI328" s="277">
        <v>0</v>
      </c>
      <c r="BJ328" s="280"/>
      <c r="BK328" s="280"/>
      <c r="BL328" s="348">
        <v>4.4440000000000007E-2</v>
      </c>
      <c r="BM328" s="348">
        <v>0</v>
      </c>
      <c r="BN328" s="375">
        <v>7333333</v>
      </c>
      <c r="BO328" s="348"/>
      <c r="BP328" s="376">
        <v>3.3330000000000005E-3</v>
      </c>
      <c r="BQ328" s="348"/>
      <c r="BR328" s="305">
        <v>0</v>
      </c>
      <c r="BS328" s="280"/>
      <c r="BT328" s="280"/>
      <c r="BU328" s="348">
        <v>4.4440000000000007E-2</v>
      </c>
      <c r="BV328" s="348">
        <v>0</v>
      </c>
      <c r="BW328" s="375">
        <v>7333333</v>
      </c>
      <c r="BX328" s="348"/>
      <c r="BY328" s="348"/>
      <c r="BZ328" s="376">
        <v>3.3330000000000005E-3</v>
      </c>
      <c r="CA328" s="348"/>
      <c r="CB328" s="305">
        <v>0</v>
      </c>
      <c r="CC328" s="280"/>
      <c r="CD328" s="280"/>
      <c r="CE328" s="348">
        <v>4.4440000000000007E-2</v>
      </c>
      <c r="CF328" s="348">
        <v>0</v>
      </c>
      <c r="CG328" s="375">
        <v>7333333</v>
      </c>
      <c r="CH328" s="348"/>
      <c r="CI328" s="376">
        <v>3.3330000000000005E-3</v>
      </c>
      <c r="CJ328" s="348"/>
      <c r="CK328" s="305">
        <v>0</v>
      </c>
      <c r="CL328" s="280"/>
      <c r="CM328" s="280"/>
      <c r="CN328" s="348">
        <v>4.4440000000000007E-2</v>
      </c>
      <c r="CO328" s="348">
        <v>0</v>
      </c>
      <c r="CP328" s="375">
        <v>7333333</v>
      </c>
      <c r="CQ328" s="348"/>
      <c r="CR328" s="376">
        <v>3.3330000000000005E-3</v>
      </c>
      <c r="CS328" s="348"/>
      <c r="CT328" s="305">
        <v>0</v>
      </c>
      <c r="CU328" s="280"/>
      <c r="CV328" s="280"/>
      <c r="CW328" s="348">
        <v>4.4440000000000007E-2</v>
      </c>
      <c r="CX328" s="348">
        <v>0</v>
      </c>
      <c r="CY328" s="375">
        <v>7333336</v>
      </c>
      <c r="CZ328" s="348"/>
      <c r="DA328" s="348"/>
      <c r="DB328" s="376">
        <v>3.3330000000000005E-3</v>
      </c>
      <c r="DC328" s="348"/>
      <c r="DD328" s="305">
        <v>0</v>
      </c>
      <c r="DE328" s="280"/>
      <c r="DF328" s="280"/>
      <c r="DG328" s="348">
        <v>4.4440000000000007E-2</v>
      </c>
      <c r="DH328" s="348">
        <v>0</v>
      </c>
      <c r="DI328" s="375">
        <v>7333336</v>
      </c>
      <c r="DJ328" s="348"/>
      <c r="DK328" s="376">
        <v>3.3330000000000005E-3</v>
      </c>
      <c r="DL328" s="348"/>
      <c r="DM328" s="305">
        <v>0</v>
      </c>
      <c r="DN328" s="280"/>
      <c r="DO328" s="280"/>
      <c r="DP328" s="348">
        <v>0</v>
      </c>
      <c r="DQ328" s="348">
        <v>0</v>
      </c>
      <c r="DR328" s="375"/>
      <c r="DS328" s="348"/>
      <c r="DT328" s="376">
        <v>0</v>
      </c>
      <c r="DU328" s="348"/>
      <c r="DV328" s="305">
        <v>0</v>
      </c>
      <c r="DW328" s="280"/>
      <c r="DX328" s="280"/>
      <c r="DY328" s="348">
        <v>0</v>
      </c>
      <c r="DZ328" s="348">
        <v>0</v>
      </c>
      <c r="EA328" s="375"/>
      <c r="EB328" s="348"/>
      <c r="EC328" s="348"/>
      <c r="ED328" s="376">
        <v>0</v>
      </c>
      <c r="EE328" s="348"/>
      <c r="EF328" s="557"/>
      <c r="EG328" s="276">
        <v>0.6</v>
      </c>
      <c r="EH328" s="276">
        <v>0</v>
      </c>
      <c r="EI328" s="282">
        <v>0</v>
      </c>
      <c r="EJ328" s="348">
        <v>0.99996000000000018</v>
      </c>
      <c r="EK328" s="348">
        <v>0</v>
      </c>
      <c r="EL328" s="352">
        <v>0</v>
      </c>
      <c r="EM328" s="371">
        <v>0.249997</v>
      </c>
      <c r="EN328" s="374">
        <v>0</v>
      </c>
      <c r="EO328" s="352">
        <v>0</v>
      </c>
      <c r="EP328" s="375">
        <v>66000003</v>
      </c>
      <c r="EQ328" s="375">
        <v>0</v>
      </c>
      <c r="ER328" s="375">
        <v>0</v>
      </c>
      <c r="ET328" s="311">
        <f t="shared" si="4"/>
        <v>0</v>
      </c>
    </row>
    <row r="329" spans="1:150" s="202" customFormat="1" ht="99.95" customHeight="1" x14ac:dyDescent="0.25">
      <c r="A329" s="285" t="s">
        <v>215</v>
      </c>
      <c r="B329" s="202" t="s">
        <v>90</v>
      </c>
      <c r="C329" s="202" t="s">
        <v>2454</v>
      </c>
      <c r="D329" s="282">
        <v>5</v>
      </c>
      <c r="E329" s="202" t="s">
        <v>2455</v>
      </c>
      <c r="F329" s="276" t="s">
        <v>70</v>
      </c>
      <c r="G329" s="276">
        <v>0.63</v>
      </c>
      <c r="H329" s="276">
        <v>0.25</v>
      </c>
      <c r="I329" s="276">
        <v>0.09</v>
      </c>
      <c r="J329" s="285" t="s">
        <v>2456</v>
      </c>
      <c r="K329" s="219">
        <v>43344</v>
      </c>
      <c r="L329" s="282">
        <v>1</v>
      </c>
      <c r="M329" s="285" t="s">
        <v>2457</v>
      </c>
      <c r="N329" s="285" t="s">
        <v>2461</v>
      </c>
      <c r="O329" s="282" t="s">
        <v>2388</v>
      </c>
      <c r="P329" s="297"/>
      <c r="Q329" s="282">
        <v>9</v>
      </c>
      <c r="R329" s="279"/>
      <c r="S329" s="284"/>
      <c r="T329" s="283">
        <v>43132</v>
      </c>
      <c r="U329" s="283">
        <v>43373</v>
      </c>
      <c r="V329" s="285" t="s">
        <v>2462</v>
      </c>
      <c r="W329" s="281">
        <v>0.4</v>
      </c>
      <c r="X329" s="277">
        <v>0</v>
      </c>
      <c r="Y329" s="280"/>
      <c r="Z329" s="352"/>
      <c r="AA329" s="348"/>
      <c r="AB329" s="348"/>
      <c r="AC329" s="375"/>
      <c r="AD329" s="348"/>
      <c r="AE329" s="376"/>
      <c r="AF329" s="348"/>
      <c r="AG329" s="281">
        <v>4.4440000000000007E-2</v>
      </c>
      <c r="AH329" s="280"/>
      <c r="AI329" s="202" t="s">
        <v>2460</v>
      </c>
      <c r="AJ329" s="348"/>
      <c r="AK329" s="348"/>
      <c r="AL329" s="375"/>
      <c r="AM329" s="348"/>
      <c r="AN329" s="376"/>
      <c r="AO329" s="348"/>
      <c r="AP329" s="305">
        <v>4.4440000000000007E-2</v>
      </c>
      <c r="AQ329" s="280"/>
      <c r="AR329" s="202" t="s">
        <v>2460</v>
      </c>
      <c r="AS329" s="348"/>
      <c r="AT329" s="348"/>
      <c r="AU329" s="375"/>
      <c r="AV329" s="348"/>
      <c r="AW329" s="348"/>
      <c r="AX329" s="376"/>
      <c r="AY329" s="348"/>
      <c r="AZ329" s="305">
        <v>4.4440000000000007E-2</v>
      </c>
      <c r="BA329" s="280"/>
      <c r="BB329" s="202" t="s">
        <v>2460</v>
      </c>
      <c r="BC329" s="348"/>
      <c r="BD329" s="348"/>
      <c r="BE329" s="375"/>
      <c r="BF329" s="348"/>
      <c r="BG329" s="376"/>
      <c r="BH329" s="348"/>
      <c r="BI329" s="305">
        <v>4.4440000000000007E-2</v>
      </c>
      <c r="BJ329" s="280"/>
      <c r="BK329" s="202" t="s">
        <v>2460</v>
      </c>
      <c r="BL329" s="348"/>
      <c r="BM329" s="348"/>
      <c r="BN329" s="375"/>
      <c r="BO329" s="348"/>
      <c r="BP329" s="376"/>
      <c r="BQ329" s="348"/>
      <c r="BR329" s="305">
        <v>4.4440000000000007E-2</v>
      </c>
      <c r="BS329" s="280"/>
      <c r="BT329" s="202" t="s">
        <v>2460</v>
      </c>
      <c r="BU329" s="348"/>
      <c r="BV329" s="348"/>
      <c r="BW329" s="375"/>
      <c r="BX329" s="348"/>
      <c r="BY329" s="348"/>
      <c r="BZ329" s="376"/>
      <c r="CA329" s="348"/>
      <c r="CB329" s="305">
        <v>4.4440000000000007E-2</v>
      </c>
      <c r="CC329" s="280"/>
      <c r="CD329" s="202" t="s">
        <v>2460</v>
      </c>
      <c r="CE329" s="348"/>
      <c r="CF329" s="348"/>
      <c r="CG329" s="375"/>
      <c r="CH329" s="348"/>
      <c r="CI329" s="376"/>
      <c r="CJ329" s="348"/>
      <c r="CK329" s="305">
        <v>4.4440000000000007E-2</v>
      </c>
      <c r="CL329" s="280"/>
      <c r="CM329" s="202" t="s">
        <v>2460</v>
      </c>
      <c r="CN329" s="348"/>
      <c r="CO329" s="348"/>
      <c r="CP329" s="375"/>
      <c r="CQ329" s="348"/>
      <c r="CR329" s="376"/>
      <c r="CS329" s="348"/>
      <c r="CT329" s="305">
        <v>4.4440000000000007E-2</v>
      </c>
      <c r="CU329" s="280"/>
      <c r="CV329" s="202" t="s">
        <v>2460</v>
      </c>
      <c r="CW329" s="348"/>
      <c r="CX329" s="348"/>
      <c r="CY329" s="375"/>
      <c r="CZ329" s="348"/>
      <c r="DA329" s="348"/>
      <c r="DB329" s="376"/>
      <c r="DC329" s="348"/>
      <c r="DD329" s="305">
        <v>4.4440000000000007E-2</v>
      </c>
      <c r="DE329" s="280"/>
      <c r="DF329" s="202" t="s">
        <v>2460</v>
      </c>
      <c r="DG329" s="348"/>
      <c r="DH329" s="348"/>
      <c r="DI329" s="375"/>
      <c r="DJ329" s="348"/>
      <c r="DK329" s="376"/>
      <c r="DL329" s="348"/>
      <c r="DM329" s="305">
        <v>0</v>
      </c>
      <c r="DN329" s="280"/>
      <c r="DO329" s="280"/>
      <c r="DP329" s="348"/>
      <c r="DQ329" s="348"/>
      <c r="DR329" s="375"/>
      <c r="DS329" s="348"/>
      <c r="DT329" s="376"/>
      <c r="DU329" s="348"/>
      <c r="DV329" s="305">
        <v>0</v>
      </c>
      <c r="DW329" s="280"/>
      <c r="DX329" s="280"/>
      <c r="DY329" s="348"/>
      <c r="DZ329" s="348"/>
      <c r="EA329" s="375"/>
      <c r="EB329" s="348"/>
      <c r="EC329" s="348"/>
      <c r="ED329" s="376"/>
      <c r="EE329" s="348"/>
      <c r="EF329" s="557"/>
      <c r="EG329" s="276">
        <v>0.39996000000000009</v>
      </c>
      <c r="EH329" s="276">
        <v>0</v>
      </c>
      <c r="EI329" s="282">
        <v>0</v>
      </c>
      <c r="EJ329" s="352"/>
      <c r="EK329" s="348"/>
      <c r="EL329" s="352"/>
      <c r="EM329" s="371"/>
      <c r="EN329" s="374"/>
      <c r="EO329" s="352"/>
      <c r="EP329" s="352"/>
      <c r="EQ329" s="375"/>
      <c r="ER329" s="352"/>
      <c r="ET329" s="311">
        <f t="shared" si="4"/>
        <v>-3.9999999999928981E-5</v>
      </c>
    </row>
    <row r="330" spans="1:150" s="202" customFormat="1" ht="99.95" customHeight="1" x14ac:dyDescent="0.25">
      <c r="A330" s="285" t="s">
        <v>215</v>
      </c>
      <c r="B330" s="202" t="s">
        <v>90</v>
      </c>
      <c r="C330" s="202" t="s">
        <v>2454</v>
      </c>
      <c r="D330" s="282">
        <v>5</v>
      </c>
      <c r="E330" s="202" t="s">
        <v>2455</v>
      </c>
      <c r="F330" s="276" t="s">
        <v>70</v>
      </c>
      <c r="G330" s="276">
        <v>0.63</v>
      </c>
      <c r="H330" s="276">
        <v>0.25</v>
      </c>
      <c r="I330" s="276">
        <v>0.09</v>
      </c>
      <c r="J330" s="285" t="s">
        <v>2456</v>
      </c>
      <c r="K330" s="219">
        <v>43344</v>
      </c>
      <c r="L330" s="282">
        <v>2</v>
      </c>
      <c r="M330" s="285" t="s">
        <v>2463</v>
      </c>
      <c r="N330" s="285" t="s">
        <v>2464</v>
      </c>
      <c r="O330" s="282" t="s">
        <v>2388</v>
      </c>
      <c r="P330" s="234">
        <v>6.3E-2</v>
      </c>
      <c r="Q330" s="230">
        <v>2</v>
      </c>
      <c r="R330" s="279">
        <v>87494000</v>
      </c>
      <c r="S330" s="284"/>
      <c r="T330" s="197">
        <v>43132</v>
      </c>
      <c r="U330" s="197">
        <v>43189</v>
      </c>
      <c r="V330" s="285" t="s">
        <v>2465</v>
      </c>
      <c r="W330" s="281">
        <v>0.5</v>
      </c>
      <c r="X330" s="277">
        <v>0</v>
      </c>
      <c r="Y330" s="280"/>
      <c r="Z330" s="280"/>
      <c r="AA330" s="348">
        <v>0</v>
      </c>
      <c r="AB330" s="348">
        <v>0</v>
      </c>
      <c r="AC330" s="375"/>
      <c r="AD330" s="348"/>
      <c r="AE330" s="376"/>
      <c r="AF330" s="348"/>
      <c r="AG330" s="281">
        <v>0.25</v>
      </c>
      <c r="AH330" s="280"/>
      <c r="AI330" s="280"/>
      <c r="AJ330" s="348">
        <v>0.5</v>
      </c>
      <c r="AK330" s="348">
        <v>0</v>
      </c>
      <c r="AL330" s="375">
        <v>43747000</v>
      </c>
      <c r="AM330" s="348"/>
      <c r="AN330" s="376"/>
      <c r="AO330" s="348"/>
      <c r="AP330" s="305">
        <v>0.25</v>
      </c>
      <c r="AQ330" s="280"/>
      <c r="AR330" s="282" t="s">
        <v>2466</v>
      </c>
      <c r="AS330" s="348">
        <v>0.5</v>
      </c>
      <c r="AT330" s="348">
        <v>0</v>
      </c>
      <c r="AU330" s="375">
        <v>43747000</v>
      </c>
      <c r="AV330" s="348"/>
      <c r="AW330" s="348"/>
      <c r="AX330" s="376"/>
      <c r="AY330" s="348"/>
      <c r="AZ330" s="277">
        <v>0</v>
      </c>
      <c r="BA330" s="280"/>
      <c r="BB330" s="280"/>
      <c r="BC330" s="348">
        <v>0</v>
      </c>
      <c r="BD330" s="348">
        <v>0</v>
      </c>
      <c r="BE330" s="375"/>
      <c r="BF330" s="348"/>
      <c r="BG330" s="376"/>
      <c r="BH330" s="348"/>
      <c r="BI330" s="277">
        <v>0</v>
      </c>
      <c r="BJ330" s="280"/>
      <c r="BK330" s="280"/>
      <c r="BL330" s="348">
        <v>0</v>
      </c>
      <c r="BM330" s="348">
        <v>0</v>
      </c>
      <c r="BN330" s="375"/>
      <c r="BO330" s="348"/>
      <c r="BP330" s="376"/>
      <c r="BQ330" s="348"/>
      <c r="BR330" s="305">
        <v>0</v>
      </c>
      <c r="BS330" s="280"/>
      <c r="BT330" s="280"/>
      <c r="BU330" s="348">
        <v>0</v>
      </c>
      <c r="BV330" s="348">
        <v>0</v>
      </c>
      <c r="BW330" s="375"/>
      <c r="BX330" s="348"/>
      <c r="BY330" s="348"/>
      <c r="BZ330" s="376"/>
      <c r="CA330" s="348"/>
      <c r="CB330" s="305">
        <v>0</v>
      </c>
      <c r="CC330" s="280"/>
      <c r="CD330" s="280"/>
      <c r="CE330" s="348">
        <v>0</v>
      </c>
      <c r="CF330" s="348">
        <v>0</v>
      </c>
      <c r="CG330" s="375"/>
      <c r="CH330" s="348"/>
      <c r="CI330" s="376"/>
      <c r="CJ330" s="348"/>
      <c r="CK330" s="305">
        <v>0</v>
      </c>
      <c r="CL330" s="280"/>
      <c r="CM330" s="280"/>
      <c r="CN330" s="348">
        <v>0</v>
      </c>
      <c r="CO330" s="348">
        <v>0</v>
      </c>
      <c r="CP330" s="375"/>
      <c r="CQ330" s="348"/>
      <c r="CR330" s="376"/>
      <c r="CS330" s="348"/>
      <c r="CT330" s="305">
        <v>0</v>
      </c>
      <c r="CU330" s="280"/>
      <c r="CV330" s="280"/>
      <c r="CW330" s="348">
        <v>0</v>
      </c>
      <c r="CX330" s="348">
        <v>0</v>
      </c>
      <c r="CY330" s="375"/>
      <c r="CZ330" s="348"/>
      <c r="DA330" s="348"/>
      <c r="DB330" s="376"/>
      <c r="DC330" s="348"/>
      <c r="DD330" s="305">
        <v>0</v>
      </c>
      <c r="DE330" s="280"/>
      <c r="DF330" s="280"/>
      <c r="DG330" s="348">
        <v>0</v>
      </c>
      <c r="DH330" s="348">
        <v>0</v>
      </c>
      <c r="DI330" s="375"/>
      <c r="DJ330" s="348"/>
      <c r="DK330" s="376"/>
      <c r="DL330" s="348"/>
      <c r="DM330" s="305">
        <v>0</v>
      </c>
      <c r="DN330" s="280"/>
      <c r="DO330" s="280"/>
      <c r="DP330" s="348">
        <v>0</v>
      </c>
      <c r="DQ330" s="348">
        <v>0</v>
      </c>
      <c r="DR330" s="375"/>
      <c r="DS330" s="348"/>
      <c r="DT330" s="376"/>
      <c r="DU330" s="348"/>
      <c r="DV330" s="305">
        <v>0</v>
      </c>
      <c r="DW330" s="280"/>
      <c r="DX330" s="280"/>
      <c r="DY330" s="348">
        <v>0</v>
      </c>
      <c r="DZ330" s="348">
        <v>0</v>
      </c>
      <c r="EA330" s="375"/>
      <c r="EB330" s="348"/>
      <c r="EC330" s="348"/>
      <c r="ED330" s="376"/>
      <c r="EE330" s="348"/>
      <c r="EF330" s="557"/>
      <c r="EG330" s="276">
        <v>0.5</v>
      </c>
      <c r="EH330" s="276">
        <v>0</v>
      </c>
      <c r="EI330" s="282">
        <v>0</v>
      </c>
      <c r="EJ330" s="348">
        <v>1</v>
      </c>
      <c r="EK330" s="348">
        <v>0</v>
      </c>
      <c r="EL330" s="352">
        <v>0</v>
      </c>
      <c r="EM330" s="371"/>
      <c r="EN330" s="374"/>
      <c r="EO330" s="352"/>
      <c r="EP330" s="375">
        <v>87494000</v>
      </c>
      <c r="EQ330" s="375">
        <v>0</v>
      </c>
      <c r="ER330" s="375">
        <v>0</v>
      </c>
      <c r="ET330" s="311">
        <f t="shared" si="4"/>
        <v>0</v>
      </c>
    </row>
    <row r="331" spans="1:150" s="202" customFormat="1" ht="99.95" customHeight="1" x14ac:dyDescent="0.25">
      <c r="A331" s="285" t="s">
        <v>215</v>
      </c>
      <c r="B331" s="202" t="s">
        <v>90</v>
      </c>
      <c r="C331" s="202" t="s">
        <v>2454</v>
      </c>
      <c r="D331" s="282">
        <v>5</v>
      </c>
      <c r="E331" s="202" t="s">
        <v>2455</v>
      </c>
      <c r="F331" s="276" t="s">
        <v>70</v>
      </c>
      <c r="G331" s="276">
        <v>0.63</v>
      </c>
      <c r="H331" s="276">
        <v>0.25</v>
      </c>
      <c r="I331" s="276">
        <v>0.09</v>
      </c>
      <c r="J331" s="285" t="s">
        <v>2456</v>
      </c>
      <c r="K331" s="219">
        <v>43344</v>
      </c>
      <c r="L331" s="282">
        <v>2</v>
      </c>
      <c r="M331" s="285" t="s">
        <v>2463</v>
      </c>
      <c r="N331" s="285" t="s">
        <v>2464</v>
      </c>
      <c r="O331" s="282" t="s">
        <v>2388</v>
      </c>
      <c r="P331" s="234"/>
      <c r="Q331" s="230">
        <v>2</v>
      </c>
      <c r="R331" s="279"/>
      <c r="S331" s="284"/>
      <c r="T331" s="197">
        <v>43132</v>
      </c>
      <c r="U331" s="197">
        <v>43189</v>
      </c>
      <c r="V331" s="285" t="s">
        <v>2467</v>
      </c>
      <c r="W331" s="281">
        <v>0.5</v>
      </c>
      <c r="X331" s="277">
        <v>0</v>
      </c>
      <c r="Y331" s="280"/>
      <c r="Z331" s="280"/>
      <c r="AA331" s="348"/>
      <c r="AB331" s="348"/>
      <c r="AC331" s="375"/>
      <c r="AD331" s="348"/>
      <c r="AE331" s="376"/>
      <c r="AF331" s="348"/>
      <c r="AG331" s="281">
        <v>0.25</v>
      </c>
      <c r="AH331" s="280"/>
      <c r="AI331" s="202" t="s">
        <v>2460</v>
      </c>
      <c r="AJ331" s="348"/>
      <c r="AK331" s="348"/>
      <c r="AL331" s="375"/>
      <c r="AM331" s="348"/>
      <c r="AN331" s="376"/>
      <c r="AO331" s="348"/>
      <c r="AP331" s="305">
        <v>0.25</v>
      </c>
      <c r="AQ331" s="280"/>
      <c r="AR331" s="202" t="s">
        <v>2460</v>
      </c>
      <c r="AS331" s="348"/>
      <c r="AT331" s="348"/>
      <c r="AU331" s="375"/>
      <c r="AV331" s="348"/>
      <c r="AW331" s="348"/>
      <c r="AX331" s="376"/>
      <c r="AY331" s="348"/>
      <c r="AZ331" s="277">
        <v>0</v>
      </c>
      <c r="BA331" s="280"/>
      <c r="BB331" s="280"/>
      <c r="BC331" s="348"/>
      <c r="BD331" s="348"/>
      <c r="BE331" s="375"/>
      <c r="BF331" s="348"/>
      <c r="BG331" s="376"/>
      <c r="BH331" s="348"/>
      <c r="BI331" s="277">
        <v>0</v>
      </c>
      <c r="BJ331" s="280"/>
      <c r="BK331" s="280"/>
      <c r="BL331" s="348"/>
      <c r="BM331" s="348"/>
      <c r="BN331" s="375"/>
      <c r="BO331" s="348"/>
      <c r="BP331" s="376"/>
      <c r="BQ331" s="348"/>
      <c r="BR331" s="305">
        <v>0</v>
      </c>
      <c r="BS331" s="280"/>
      <c r="BT331" s="280"/>
      <c r="BU331" s="348"/>
      <c r="BV331" s="348"/>
      <c r="BW331" s="375"/>
      <c r="BX331" s="348"/>
      <c r="BY331" s="348"/>
      <c r="BZ331" s="376"/>
      <c r="CA331" s="348"/>
      <c r="CB331" s="305">
        <v>0</v>
      </c>
      <c r="CC331" s="280"/>
      <c r="CD331" s="280"/>
      <c r="CE331" s="348"/>
      <c r="CF331" s="348"/>
      <c r="CG331" s="375"/>
      <c r="CH331" s="348"/>
      <c r="CI331" s="376"/>
      <c r="CJ331" s="348"/>
      <c r="CK331" s="305">
        <v>0</v>
      </c>
      <c r="CL331" s="280"/>
      <c r="CM331" s="280"/>
      <c r="CN331" s="348"/>
      <c r="CO331" s="348"/>
      <c r="CP331" s="375"/>
      <c r="CQ331" s="348"/>
      <c r="CR331" s="376"/>
      <c r="CS331" s="348"/>
      <c r="CT331" s="305">
        <v>0</v>
      </c>
      <c r="CU331" s="280"/>
      <c r="CV331" s="280"/>
      <c r="CW331" s="348"/>
      <c r="CX331" s="348"/>
      <c r="CY331" s="375"/>
      <c r="CZ331" s="348"/>
      <c r="DA331" s="348"/>
      <c r="DB331" s="376"/>
      <c r="DC331" s="348"/>
      <c r="DD331" s="305">
        <v>0</v>
      </c>
      <c r="DE331" s="280"/>
      <c r="DF331" s="280"/>
      <c r="DG331" s="348"/>
      <c r="DH331" s="348"/>
      <c r="DI331" s="375"/>
      <c r="DJ331" s="348"/>
      <c r="DK331" s="376"/>
      <c r="DL331" s="348"/>
      <c r="DM331" s="305">
        <v>0</v>
      </c>
      <c r="DN331" s="280"/>
      <c r="DO331" s="280"/>
      <c r="DP331" s="348"/>
      <c r="DQ331" s="348"/>
      <c r="DR331" s="375"/>
      <c r="DS331" s="348"/>
      <c r="DT331" s="376"/>
      <c r="DU331" s="348"/>
      <c r="DV331" s="305">
        <v>0</v>
      </c>
      <c r="DW331" s="280"/>
      <c r="DX331" s="280"/>
      <c r="DY331" s="348"/>
      <c r="DZ331" s="348"/>
      <c r="EA331" s="375"/>
      <c r="EB331" s="348"/>
      <c r="EC331" s="348"/>
      <c r="ED331" s="376"/>
      <c r="EE331" s="348"/>
      <c r="EF331" s="557"/>
      <c r="EG331" s="276">
        <v>0.5</v>
      </c>
      <c r="EH331" s="276">
        <v>0</v>
      </c>
      <c r="EI331" s="282">
        <v>0</v>
      </c>
      <c r="EJ331" s="352"/>
      <c r="EK331" s="348"/>
      <c r="EL331" s="352"/>
      <c r="EM331" s="371"/>
      <c r="EN331" s="374"/>
      <c r="EO331" s="352"/>
      <c r="EP331" s="352"/>
      <c r="EQ331" s="375"/>
      <c r="ER331" s="352"/>
      <c r="ET331" s="311">
        <f t="shared" si="4"/>
        <v>0</v>
      </c>
    </row>
    <row r="332" spans="1:150" s="202" customFormat="1" ht="99.95" customHeight="1" x14ac:dyDescent="0.25">
      <c r="A332" s="285" t="s">
        <v>215</v>
      </c>
      <c r="B332" s="202" t="s">
        <v>90</v>
      </c>
      <c r="C332" s="202" t="s">
        <v>2454</v>
      </c>
      <c r="D332" s="282">
        <v>6</v>
      </c>
      <c r="E332" s="202" t="s">
        <v>2468</v>
      </c>
      <c r="F332" s="276" t="s">
        <v>70</v>
      </c>
      <c r="G332" s="303">
        <v>17715</v>
      </c>
      <c r="H332" s="276">
        <v>1</v>
      </c>
      <c r="I332" s="276">
        <v>0.08</v>
      </c>
      <c r="J332" s="285" t="s">
        <v>2469</v>
      </c>
      <c r="K332" s="219">
        <v>43435</v>
      </c>
      <c r="L332" s="282">
        <v>1</v>
      </c>
      <c r="M332" s="285" t="s">
        <v>2470</v>
      </c>
      <c r="N332" s="285" t="s">
        <v>2471</v>
      </c>
      <c r="O332" s="282" t="s">
        <v>2388</v>
      </c>
      <c r="P332" s="297">
        <v>5.6000000000000001E-2</v>
      </c>
      <c r="Q332" s="207">
        <v>9</v>
      </c>
      <c r="R332" s="279">
        <v>471548000</v>
      </c>
      <c r="S332" s="284"/>
      <c r="T332" s="283">
        <v>43191</v>
      </c>
      <c r="U332" s="283">
        <v>43464</v>
      </c>
      <c r="V332" s="285" t="s">
        <v>2472</v>
      </c>
      <c r="W332" s="281">
        <v>0.5</v>
      </c>
      <c r="X332" s="277">
        <v>0</v>
      </c>
      <c r="Y332" s="280"/>
      <c r="Z332" s="352"/>
      <c r="AA332" s="348">
        <v>0</v>
      </c>
      <c r="AB332" s="348">
        <v>0</v>
      </c>
      <c r="AC332" s="375"/>
      <c r="AD332" s="348"/>
      <c r="AE332" s="376">
        <v>0</v>
      </c>
      <c r="AF332" s="348"/>
      <c r="AG332" s="281">
        <v>0</v>
      </c>
      <c r="AH332" s="280"/>
      <c r="AI332" s="280"/>
      <c r="AJ332" s="348">
        <v>0</v>
      </c>
      <c r="AK332" s="348">
        <v>0</v>
      </c>
      <c r="AL332" s="375">
        <v>52394222</v>
      </c>
      <c r="AM332" s="348"/>
      <c r="AN332" s="376">
        <v>4.4999999999999998E-2</v>
      </c>
      <c r="AO332" s="348"/>
      <c r="AP332" s="277">
        <v>0</v>
      </c>
      <c r="AQ332" s="280"/>
      <c r="AR332" s="280"/>
      <c r="AS332" s="348">
        <v>0</v>
      </c>
      <c r="AT332" s="348">
        <v>0</v>
      </c>
      <c r="AU332" s="375">
        <v>52394222</v>
      </c>
      <c r="AV332" s="348"/>
      <c r="AW332" s="348"/>
      <c r="AX332" s="376">
        <v>4.4999999999999998E-2</v>
      </c>
      <c r="AY332" s="348"/>
      <c r="AZ332" s="305">
        <v>9.9999999999999992E-2</v>
      </c>
      <c r="BA332" s="280"/>
      <c r="BB332" s="280" t="s">
        <v>2460</v>
      </c>
      <c r="BC332" s="348">
        <v>9.9999999999999992E-2</v>
      </c>
      <c r="BD332" s="348">
        <v>0</v>
      </c>
      <c r="BE332" s="375">
        <v>52394222</v>
      </c>
      <c r="BF332" s="348"/>
      <c r="BG332" s="376">
        <v>6.9999999999999993E-2</v>
      </c>
      <c r="BH332" s="348"/>
      <c r="BI332" s="305">
        <v>9.9999999999999992E-2</v>
      </c>
      <c r="BJ332" s="280"/>
      <c r="BK332" s="280" t="s">
        <v>2460</v>
      </c>
      <c r="BL332" s="348">
        <v>9.9999999999999992E-2</v>
      </c>
      <c r="BM332" s="348">
        <v>0</v>
      </c>
      <c r="BN332" s="375">
        <v>52394222</v>
      </c>
      <c r="BO332" s="348"/>
      <c r="BP332" s="376">
        <v>6.9999999999999993E-2</v>
      </c>
      <c r="BQ332" s="348"/>
      <c r="BR332" s="305">
        <v>9.9999999999999992E-2</v>
      </c>
      <c r="BS332" s="280"/>
      <c r="BT332" s="280" t="s">
        <v>2473</v>
      </c>
      <c r="BU332" s="348">
        <v>9.9999999999999992E-2</v>
      </c>
      <c r="BV332" s="348">
        <v>0</v>
      </c>
      <c r="BW332" s="375">
        <v>52394222</v>
      </c>
      <c r="BX332" s="348"/>
      <c r="BY332" s="348"/>
      <c r="BZ332" s="376">
        <v>6.9999999999999993E-2</v>
      </c>
      <c r="CA332" s="348"/>
      <c r="CB332" s="305">
        <v>9.9999999999999992E-2</v>
      </c>
      <c r="CC332" s="280"/>
      <c r="CD332" s="280" t="s">
        <v>2473</v>
      </c>
      <c r="CE332" s="348">
        <v>9.9999999999999992E-2</v>
      </c>
      <c r="CF332" s="348">
        <v>0</v>
      </c>
      <c r="CG332" s="375">
        <v>52394222</v>
      </c>
      <c r="CH332" s="348"/>
      <c r="CI332" s="376">
        <v>6.9999999999999993E-2</v>
      </c>
      <c r="CJ332" s="348"/>
      <c r="CK332" s="305">
        <v>9.9999999999999992E-2</v>
      </c>
      <c r="CL332" s="280"/>
      <c r="CM332" s="202" t="s">
        <v>2474</v>
      </c>
      <c r="CN332" s="348">
        <v>9.9999999999999992E-2</v>
      </c>
      <c r="CO332" s="348">
        <v>0</v>
      </c>
      <c r="CP332" s="375">
        <v>52394222</v>
      </c>
      <c r="CQ332" s="348"/>
      <c r="CR332" s="376">
        <v>6.9999999999999993E-2</v>
      </c>
      <c r="CS332" s="348"/>
      <c r="CT332" s="305">
        <v>0</v>
      </c>
      <c r="CU332" s="280"/>
      <c r="CV332" s="280"/>
      <c r="CW332" s="348">
        <v>0</v>
      </c>
      <c r="CX332" s="348">
        <v>0</v>
      </c>
      <c r="CY332" s="375">
        <v>52394224</v>
      </c>
      <c r="CZ332" s="348"/>
      <c r="DA332" s="348"/>
      <c r="DB332" s="376">
        <v>0</v>
      </c>
      <c r="DC332" s="348"/>
      <c r="DD332" s="305">
        <v>0</v>
      </c>
      <c r="DE332" s="280"/>
      <c r="DF332" s="280"/>
      <c r="DG332" s="348">
        <v>0.16666666666666666</v>
      </c>
      <c r="DH332" s="348">
        <v>0</v>
      </c>
      <c r="DI332" s="375">
        <v>52394224</v>
      </c>
      <c r="DJ332" s="348"/>
      <c r="DK332" s="376">
        <v>0.18666666666666665</v>
      </c>
      <c r="DL332" s="348"/>
      <c r="DM332" s="305">
        <v>0</v>
      </c>
      <c r="DN332" s="280"/>
      <c r="DO332" s="280"/>
      <c r="DP332" s="348">
        <v>0.16666666666666666</v>
      </c>
      <c r="DQ332" s="348">
        <v>0</v>
      </c>
      <c r="DR332" s="375"/>
      <c r="DS332" s="348"/>
      <c r="DT332" s="376">
        <v>0.18666666666666665</v>
      </c>
      <c r="DU332" s="348"/>
      <c r="DV332" s="305">
        <v>0</v>
      </c>
      <c r="DW332" s="280"/>
      <c r="DX332" s="280"/>
      <c r="DY332" s="348">
        <v>0.16666666666666666</v>
      </c>
      <c r="DZ332" s="348">
        <v>0</v>
      </c>
      <c r="EA332" s="375"/>
      <c r="EB332" s="348"/>
      <c r="EC332" s="348"/>
      <c r="ED332" s="376">
        <v>0.18666666666666665</v>
      </c>
      <c r="EE332" s="348"/>
      <c r="EF332" s="557"/>
      <c r="EG332" s="276">
        <v>0.49999999999999994</v>
      </c>
      <c r="EH332" s="276">
        <v>0</v>
      </c>
      <c r="EI332" s="282">
        <v>0</v>
      </c>
      <c r="EJ332" s="348">
        <v>0.99999999999999989</v>
      </c>
      <c r="EK332" s="348">
        <v>0</v>
      </c>
      <c r="EL332" s="352">
        <v>0</v>
      </c>
      <c r="EM332" s="371">
        <v>1</v>
      </c>
      <c r="EN332" s="374">
        <v>0</v>
      </c>
      <c r="EO332" s="352">
        <v>0</v>
      </c>
      <c r="EP332" s="375">
        <v>471548002</v>
      </c>
      <c r="EQ332" s="375">
        <v>0</v>
      </c>
      <c r="ER332" s="375">
        <v>0</v>
      </c>
      <c r="ET332" s="311">
        <f t="shared" si="4"/>
        <v>0</v>
      </c>
    </row>
    <row r="333" spans="1:150" s="202" customFormat="1" ht="99.95" customHeight="1" x14ac:dyDescent="0.25">
      <c r="A333" s="285" t="s">
        <v>215</v>
      </c>
      <c r="B333" s="202" t="s">
        <v>90</v>
      </c>
      <c r="C333" s="202" t="s">
        <v>2454</v>
      </c>
      <c r="D333" s="282">
        <v>6</v>
      </c>
      <c r="E333" s="202" t="s">
        <v>2468</v>
      </c>
      <c r="F333" s="276" t="s">
        <v>70</v>
      </c>
      <c r="G333" s="303">
        <v>17715</v>
      </c>
      <c r="H333" s="276">
        <v>1</v>
      </c>
      <c r="I333" s="276">
        <v>0.08</v>
      </c>
      <c r="J333" s="285" t="s">
        <v>2475</v>
      </c>
      <c r="K333" s="219">
        <v>43435</v>
      </c>
      <c r="L333" s="282">
        <v>1</v>
      </c>
      <c r="M333" s="285" t="s">
        <v>2470</v>
      </c>
      <c r="N333" s="285" t="s">
        <v>2471</v>
      </c>
      <c r="O333" s="282" t="s">
        <v>2388</v>
      </c>
      <c r="P333" s="297"/>
      <c r="Q333" s="207">
        <v>9</v>
      </c>
      <c r="R333" s="279"/>
      <c r="S333" s="284"/>
      <c r="T333" s="283">
        <v>43191</v>
      </c>
      <c r="U333" s="283">
        <v>43464</v>
      </c>
      <c r="V333" s="285" t="s">
        <v>2476</v>
      </c>
      <c r="W333" s="281">
        <v>0.5</v>
      </c>
      <c r="X333" s="277">
        <v>0</v>
      </c>
      <c r="Y333" s="280"/>
      <c r="Z333" s="352"/>
      <c r="AA333" s="348"/>
      <c r="AB333" s="348"/>
      <c r="AC333" s="375"/>
      <c r="AD333" s="348"/>
      <c r="AE333" s="376"/>
      <c r="AF333" s="348"/>
      <c r="AG333" s="281">
        <v>0</v>
      </c>
      <c r="AH333" s="280"/>
      <c r="AI333" s="280"/>
      <c r="AJ333" s="348"/>
      <c r="AK333" s="348"/>
      <c r="AL333" s="375"/>
      <c r="AM333" s="348"/>
      <c r="AN333" s="376"/>
      <c r="AO333" s="348"/>
      <c r="AP333" s="277">
        <v>0</v>
      </c>
      <c r="AQ333" s="280"/>
      <c r="AR333" s="280"/>
      <c r="AS333" s="348"/>
      <c r="AT333" s="348"/>
      <c r="AU333" s="375"/>
      <c r="AV333" s="348"/>
      <c r="AW333" s="348"/>
      <c r="AX333" s="376"/>
      <c r="AY333" s="348"/>
      <c r="AZ333" s="277">
        <v>0</v>
      </c>
      <c r="BA333" s="280"/>
      <c r="BB333" s="280"/>
      <c r="BC333" s="348"/>
      <c r="BD333" s="348"/>
      <c r="BE333" s="375"/>
      <c r="BF333" s="348"/>
      <c r="BG333" s="376"/>
      <c r="BH333" s="348"/>
      <c r="BI333" s="277">
        <v>0</v>
      </c>
      <c r="BJ333" s="280"/>
      <c r="BK333" s="280"/>
      <c r="BL333" s="348"/>
      <c r="BM333" s="348"/>
      <c r="BN333" s="375"/>
      <c r="BO333" s="348"/>
      <c r="BP333" s="376"/>
      <c r="BQ333" s="348"/>
      <c r="BR333" s="305">
        <v>0</v>
      </c>
      <c r="BS333" s="280"/>
      <c r="BT333" s="280"/>
      <c r="BU333" s="348"/>
      <c r="BV333" s="348"/>
      <c r="BW333" s="375"/>
      <c r="BX333" s="348"/>
      <c r="BY333" s="348"/>
      <c r="BZ333" s="376"/>
      <c r="CA333" s="348"/>
      <c r="CB333" s="305">
        <v>0</v>
      </c>
      <c r="CC333" s="280"/>
      <c r="CD333" s="280"/>
      <c r="CE333" s="348"/>
      <c r="CF333" s="348"/>
      <c r="CG333" s="375"/>
      <c r="CH333" s="348"/>
      <c r="CI333" s="376"/>
      <c r="CJ333" s="348"/>
      <c r="CK333" s="305">
        <v>0</v>
      </c>
      <c r="CL333" s="280"/>
      <c r="CN333" s="348"/>
      <c r="CO333" s="348"/>
      <c r="CP333" s="375"/>
      <c r="CQ333" s="348"/>
      <c r="CR333" s="376"/>
      <c r="CS333" s="348"/>
      <c r="CT333" s="305">
        <v>0</v>
      </c>
      <c r="CU333" s="280"/>
      <c r="CV333" s="280"/>
      <c r="CW333" s="348"/>
      <c r="CX333" s="348"/>
      <c r="CY333" s="375"/>
      <c r="CZ333" s="348"/>
      <c r="DA333" s="348"/>
      <c r="DB333" s="376"/>
      <c r="DC333" s="348"/>
      <c r="DD333" s="305">
        <v>0.16666666666666666</v>
      </c>
      <c r="DE333" s="280"/>
      <c r="DF333" s="202" t="s">
        <v>2474</v>
      </c>
      <c r="DG333" s="348"/>
      <c r="DH333" s="348"/>
      <c r="DI333" s="375"/>
      <c r="DJ333" s="348"/>
      <c r="DK333" s="376"/>
      <c r="DL333" s="348"/>
      <c r="DM333" s="305">
        <v>0.16666666666666666</v>
      </c>
      <c r="DN333" s="280"/>
      <c r="DO333" s="202" t="s">
        <v>2474</v>
      </c>
      <c r="DP333" s="348"/>
      <c r="DQ333" s="348"/>
      <c r="DR333" s="375"/>
      <c r="DS333" s="348"/>
      <c r="DT333" s="376"/>
      <c r="DU333" s="348"/>
      <c r="DV333" s="305">
        <v>0.16666666666666666</v>
      </c>
      <c r="DW333" s="280"/>
      <c r="DX333" s="202" t="s">
        <v>2474</v>
      </c>
      <c r="DY333" s="348"/>
      <c r="DZ333" s="348"/>
      <c r="EA333" s="375"/>
      <c r="EB333" s="348"/>
      <c r="EC333" s="348"/>
      <c r="ED333" s="376"/>
      <c r="EE333" s="348"/>
      <c r="EF333" s="557"/>
      <c r="EG333" s="276">
        <v>0.5</v>
      </c>
      <c r="EH333" s="276">
        <v>0</v>
      </c>
      <c r="EI333" s="282">
        <v>0</v>
      </c>
      <c r="EJ333" s="352"/>
      <c r="EK333" s="348"/>
      <c r="EL333" s="352"/>
      <c r="EM333" s="371"/>
      <c r="EN333" s="374"/>
      <c r="EO333" s="352"/>
      <c r="EP333" s="352"/>
      <c r="EQ333" s="375"/>
      <c r="ER333" s="352"/>
      <c r="ET333" s="311">
        <f t="shared" ref="ET333:ET396" si="5">+EG333-W333</f>
        <v>0</v>
      </c>
    </row>
    <row r="334" spans="1:150" s="202" customFormat="1" ht="99.95" customHeight="1" x14ac:dyDescent="0.25">
      <c r="A334" s="285" t="s">
        <v>215</v>
      </c>
      <c r="B334" s="202" t="s">
        <v>90</v>
      </c>
      <c r="C334" s="202" t="s">
        <v>2454</v>
      </c>
      <c r="D334" s="282">
        <v>6</v>
      </c>
      <c r="E334" s="202" t="s">
        <v>2468</v>
      </c>
      <c r="F334" s="276" t="s">
        <v>70</v>
      </c>
      <c r="G334" s="303">
        <v>17715</v>
      </c>
      <c r="H334" s="276">
        <v>1</v>
      </c>
      <c r="I334" s="276">
        <v>0.08</v>
      </c>
      <c r="J334" s="285" t="s">
        <v>2477</v>
      </c>
      <c r="K334" s="219">
        <v>43435</v>
      </c>
      <c r="L334" s="282">
        <v>2</v>
      </c>
      <c r="M334" s="285" t="s">
        <v>2478</v>
      </c>
      <c r="N334" s="285" t="s">
        <v>2479</v>
      </c>
      <c r="O334" s="282" t="s">
        <v>2388</v>
      </c>
      <c r="P334" s="234">
        <v>2.4E-2</v>
      </c>
      <c r="Q334" s="230">
        <v>11</v>
      </c>
      <c r="R334" s="279">
        <v>518518000</v>
      </c>
      <c r="S334" s="284"/>
      <c r="T334" s="197">
        <v>43132</v>
      </c>
      <c r="U334" s="197">
        <v>43464</v>
      </c>
      <c r="V334" s="285" t="s">
        <v>2480</v>
      </c>
      <c r="W334" s="281">
        <v>0.3</v>
      </c>
      <c r="X334" s="277">
        <v>0</v>
      </c>
      <c r="Y334" s="280"/>
      <c r="Z334" s="280"/>
      <c r="AA334" s="348">
        <v>0</v>
      </c>
      <c r="AB334" s="348">
        <v>0</v>
      </c>
      <c r="AC334" s="375"/>
      <c r="AD334" s="348"/>
      <c r="AE334" s="376"/>
      <c r="AF334" s="348"/>
      <c r="AG334" s="281">
        <v>0.15</v>
      </c>
      <c r="AH334" s="280"/>
      <c r="AI334" s="280"/>
      <c r="AJ334" s="348">
        <v>0.15</v>
      </c>
      <c r="AK334" s="348">
        <v>0</v>
      </c>
      <c r="AL334" s="375">
        <v>47138000</v>
      </c>
      <c r="AM334" s="348"/>
      <c r="AN334" s="376"/>
      <c r="AO334" s="348"/>
      <c r="AP334" s="305">
        <v>0.15</v>
      </c>
      <c r="AQ334" s="280"/>
      <c r="AR334" s="202" t="s">
        <v>2481</v>
      </c>
      <c r="AS334" s="348">
        <v>0.15</v>
      </c>
      <c r="AT334" s="348">
        <v>0</v>
      </c>
      <c r="AU334" s="375">
        <v>47138000</v>
      </c>
      <c r="AV334" s="348"/>
      <c r="AW334" s="348"/>
      <c r="AX334" s="376"/>
      <c r="AY334" s="348"/>
      <c r="AZ334" s="277">
        <v>0</v>
      </c>
      <c r="BA334" s="280"/>
      <c r="BB334" s="280"/>
      <c r="BC334" s="348">
        <v>0</v>
      </c>
      <c r="BD334" s="348">
        <v>0</v>
      </c>
      <c r="BE334" s="375">
        <v>47138000</v>
      </c>
      <c r="BF334" s="348"/>
      <c r="BG334" s="376"/>
      <c r="BH334" s="348"/>
      <c r="BI334" s="277">
        <v>0</v>
      </c>
      <c r="BJ334" s="280"/>
      <c r="BK334" s="280"/>
      <c r="BL334" s="348">
        <v>0</v>
      </c>
      <c r="BM334" s="348">
        <v>0</v>
      </c>
      <c r="BN334" s="375">
        <v>47138000</v>
      </c>
      <c r="BO334" s="348"/>
      <c r="BP334" s="376"/>
      <c r="BQ334" s="348"/>
      <c r="BR334" s="305">
        <v>0</v>
      </c>
      <c r="BS334" s="280"/>
      <c r="BT334" s="280"/>
      <c r="BU334" s="348">
        <v>0</v>
      </c>
      <c r="BV334" s="348">
        <v>0</v>
      </c>
      <c r="BW334" s="375">
        <v>47138000</v>
      </c>
      <c r="BX334" s="348"/>
      <c r="BY334" s="348"/>
      <c r="BZ334" s="376"/>
      <c r="CA334" s="348"/>
      <c r="CB334" s="305">
        <v>0</v>
      </c>
      <c r="CC334" s="280"/>
      <c r="CD334" s="280"/>
      <c r="CE334" s="348">
        <v>0</v>
      </c>
      <c r="CF334" s="348">
        <v>0</v>
      </c>
      <c r="CG334" s="375">
        <v>47138000</v>
      </c>
      <c r="CH334" s="348"/>
      <c r="CI334" s="376"/>
      <c r="CJ334" s="348"/>
      <c r="CK334" s="305">
        <v>0</v>
      </c>
      <c r="CL334" s="280"/>
      <c r="CM334" s="280"/>
      <c r="CN334" s="348">
        <v>0</v>
      </c>
      <c r="CO334" s="348">
        <v>0</v>
      </c>
      <c r="CP334" s="375">
        <v>47138000</v>
      </c>
      <c r="CQ334" s="348"/>
      <c r="CR334" s="376"/>
      <c r="CS334" s="348"/>
      <c r="CT334" s="305">
        <v>0</v>
      </c>
      <c r="CU334" s="280"/>
      <c r="CV334" s="280"/>
      <c r="CW334" s="348">
        <v>0</v>
      </c>
      <c r="CX334" s="348">
        <v>0</v>
      </c>
      <c r="CY334" s="375">
        <v>47138000</v>
      </c>
      <c r="CZ334" s="348"/>
      <c r="DA334" s="348"/>
      <c r="DB334" s="376"/>
      <c r="DC334" s="348"/>
      <c r="DD334" s="305">
        <v>0</v>
      </c>
      <c r="DE334" s="280"/>
      <c r="DF334" s="280"/>
      <c r="DG334" s="348">
        <v>0.23333333333333334</v>
      </c>
      <c r="DH334" s="348">
        <v>0</v>
      </c>
      <c r="DI334" s="375">
        <v>47138000</v>
      </c>
      <c r="DJ334" s="348"/>
      <c r="DK334" s="376"/>
      <c r="DL334" s="348"/>
      <c r="DM334" s="305">
        <v>0</v>
      </c>
      <c r="DN334" s="280"/>
      <c r="DO334" s="280"/>
      <c r="DP334" s="348">
        <v>0.23333333333333334</v>
      </c>
      <c r="DQ334" s="348">
        <v>0</v>
      </c>
      <c r="DR334" s="375">
        <v>47138000</v>
      </c>
      <c r="DS334" s="348"/>
      <c r="DT334" s="376"/>
      <c r="DU334" s="348"/>
      <c r="DV334" s="305">
        <v>0</v>
      </c>
      <c r="DW334" s="280"/>
      <c r="DX334" s="280"/>
      <c r="DY334" s="348">
        <v>0.23333333333333334</v>
      </c>
      <c r="DZ334" s="348">
        <v>0</v>
      </c>
      <c r="EA334" s="375">
        <v>47138000</v>
      </c>
      <c r="EB334" s="348"/>
      <c r="EC334" s="348"/>
      <c r="ED334" s="376"/>
      <c r="EE334" s="348"/>
      <c r="EF334" s="557"/>
      <c r="EG334" s="276">
        <v>0.3</v>
      </c>
      <c r="EH334" s="276">
        <v>0</v>
      </c>
      <c r="EI334" s="282">
        <v>0</v>
      </c>
      <c r="EJ334" s="348">
        <v>1</v>
      </c>
      <c r="EK334" s="348">
        <v>0</v>
      </c>
      <c r="EL334" s="352">
        <v>0</v>
      </c>
      <c r="EM334" s="371"/>
      <c r="EN334" s="374"/>
      <c r="EO334" s="352"/>
      <c r="EP334" s="375">
        <v>518518000</v>
      </c>
      <c r="EQ334" s="375">
        <v>0</v>
      </c>
      <c r="ER334" s="375">
        <v>0</v>
      </c>
      <c r="ET334" s="311">
        <f t="shared" si="5"/>
        <v>0</v>
      </c>
    </row>
    <row r="335" spans="1:150" s="202" customFormat="1" ht="99.95" customHeight="1" x14ac:dyDescent="0.25">
      <c r="A335" s="285" t="s">
        <v>215</v>
      </c>
      <c r="B335" s="202" t="s">
        <v>90</v>
      </c>
      <c r="C335" s="202" t="s">
        <v>2454</v>
      </c>
      <c r="D335" s="282">
        <v>6</v>
      </c>
      <c r="E335" s="202" t="s">
        <v>2468</v>
      </c>
      <c r="F335" s="276" t="s">
        <v>70</v>
      </c>
      <c r="G335" s="303">
        <v>17715</v>
      </c>
      <c r="H335" s="276">
        <v>1</v>
      </c>
      <c r="I335" s="276">
        <v>0.08</v>
      </c>
      <c r="J335" s="285" t="s">
        <v>2482</v>
      </c>
      <c r="K335" s="219">
        <v>43435</v>
      </c>
      <c r="L335" s="282">
        <v>2</v>
      </c>
      <c r="M335" s="285" t="s">
        <v>2478</v>
      </c>
      <c r="N335" s="285" t="s">
        <v>2479</v>
      </c>
      <c r="O335" s="282" t="s">
        <v>2388</v>
      </c>
      <c r="P335" s="234"/>
      <c r="Q335" s="230">
        <v>11</v>
      </c>
      <c r="R335" s="279"/>
      <c r="S335" s="284"/>
      <c r="T335" s="197">
        <v>43132</v>
      </c>
      <c r="U335" s="197">
        <v>43464</v>
      </c>
      <c r="V335" s="285" t="s">
        <v>2483</v>
      </c>
      <c r="W335" s="281">
        <v>0.7</v>
      </c>
      <c r="X335" s="277">
        <v>0</v>
      </c>
      <c r="Y335" s="280"/>
      <c r="Z335" s="280"/>
      <c r="AA335" s="348"/>
      <c r="AB335" s="348"/>
      <c r="AC335" s="375"/>
      <c r="AD335" s="348"/>
      <c r="AE335" s="376"/>
      <c r="AF335" s="348"/>
      <c r="AG335" s="281">
        <v>0</v>
      </c>
      <c r="AH335" s="280"/>
      <c r="AI335" s="280"/>
      <c r="AJ335" s="348"/>
      <c r="AK335" s="348"/>
      <c r="AL335" s="375"/>
      <c r="AM335" s="348"/>
      <c r="AN335" s="376"/>
      <c r="AO335" s="348"/>
      <c r="AP335" s="277">
        <v>0</v>
      </c>
      <c r="AQ335" s="280"/>
      <c r="AR335" s="280"/>
      <c r="AS335" s="348"/>
      <c r="AT335" s="348"/>
      <c r="AU335" s="375"/>
      <c r="AV335" s="348"/>
      <c r="AW335" s="348"/>
      <c r="AX335" s="376"/>
      <c r="AY335" s="348"/>
      <c r="AZ335" s="277">
        <v>0</v>
      </c>
      <c r="BA335" s="280"/>
      <c r="BB335" s="280"/>
      <c r="BC335" s="348"/>
      <c r="BD335" s="348"/>
      <c r="BE335" s="375"/>
      <c r="BF335" s="348"/>
      <c r="BG335" s="376"/>
      <c r="BH335" s="348"/>
      <c r="BI335" s="277">
        <v>0</v>
      </c>
      <c r="BJ335" s="280"/>
      <c r="BK335" s="280"/>
      <c r="BL335" s="348"/>
      <c r="BM335" s="348"/>
      <c r="BN335" s="375"/>
      <c r="BO335" s="348"/>
      <c r="BP335" s="376"/>
      <c r="BQ335" s="348"/>
      <c r="BR335" s="305">
        <v>0</v>
      </c>
      <c r="BS335" s="280"/>
      <c r="BT335" s="280"/>
      <c r="BU335" s="348"/>
      <c r="BV335" s="348"/>
      <c r="BW335" s="375"/>
      <c r="BX335" s="348"/>
      <c r="BY335" s="348"/>
      <c r="BZ335" s="376"/>
      <c r="CA335" s="348"/>
      <c r="CB335" s="305">
        <v>0</v>
      </c>
      <c r="CC335" s="280"/>
      <c r="CD335" s="280"/>
      <c r="CE335" s="348"/>
      <c r="CF335" s="348"/>
      <c r="CG335" s="375"/>
      <c r="CH335" s="348"/>
      <c r="CI335" s="376"/>
      <c r="CJ335" s="348"/>
      <c r="CK335" s="305">
        <v>0</v>
      </c>
      <c r="CL335" s="280"/>
      <c r="CM335" s="280"/>
      <c r="CN335" s="348"/>
      <c r="CO335" s="348"/>
      <c r="CP335" s="375"/>
      <c r="CQ335" s="348"/>
      <c r="CR335" s="376"/>
      <c r="CS335" s="348"/>
      <c r="CT335" s="305">
        <v>0</v>
      </c>
      <c r="CU335" s="280"/>
      <c r="CV335" s="280"/>
      <c r="CW335" s="348"/>
      <c r="CX335" s="348"/>
      <c r="CY335" s="375"/>
      <c r="CZ335" s="348"/>
      <c r="DA335" s="348"/>
      <c r="DB335" s="376"/>
      <c r="DC335" s="348"/>
      <c r="DD335" s="305">
        <v>0.23333333333333334</v>
      </c>
      <c r="DE335" s="280"/>
      <c r="DF335" s="280"/>
      <c r="DG335" s="348"/>
      <c r="DH335" s="348"/>
      <c r="DI335" s="375"/>
      <c r="DJ335" s="348"/>
      <c r="DK335" s="376"/>
      <c r="DL335" s="348"/>
      <c r="DM335" s="305">
        <v>0.23333333333333334</v>
      </c>
      <c r="DN335" s="280"/>
      <c r="DO335" s="280"/>
      <c r="DP335" s="348"/>
      <c r="DQ335" s="348"/>
      <c r="DR335" s="375"/>
      <c r="DS335" s="348"/>
      <c r="DT335" s="376"/>
      <c r="DU335" s="348"/>
      <c r="DV335" s="305">
        <v>0.23333333333333334</v>
      </c>
      <c r="DW335" s="280"/>
      <c r="DX335" s="202" t="s">
        <v>2484</v>
      </c>
      <c r="DY335" s="348"/>
      <c r="DZ335" s="348"/>
      <c r="EA335" s="375"/>
      <c r="EB335" s="348"/>
      <c r="EC335" s="348"/>
      <c r="ED335" s="376"/>
      <c r="EE335" s="348"/>
      <c r="EF335" s="557"/>
      <c r="EG335" s="276">
        <v>0.7</v>
      </c>
      <c r="EH335" s="276">
        <v>0</v>
      </c>
      <c r="EI335" s="282">
        <v>0</v>
      </c>
      <c r="EJ335" s="352"/>
      <c r="EK335" s="348"/>
      <c r="EL335" s="352"/>
      <c r="EM335" s="371"/>
      <c r="EN335" s="374"/>
      <c r="EO335" s="352"/>
      <c r="EP335" s="352"/>
      <c r="EQ335" s="375"/>
      <c r="ER335" s="352"/>
      <c r="ET335" s="311">
        <f t="shared" si="5"/>
        <v>0</v>
      </c>
    </row>
    <row r="336" spans="1:150" s="202" customFormat="1" ht="99.95" customHeight="1" x14ac:dyDescent="0.25">
      <c r="A336" s="285" t="s">
        <v>215</v>
      </c>
      <c r="B336" s="202" t="s">
        <v>90</v>
      </c>
      <c r="C336" s="202" t="s">
        <v>2454</v>
      </c>
      <c r="D336" s="282">
        <v>7</v>
      </c>
      <c r="E336" s="202" t="s">
        <v>2485</v>
      </c>
      <c r="F336" s="276" t="s">
        <v>70</v>
      </c>
      <c r="G336" s="276">
        <v>0.63</v>
      </c>
      <c r="H336" s="276">
        <v>0.25</v>
      </c>
      <c r="I336" s="276">
        <v>0.13</v>
      </c>
      <c r="J336" s="285" t="s">
        <v>2486</v>
      </c>
      <c r="K336" s="219">
        <v>43435</v>
      </c>
      <c r="L336" s="282">
        <v>1</v>
      </c>
      <c r="M336" s="285" t="s">
        <v>2487</v>
      </c>
      <c r="N336" s="285" t="s">
        <v>2488</v>
      </c>
      <c r="O336" s="282" t="s">
        <v>2489</v>
      </c>
      <c r="P336" s="297">
        <v>0.104</v>
      </c>
      <c r="Q336" s="207">
        <v>11</v>
      </c>
      <c r="R336" s="279">
        <v>417725000</v>
      </c>
      <c r="S336" s="284"/>
      <c r="T336" s="283">
        <v>43132</v>
      </c>
      <c r="U336" s="283">
        <v>43464</v>
      </c>
      <c r="V336" s="285" t="s">
        <v>2490</v>
      </c>
      <c r="W336" s="281">
        <v>0.25</v>
      </c>
      <c r="X336" s="277">
        <v>0</v>
      </c>
      <c r="Y336" s="280"/>
      <c r="Z336" s="352"/>
      <c r="AA336" s="348">
        <v>0</v>
      </c>
      <c r="AB336" s="348">
        <v>0</v>
      </c>
      <c r="AC336" s="375"/>
      <c r="AD336" s="348"/>
      <c r="AE336" s="376">
        <v>0</v>
      </c>
      <c r="AF336" s="348"/>
      <c r="AG336" s="281">
        <v>0</v>
      </c>
      <c r="AH336" s="280"/>
      <c r="AI336" s="196"/>
      <c r="AJ336" s="348">
        <v>0</v>
      </c>
      <c r="AK336" s="348">
        <v>0</v>
      </c>
      <c r="AL336" s="375">
        <v>37975000</v>
      </c>
      <c r="AM336" s="348"/>
      <c r="AN336" s="376">
        <v>0</v>
      </c>
      <c r="AO336" s="348"/>
      <c r="AP336" s="308">
        <v>6.25E-2</v>
      </c>
      <c r="AQ336" s="280"/>
      <c r="AR336" s="196" t="s">
        <v>2491</v>
      </c>
      <c r="AS336" s="348">
        <v>0.25</v>
      </c>
      <c r="AT336" s="348">
        <v>0</v>
      </c>
      <c r="AU336" s="375">
        <v>37975000</v>
      </c>
      <c r="AV336" s="348"/>
      <c r="AW336" s="348"/>
      <c r="AX336" s="376">
        <v>6.25E-2</v>
      </c>
      <c r="AY336" s="348"/>
      <c r="AZ336" s="305">
        <v>0</v>
      </c>
      <c r="BA336" s="280"/>
      <c r="BB336" s="196"/>
      <c r="BC336" s="348">
        <v>0</v>
      </c>
      <c r="BD336" s="348">
        <v>0</v>
      </c>
      <c r="BE336" s="375">
        <v>37975000</v>
      </c>
      <c r="BF336" s="348"/>
      <c r="BG336" s="376">
        <v>0</v>
      </c>
      <c r="BH336" s="348"/>
      <c r="BI336" s="305">
        <v>0</v>
      </c>
      <c r="BJ336" s="280"/>
      <c r="BK336" s="196"/>
      <c r="BL336" s="348">
        <v>0</v>
      </c>
      <c r="BM336" s="348">
        <v>0</v>
      </c>
      <c r="BN336" s="375">
        <v>37975000</v>
      </c>
      <c r="BO336" s="348"/>
      <c r="BP336" s="376">
        <v>0</v>
      </c>
      <c r="BQ336" s="348"/>
      <c r="BR336" s="308">
        <v>6.25E-2</v>
      </c>
      <c r="BS336" s="280"/>
      <c r="BT336" s="196" t="s">
        <v>2491</v>
      </c>
      <c r="BU336" s="348">
        <v>0.25</v>
      </c>
      <c r="BV336" s="348">
        <v>0</v>
      </c>
      <c r="BW336" s="375">
        <v>37975000</v>
      </c>
      <c r="BX336" s="348"/>
      <c r="BY336" s="348"/>
      <c r="BZ336" s="376">
        <v>6.25E-2</v>
      </c>
      <c r="CA336" s="348"/>
      <c r="CB336" s="305">
        <v>0</v>
      </c>
      <c r="CC336" s="280"/>
      <c r="CD336" s="196"/>
      <c r="CE336" s="348">
        <v>0</v>
      </c>
      <c r="CF336" s="348">
        <v>0</v>
      </c>
      <c r="CG336" s="375">
        <v>37975000</v>
      </c>
      <c r="CH336" s="348"/>
      <c r="CI336" s="376">
        <v>0</v>
      </c>
      <c r="CJ336" s="348"/>
      <c r="CK336" s="305">
        <v>0</v>
      </c>
      <c r="CL336" s="280"/>
      <c r="CM336" s="196"/>
      <c r="CN336" s="348">
        <v>0</v>
      </c>
      <c r="CO336" s="348">
        <v>0</v>
      </c>
      <c r="CP336" s="375">
        <v>37975000</v>
      </c>
      <c r="CQ336" s="348"/>
      <c r="CR336" s="376">
        <v>0</v>
      </c>
      <c r="CS336" s="348"/>
      <c r="CT336" s="308">
        <v>6.25E-2</v>
      </c>
      <c r="CU336" s="280"/>
      <c r="CV336" s="196" t="s">
        <v>2491</v>
      </c>
      <c r="CW336" s="348">
        <v>0.25</v>
      </c>
      <c r="CX336" s="348">
        <v>0</v>
      </c>
      <c r="CY336" s="375">
        <v>37975000</v>
      </c>
      <c r="CZ336" s="348"/>
      <c r="DA336" s="348"/>
      <c r="DB336" s="376">
        <v>6.25E-2</v>
      </c>
      <c r="DC336" s="348"/>
      <c r="DD336" s="305">
        <v>0</v>
      </c>
      <c r="DE336" s="280"/>
      <c r="DF336" s="196"/>
      <c r="DG336" s="348">
        <v>0</v>
      </c>
      <c r="DH336" s="348">
        <v>0</v>
      </c>
      <c r="DI336" s="375">
        <v>37975000</v>
      </c>
      <c r="DJ336" s="348"/>
      <c r="DK336" s="376">
        <v>0</v>
      </c>
      <c r="DL336" s="348"/>
      <c r="DM336" s="305">
        <v>0</v>
      </c>
      <c r="DN336" s="280"/>
      <c r="DO336" s="196"/>
      <c r="DP336" s="348">
        <v>0</v>
      </c>
      <c r="DQ336" s="348">
        <v>0</v>
      </c>
      <c r="DR336" s="375">
        <v>37975000</v>
      </c>
      <c r="DS336" s="348"/>
      <c r="DT336" s="376">
        <v>0</v>
      </c>
      <c r="DU336" s="348"/>
      <c r="DV336" s="308">
        <v>6.25E-2</v>
      </c>
      <c r="DW336" s="280"/>
      <c r="DX336" s="196" t="s">
        <v>2491</v>
      </c>
      <c r="DY336" s="348">
        <v>0.25</v>
      </c>
      <c r="DZ336" s="348">
        <v>0</v>
      </c>
      <c r="EA336" s="375">
        <v>37975000</v>
      </c>
      <c r="EB336" s="348"/>
      <c r="EC336" s="348"/>
      <c r="ED336" s="376">
        <v>6.25E-2</v>
      </c>
      <c r="EE336" s="348"/>
      <c r="EF336" s="557"/>
      <c r="EG336" s="276">
        <v>0.25</v>
      </c>
      <c r="EH336" s="276">
        <v>0</v>
      </c>
      <c r="EI336" s="282">
        <v>0</v>
      </c>
      <c r="EJ336" s="348">
        <v>1</v>
      </c>
      <c r="EK336" s="348">
        <v>0</v>
      </c>
      <c r="EL336" s="352">
        <v>0</v>
      </c>
      <c r="EM336" s="371">
        <v>0.25</v>
      </c>
      <c r="EN336" s="374">
        <v>0</v>
      </c>
      <c r="EO336" s="352">
        <v>0</v>
      </c>
      <c r="EP336" s="375">
        <v>417725000</v>
      </c>
      <c r="EQ336" s="375">
        <v>0</v>
      </c>
      <c r="ER336" s="375">
        <v>0</v>
      </c>
      <c r="ET336" s="311">
        <f t="shared" si="5"/>
        <v>0</v>
      </c>
    </row>
    <row r="337" spans="1:150" s="202" customFormat="1" ht="99.95" customHeight="1" x14ac:dyDescent="0.25">
      <c r="A337" s="285" t="s">
        <v>215</v>
      </c>
      <c r="B337" s="202" t="s">
        <v>90</v>
      </c>
      <c r="C337" s="202" t="s">
        <v>2454</v>
      </c>
      <c r="D337" s="282">
        <v>7</v>
      </c>
      <c r="E337" s="202" t="s">
        <v>2485</v>
      </c>
      <c r="F337" s="276" t="s">
        <v>70</v>
      </c>
      <c r="G337" s="276">
        <v>0.63</v>
      </c>
      <c r="H337" s="276">
        <v>0.25</v>
      </c>
      <c r="I337" s="276">
        <v>0.13</v>
      </c>
      <c r="J337" s="285" t="s">
        <v>2486</v>
      </c>
      <c r="K337" s="219">
        <v>43435</v>
      </c>
      <c r="L337" s="282">
        <v>1</v>
      </c>
      <c r="M337" s="285" t="s">
        <v>2487</v>
      </c>
      <c r="N337" s="285" t="s">
        <v>2488</v>
      </c>
      <c r="O337" s="282" t="s">
        <v>2489</v>
      </c>
      <c r="P337" s="297"/>
      <c r="Q337" s="207">
        <v>11</v>
      </c>
      <c r="R337" s="279"/>
      <c r="S337" s="284"/>
      <c r="T337" s="283">
        <v>43132</v>
      </c>
      <c r="U337" s="283">
        <v>43464</v>
      </c>
      <c r="V337" s="285" t="s">
        <v>2492</v>
      </c>
      <c r="W337" s="281">
        <v>0.25</v>
      </c>
      <c r="X337" s="277">
        <v>0</v>
      </c>
      <c r="Y337" s="280"/>
      <c r="Z337" s="352"/>
      <c r="AA337" s="348"/>
      <c r="AB337" s="348"/>
      <c r="AC337" s="375"/>
      <c r="AD337" s="348"/>
      <c r="AE337" s="376"/>
      <c r="AF337" s="348"/>
      <c r="AG337" s="281">
        <v>0</v>
      </c>
      <c r="AH337" s="280"/>
      <c r="AI337" s="194"/>
      <c r="AJ337" s="348"/>
      <c r="AK337" s="348"/>
      <c r="AL337" s="375"/>
      <c r="AM337" s="348"/>
      <c r="AN337" s="376"/>
      <c r="AO337" s="348"/>
      <c r="AP337" s="308">
        <v>6.25E-2</v>
      </c>
      <c r="AQ337" s="280"/>
      <c r="AR337" s="194" t="s">
        <v>2493</v>
      </c>
      <c r="AS337" s="348"/>
      <c r="AT337" s="348"/>
      <c r="AU337" s="375"/>
      <c r="AV337" s="348"/>
      <c r="AW337" s="348"/>
      <c r="AX337" s="376"/>
      <c r="AY337" s="348"/>
      <c r="AZ337" s="305">
        <v>0</v>
      </c>
      <c r="BA337" s="280"/>
      <c r="BB337" s="194"/>
      <c r="BC337" s="348"/>
      <c r="BD337" s="348"/>
      <c r="BE337" s="375"/>
      <c r="BF337" s="348"/>
      <c r="BG337" s="376"/>
      <c r="BH337" s="348"/>
      <c r="BI337" s="305">
        <v>0</v>
      </c>
      <c r="BJ337" s="280"/>
      <c r="BK337" s="194"/>
      <c r="BL337" s="348"/>
      <c r="BM337" s="348"/>
      <c r="BN337" s="375"/>
      <c r="BO337" s="348"/>
      <c r="BP337" s="376"/>
      <c r="BQ337" s="348"/>
      <c r="BR337" s="308">
        <v>6.25E-2</v>
      </c>
      <c r="BS337" s="280"/>
      <c r="BT337" s="194" t="s">
        <v>2493</v>
      </c>
      <c r="BU337" s="348"/>
      <c r="BV337" s="348"/>
      <c r="BW337" s="375"/>
      <c r="BX337" s="348"/>
      <c r="BY337" s="348"/>
      <c r="BZ337" s="376"/>
      <c r="CA337" s="348"/>
      <c r="CB337" s="305">
        <v>0</v>
      </c>
      <c r="CC337" s="280"/>
      <c r="CD337" s="194"/>
      <c r="CE337" s="348"/>
      <c r="CF337" s="348"/>
      <c r="CG337" s="375"/>
      <c r="CH337" s="348"/>
      <c r="CI337" s="376"/>
      <c r="CJ337" s="348"/>
      <c r="CK337" s="305">
        <v>0</v>
      </c>
      <c r="CL337" s="280"/>
      <c r="CM337" s="194"/>
      <c r="CN337" s="348"/>
      <c r="CO337" s="348"/>
      <c r="CP337" s="375"/>
      <c r="CQ337" s="348"/>
      <c r="CR337" s="376"/>
      <c r="CS337" s="348"/>
      <c r="CT337" s="308">
        <v>6.25E-2</v>
      </c>
      <c r="CU337" s="280"/>
      <c r="CV337" s="194" t="s">
        <v>2493</v>
      </c>
      <c r="CW337" s="348"/>
      <c r="CX337" s="348"/>
      <c r="CY337" s="375"/>
      <c r="CZ337" s="348"/>
      <c r="DA337" s="348"/>
      <c r="DB337" s="376"/>
      <c r="DC337" s="348"/>
      <c r="DD337" s="305">
        <v>0</v>
      </c>
      <c r="DE337" s="280"/>
      <c r="DF337" s="194"/>
      <c r="DG337" s="348"/>
      <c r="DH337" s="348"/>
      <c r="DI337" s="375"/>
      <c r="DJ337" s="348"/>
      <c r="DK337" s="376"/>
      <c r="DL337" s="348"/>
      <c r="DM337" s="305">
        <v>0</v>
      </c>
      <c r="DN337" s="280"/>
      <c r="DO337" s="194"/>
      <c r="DP337" s="348"/>
      <c r="DQ337" s="348"/>
      <c r="DR337" s="375"/>
      <c r="DS337" s="348"/>
      <c r="DT337" s="376"/>
      <c r="DU337" s="348"/>
      <c r="DV337" s="308">
        <v>6.25E-2</v>
      </c>
      <c r="DW337" s="280"/>
      <c r="DX337" s="194" t="s">
        <v>2493</v>
      </c>
      <c r="DY337" s="348"/>
      <c r="DZ337" s="348"/>
      <c r="EA337" s="375"/>
      <c r="EB337" s="348"/>
      <c r="EC337" s="348"/>
      <c r="ED337" s="376"/>
      <c r="EE337" s="348"/>
      <c r="EF337" s="557"/>
      <c r="EG337" s="276">
        <v>0.25</v>
      </c>
      <c r="EH337" s="276">
        <v>0</v>
      </c>
      <c r="EI337" s="282">
        <v>0</v>
      </c>
      <c r="EJ337" s="352"/>
      <c r="EK337" s="348"/>
      <c r="EL337" s="352"/>
      <c r="EM337" s="371"/>
      <c r="EN337" s="374"/>
      <c r="EO337" s="352"/>
      <c r="EP337" s="352"/>
      <c r="EQ337" s="375"/>
      <c r="ER337" s="352"/>
      <c r="ET337" s="311">
        <f t="shared" si="5"/>
        <v>0</v>
      </c>
    </row>
    <row r="338" spans="1:150" s="202" customFormat="1" ht="99.95" customHeight="1" x14ac:dyDescent="0.25">
      <c r="A338" s="285" t="s">
        <v>215</v>
      </c>
      <c r="B338" s="202" t="s">
        <v>90</v>
      </c>
      <c r="C338" s="202" t="s">
        <v>2454</v>
      </c>
      <c r="D338" s="282">
        <v>7</v>
      </c>
      <c r="E338" s="202" t="s">
        <v>2485</v>
      </c>
      <c r="F338" s="276" t="s">
        <v>70</v>
      </c>
      <c r="G338" s="276">
        <v>0.63</v>
      </c>
      <c r="H338" s="276">
        <v>0.25</v>
      </c>
      <c r="I338" s="276">
        <v>0.13</v>
      </c>
      <c r="J338" s="285" t="s">
        <v>2486</v>
      </c>
      <c r="K338" s="219">
        <v>43435</v>
      </c>
      <c r="L338" s="282">
        <v>1</v>
      </c>
      <c r="M338" s="285" t="s">
        <v>2487</v>
      </c>
      <c r="N338" s="285" t="s">
        <v>2488</v>
      </c>
      <c r="O338" s="282" t="s">
        <v>2489</v>
      </c>
      <c r="P338" s="297"/>
      <c r="Q338" s="207">
        <v>11</v>
      </c>
      <c r="R338" s="279"/>
      <c r="S338" s="284"/>
      <c r="T338" s="283">
        <v>43132</v>
      </c>
      <c r="U338" s="283">
        <v>43464</v>
      </c>
      <c r="V338" s="285" t="s">
        <v>2494</v>
      </c>
      <c r="W338" s="281">
        <v>0.25</v>
      </c>
      <c r="X338" s="277">
        <v>0</v>
      </c>
      <c r="Y338" s="280"/>
      <c r="Z338" s="352"/>
      <c r="AA338" s="348"/>
      <c r="AB338" s="348"/>
      <c r="AC338" s="375"/>
      <c r="AD338" s="348"/>
      <c r="AE338" s="376"/>
      <c r="AF338" s="348"/>
      <c r="AG338" s="281">
        <v>0</v>
      </c>
      <c r="AH338" s="280"/>
      <c r="AI338" s="194"/>
      <c r="AJ338" s="348"/>
      <c r="AK338" s="348"/>
      <c r="AL338" s="375"/>
      <c r="AM338" s="348"/>
      <c r="AN338" s="376"/>
      <c r="AO338" s="348"/>
      <c r="AP338" s="277">
        <v>6.25E-2</v>
      </c>
      <c r="AQ338" s="280"/>
      <c r="AR338" s="194" t="s">
        <v>2495</v>
      </c>
      <c r="AS338" s="348"/>
      <c r="AT338" s="348"/>
      <c r="AU338" s="375"/>
      <c r="AV338" s="348"/>
      <c r="AW338" s="348"/>
      <c r="AX338" s="376"/>
      <c r="AY338" s="348"/>
      <c r="AZ338" s="277">
        <v>0</v>
      </c>
      <c r="BA338" s="280"/>
      <c r="BB338" s="194"/>
      <c r="BC338" s="348"/>
      <c r="BD338" s="348"/>
      <c r="BE338" s="375"/>
      <c r="BF338" s="348"/>
      <c r="BG338" s="376"/>
      <c r="BH338" s="348"/>
      <c r="BI338" s="277">
        <v>0</v>
      </c>
      <c r="BJ338" s="280"/>
      <c r="BK338" s="194"/>
      <c r="BL338" s="348"/>
      <c r="BM338" s="348"/>
      <c r="BN338" s="375"/>
      <c r="BO338" s="348"/>
      <c r="BP338" s="376"/>
      <c r="BQ338" s="348"/>
      <c r="BR338" s="277">
        <v>6.25E-2</v>
      </c>
      <c r="BS338" s="280"/>
      <c r="BT338" s="194" t="s">
        <v>2495</v>
      </c>
      <c r="BU338" s="348"/>
      <c r="BV338" s="348"/>
      <c r="BW338" s="375"/>
      <c r="BX338" s="348"/>
      <c r="BY338" s="348"/>
      <c r="BZ338" s="376"/>
      <c r="CA338" s="348"/>
      <c r="CB338" s="277">
        <v>0</v>
      </c>
      <c r="CC338" s="280"/>
      <c r="CD338" s="194"/>
      <c r="CE338" s="348"/>
      <c r="CF338" s="348"/>
      <c r="CG338" s="375"/>
      <c r="CH338" s="348"/>
      <c r="CI338" s="376"/>
      <c r="CJ338" s="348"/>
      <c r="CK338" s="277">
        <v>0</v>
      </c>
      <c r="CL338" s="280"/>
      <c r="CM338" s="194"/>
      <c r="CN338" s="348"/>
      <c r="CO338" s="348"/>
      <c r="CP338" s="375"/>
      <c r="CQ338" s="348"/>
      <c r="CR338" s="376"/>
      <c r="CS338" s="348"/>
      <c r="CT338" s="277">
        <v>6.25E-2</v>
      </c>
      <c r="CU338" s="280"/>
      <c r="CV338" s="194" t="s">
        <v>2495</v>
      </c>
      <c r="CW338" s="348"/>
      <c r="CX338" s="348"/>
      <c r="CY338" s="375"/>
      <c r="CZ338" s="348"/>
      <c r="DA338" s="348"/>
      <c r="DB338" s="376"/>
      <c r="DC338" s="348"/>
      <c r="DD338" s="277">
        <v>0</v>
      </c>
      <c r="DE338" s="280"/>
      <c r="DF338" s="194"/>
      <c r="DG338" s="348"/>
      <c r="DH338" s="348"/>
      <c r="DI338" s="375"/>
      <c r="DJ338" s="348"/>
      <c r="DK338" s="376"/>
      <c r="DL338" s="348"/>
      <c r="DM338" s="277">
        <v>0</v>
      </c>
      <c r="DN338" s="280"/>
      <c r="DO338" s="194"/>
      <c r="DP338" s="348"/>
      <c r="DQ338" s="348"/>
      <c r="DR338" s="375"/>
      <c r="DS338" s="348"/>
      <c r="DT338" s="376"/>
      <c r="DU338" s="348"/>
      <c r="DV338" s="277">
        <v>6.25E-2</v>
      </c>
      <c r="DW338" s="280"/>
      <c r="DX338" s="194" t="s">
        <v>2495</v>
      </c>
      <c r="DY338" s="348"/>
      <c r="DZ338" s="348"/>
      <c r="EA338" s="375"/>
      <c r="EB338" s="348"/>
      <c r="EC338" s="348"/>
      <c r="ED338" s="376"/>
      <c r="EE338" s="348"/>
      <c r="EF338" s="557"/>
      <c r="EG338" s="276">
        <v>0.25</v>
      </c>
      <c r="EH338" s="276">
        <v>0</v>
      </c>
      <c r="EI338" s="282">
        <v>0</v>
      </c>
      <c r="EJ338" s="352"/>
      <c r="EK338" s="348"/>
      <c r="EL338" s="352"/>
      <c r="EM338" s="371"/>
      <c r="EN338" s="374"/>
      <c r="EO338" s="352"/>
      <c r="EP338" s="352"/>
      <c r="EQ338" s="375"/>
      <c r="ER338" s="352"/>
      <c r="ET338" s="311">
        <f t="shared" si="5"/>
        <v>0</v>
      </c>
    </row>
    <row r="339" spans="1:150" s="202" customFormat="1" ht="99.95" customHeight="1" x14ac:dyDescent="0.25">
      <c r="A339" s="285" t="s">
        <v>215</v>
      </c>
      <c r="B339" s="202" t="s">
        <v>90</v>
      </c>
      <c r="C339" s="202" t="s">
        <v>2454</v>
      </c>
      <c r="D339" s="282">
        <v>7</v>
      </c>
      <c r="E339" s="202" t="s">
        <v>2485</v>
      </c>
      <c r="F339" s="276" t="s">
        <v>70</v>
      </c>
      <c r="G339" s="276">
        <v>0.63</v>
      </c>
      <c r="H339" s="276">
        <v>0.25</v>
      </c>
      <c r="I339" s="276">
        <v>0.13</v>
      </c>
      <c r="J339" s="285" t="s">
        <v>2486</v>
      </c>
      <c r="K339" s="219">
        <v>43435</v>
      </c>
      <c r="L339" s="282">
        <v>1</v>
      </c>
      <c r="M339" s="285" t="s">
        <v>2487</v>
      </c>
      <c r="N339" s="285" t="s">
        <v>2488</v>
      </c>
      <c r="O339" s="282" t="s">
        <v>2489</v>
      </c>
      <c r="P339" s="297"/>
      <c r="Q339" s="207">
        <v>11</v>
      </c>
      <c r="R339" s="279"/>
      <c r="S339" s="284"/>
      <c r="T339" s="283">
        <v>43132</v>
      </c>
      <c r="U339" s="283">
        <v>43464</v>
      </c>
      <c r="V339" s="285" t="s">
        <v>2496</v>
      </c>
      <c r="W339" s="281">
        <v>0.25</v>
      </c>
      <c r="X339" s="277">
        <v>0</v>
      </c>
      <c r="Y339" s="280"/>
      <c r="Z339" s="352"/>
      <c r="AA339" s="348"/>
      <c r="AB339" s="348"/>
      <c r="AC339" s="375"/>
      <c r="AD339" s="348"/>
      <c r="AE339" s="376"/>
      <c r="AF339" s="348"/>
      <c r="AG339" s="281">
        <v>0</v>
      </c>
      <c r="AH339" s="280"/>
      <c r="AI339" s="280"/>
      <c r="AJ339" s="348"/>
      <c r="AK339" s="348"/>
      <c r="AL339" s="375"/>
      <c r="AM339" s="348"/>
      <c r="AN339" s="376"/>
      <c r="AO339" s="348"/>
      <c r="AP339" s="308">
        <v>6.25E-2</v>
      </c>
      <c r="AQ339" s="280"/>
      <c r="AR339" s="280" t="s">
        <v>2497</v>
      </c>
      <c r="AS339" s="348"/>
      <c r="AT339" s="348"/>
      <c r="AU339" s="375"/>
      <c r="AV339" s="348"/>
      <c r="AW339" s="348"/>
      <c r="AX339" s="376"/>
      <c r="AY339" s="348"/>
      <c r="AZ339" s="305">
        <v>0</v>
      </c>
      <c r="BA339" s="280"/>
      <c r="BB339" s="280"/>
      <c r="BC339" s="348"/>
      <c r="BD339" s="348"/>
      <c r="BE339" s="375"/>
      <c r="BF339" s="348"/>
      <c r="BG339" s="376"/>
      <c r="BH339" s="348"/>
      <c r="BI339" s="305">
        <v>0</v>
      </c>
      <c r="BJ339" s="280"/>
      <c r="BK339" s="280"/>
      <c r="BL339" s="348"/>
      <c r="BM339" s="348"/>
      <c r="BN339" s="375"/>
      <c r="BO339" s="348"/>
      <c r="BP339" s="376"/>
      <c r="BQ339" s="348"/>
      <c r="BR339" s="308">
        <v>6.25E-2</v>
      </c>
      <c r="BS339" s="280"/>
      <c r="BT339" s="280" t="s">
        <v>2497</v>
      </c>
      <c r="BU339" s="348"/>
      <c r="BV339" s="348"/>
      <c r="BW339" s="375"/>
      <c r="BX339" s="348"/>
      <c r="BY339" s="348"/>
      <c r="BZ339" s="376"/>
      <c r="CA339" s="348"/>
      <c r="CB339" s="308">
        <v>0</v>
      </c>
      <c r="CC339" s="280"/>
      <c r="CD339" s="280"/>
      <c r="CE339" s="348"/>
      <c r="CF339" s="348"/>
      <c r="CG339" s="375"/>
      <c r="CH339" s="348"/>
      <c r="CI339" s="376"/>
      <c r="CJ339" s="348"/>
      <c r="CK339" s="308">
        <v>0</v>
      </c>
      <c r="CL339" s="280"/>
      <c r="CM339" s="280"/>
      <c r="CN339" s="348"/>
      <c r="CO339" s="348"/>
      <c r="CP339" s="375"/>
      <c r="CQ339" s="348"/>
      <c r="CR339" s="376"/>
      <c r="CS339" s="348"/>
      <c r="CT339" s="308">
        <v>6.25E-2</v>
      </c>
      <c r="CU339" s="280"/>
      <c r="CV339" s="280" t="s">
        <v>2497</v>
      </c>
      <c r="CW339" s="348"/>
      <c r="CX339" s="348"/>
      <c r="CY339" s="375"/>
      <c r="CZ339" s="348"/>
      <c r="DA339" s="348"/>
      <c r="DB339" s="376"/>
      <c r="DC339" s="348"/>
      <c r="DD339" s="305">
        <v>0</v>
      </c>
      <c r="DE339" s="280"/>
      <c r="DF339" s="194"/>
      <c r="DG339" s="348"/>
      <c r="DH339" s="348"/>
      <c r="DI339" s="375"/>
      <c r="DJ339" s="348"/>
      <c r="DK339" s="376"/>
      <c r="DL339" s="348"/>
      <c r="DM339" s="305">
        <v>0</v>
      </c>
      <c r="DN339" s="280"/>
      <c r="DO339" s="194"/>
      <c r="DP339" s="348"/>
      <c r="DQ339" s="348"/>
      <c r="DR339" s="375"/>
      <c r="DS339" s="348"/>
      <c r="DT339" s="376"/>
      <c r="DU339" s="348"/>
      <c r="DV339" s="308">
        <v>6.25E-2</v>
      </c>
      <c r="DW339" s="280"/>
      <c r="DX339" s="280" t="s">
        <v>2497</v>
      </c>
      <c r="DY339" s="348"/>
      <c r="DZ339" s="348"/>
      <c r="EA339" s="375"/>
      <c r="EB339" s="348"/>
      <c r="EC339" s="348"/>
      <c r="ED339" s="376"/>
      <c r="EE339" s="348"/>
      <c r="EF339" s="557"/>
      <c r="EG339" s="276">
        <v>0.25</v>
      </c>
      <c r="EH339" s="276">
        <v>0</v>
      </c>
      <c r="EI339" s="282">
        <v>0</v>
      </c>
      <c r="EJ339" s="352"/>
      <c r="EK339" s="348"/>
      <c r="EL339" s="352"/>
      <c r="EM339" s="371"/>
      <c r="EN339" s="374"/>
      <c r="EO339" s="352"/>
      <c r="EP339" s="352"/>
      <c r="EQ339" s="375"/>
      <c r="ER339" s="352"/>
      <c r="ET339" s="311">
        <f t="shared" si="5"/>
        <v>0</v>
      </c>
    </row>
    <row r="340" spans="1:150" s="202" customFormat="1" ht="99.95" customHeight="1" x14ac:dyDescent="0.25">
      <c r="A340" s="285" t="s">
        <v>215</v>
      </c>
      <c r="B340" s="202" t="s">
        <v>90</v>
      </c>
      <c r="C340" s="202" t="s">
        <v>2454</v>
      </c>
      <c r="D340" s="282">
        <v>7</v>
      </c>
      <c r="E340" s="202" t="s">
        <v>2485</v>
      </c>
      <c r="F340" s="276" t="s">
        <v>70</v>
      </c>
      <c r="G340" s="276">
        <v>0.63</v>
      </c>
      <c r="H340" s="276">
        <v>0.25</v>
      </c>
      <c r="I340" s="276">
        <v>0.13</v>
      </c>
      <c r="J340" s="285" t="s">
        <v>2486</v>
      </c>
      <c r="K340" s="219">
        <v>43435</v>
      </c>
      <c r="L340" s="282">
        <v>2</v>
      </c>
      <c r="M340" s="285" t="s">
        <v>2498</v>
      </c>
      <c r="N340" s="285" t="s">
        <v>2499</v>
      </c>
      <c r="O340" s="282" t="s">
        <v>2489</v>
      </c>
      <c r="P340" s="234">
        <v>2.5999999999999999E-2</v>
      </c>
      <c r="Q340" s="230">
        <v>10</v>
      </c>
      <c r="R340" s="279">
        <v>1023781000</v>
      </c>
      <c r="S340" s="284"/>
      <c r="T340" s="197">
        <v>43160</v>
      </c>
      <c r="U340" s="197">
        <v>43464</v>
      </c>
      <c r="V340" s="285" t="s">
        <v>2500</v>
      </c>
      <c r="W340" s="281">
        <v>1</v>
      </c>
      <c r="X340" s="277">
        <v>0</v>
      </c>
      <c r="Y340" s="280"/>
      <c r="Z340" s="280"/>
      <c r="AA340" s="280">
        <v>0</v>
      </c>
      <c r="AB340" s="280">
        <v>0</v>
      </c>
      <c r="AC340" s="315"/>
      <c r="AD340" s="280"/>
      <c r="AE340" s="376"/>
      <c r="AF340" s="348"/>
      <c r="AG340" s="281">
        <v>0</v>
      </c>
      <c r="AH340" s="280"/>
      <c r="AI340" s="280"/>
      <c r="AJ340" s="280">
        <v>0</v>
      </c>
      <c r="AK340" s="280">
        <v>0</v>
      </c>
      <c r="AL340" s="315"/>
      <c r="AM340" s="280"/>
      <c r="AN340" s="376"/>
      <c r="AO340" s="348"/>
      <c r="AP340" s="305">
        <v>0.25</v>
      </c>
      <c r="AQ340" s="280"/>
      <c r="AR340" s="194" t="s">
        <v>2501</v>
      </c>
      <c r="AS340" s="280">
        <v>0.25</v>
      </c>
      <c r="AT340" s="280">
        <v>0</v>
      </c>
      <c r="AU340" s="315">
        <v>102378100</v>
      </c>
      <c r="AV340" s="280"/>
      <c r="AW340" s="280"/>
      <c r="AX340" s="376"/>
      <c r="AY340" s="348"/>
      <c r="AZ340" s="305">
        <v>0</v>
      </c>
      <c r="BA340" s="280"/>
      <c r="BB340" s="194"/>
      <c r="BC340" s="280">
        <v>0</v>
      </c>
      <c r="BD340" s="280">
        <v>0</v>
      </c>
      <c r="BE340" s="315">
        <v>102378100</v>
      </c>
      <c r="BF340" s="280"/>
      <c r="BG340" s="376"/>
      <c r="BH340" s="348"/>
      <c r="BI340" s="305">
        <v>0</v>
      </c>
      <c r="BJ340" s="280"/>
      <c r="BK340" s="194"/>
      <c r="BL340" s="280">
        <v>0</v>
      </c>
      <c r="BM340" s="280">
        <v>0</v>
      </c>
      <c r="BN340" s="315">
        <v>102378100</v>
      </c>
      <c r="BO340" s="280"/>
      <c r="BP340" s="376"/>
      <c r="BQ340" s="348"/>
      <c r="BR340" s="305">
        <v>0.25</v>
      </c>
      <c r="BS340" s="280"/>
      <c r="BT340" s="194" t="s">
        <v>2501</v>
      </c>
      <c r="BU340" s="280">
        <v>0.25</v>
      </c>
      <c r="BV340" s="280">
        <v>0</v>
      </c>
      <c r="BW340" s="315">
        <v>102378100</v>
      </c>
      <c r="BX340" s="280"/>
      <c r="BY340" s="280"/>
      <c r="BZ340" s="376"/>
      <c r="CA340" s="348"/>
      <c r="CB340" s="305">
        <v>0</v>
      </c>
      <c r="CC340" s="280"/>
      <c r="CD340" s="194"/>
      <c r="CE340" s="280">
        <v>0</v>
      </c>
      <c r="CF340" s="280">
        <v>0</v>
      </c>
      <c r="CG340" s="315">
        <v>102378100</v>
      </c>
      <c r="CH340" s="280"/>
      <c r="CI340" s="376"/>
      <c r="CJ340" s="348"/>
      <c r="CK340" s="305">
        <v>0</v>
      </c>
      <c r="CL340" s="280"/>
      <c r="CM340" s="194"/>
      <c r="CN340" s="280">
        <v>0</v>
      </c>
      <c r="CO340" s="280">
        <v>0</v>
      </c>
      <c r="CP340" s="315">
        <v>102378100</v>
      </c>
      <c r="CQ340" s="280"/>
      <c r="CR340" s="376"/>
      <c r="CS340" s="348"/>
      <c r="CT340" s="305">
        <v>0.25</v>
      </c>
      <c r="CU340" s="280"/>
      <c r="CV340" s="194" t="s">
        <v>2501</v>
      </c>
      <c r="CW340" s="280">
        <v>0.25</v>
      </c>
      <c r="CX340" s="280">
        <v>0</v>
      </c>
      <c r="CY340" s="315">
        <v>102378100</v>
      </c>
      <c r="CZ340" s="280"/>
      <c r="DA340" s="280"/>
      <c r="DB340" s="376"/>
      <c r="DC340" s="348"/>
      <c r="DD340" s="305">
        <v>0</v>
      </c>
      <c r="DE340" s="280"/>
      <c r="DF340" s="194"/>
      <c r="DG340" s="280">
        <v>0</v>
      </c>
      <c r="DH340" s="280">
        <v>0</v>
      </c>
      <c r="DI340" s="315">
        <v>102378100</v>
      </c>
      <c r="DJ340" s="280"/>
      <c r="DK340" s="376"/>
      <c r="DL340" s="348"/>
      <c r="DM340" s="305">
        <v>0</v>
      </c>
      <c r="DN340" s="280"/>
      <c r="DO340" s="194"/>
      <c r="DP340" s="280">
        <v>0</v>
      </c>
      <c r="DQ340" s="280">
        <v>0</v>
      </c>
      <c r="DR340" s="315">
        <v>102378100</v>
      </c>
      <c r="DS340" s="280"/>
      <c r="DT340" s="376"/>
      <c r="DU340" s="348"/>
      <c r="DV340" s="305">
        <v>0.25</v>
      </c>
      <c r="DW340" s="280"/>
      <c r="DX340" s="194" t="s">
        <v>2501</v>
      </c>
      <c r="DY340" s="280">
        <v>0.25</v>
      </c>
      <c r="DZ340" s="280">
        <v>0</v>
      </c>
      <c r="EA340" s="315">
        <v>102378100</v>
      </c>
      <c r="EB340" s="280"/>
      <c r="EC340" s="280"/>
      <c r="ED340" s="376"/>
      <c r="EE340" s="348"/>
      <c r="EF340" s="557"/>
      <c r="EG340" s="276">
        <v>1</v>
      </c>
      <c r="EH340" s="276">
        <v>0</v>
      </c>
      <c r="EI340" s="282">
        <v>0</v>
      </c>
      <c r="EJ340" s="280">
        <v>1</v>
      </c>
      <c r="EK340" s="280">
        <v>0</v>
      </c>
      <c r="EL340" s="282">
        <v>0</v>
      </c>
      <c r="EM340" s="371"/>
      <c r="EN340" s="374"/>
      <c r="EO340" s="352"/>
      <c r="EP340" s="315">
        <v>1023781000</v>
      </c>
      <c r="EQ340" s="315">
        <v>0</v>
      </c>
      <c r="ER340" s="315">
        <v>0</v>
      </c>
      <c r="ET340" s="311">
        <f t="shared" si="5"/>
        <v>0</v>
      </c>
    </row>
    <row r="341" spans="1:150" s="202" customFormat="1" ht="99.95" customHeight="1" x14ac:dyDescent="0.25">
      <c r="A341" s="285" t="s">
        <v>238</v>
      </c>
      <c r="B341" s="202" t="s">
        <v>2762</v>
      </c>
      <c r="C341" s="202" t="s">
        <v>2763</v>
      </c>
      <c r="D341" s="282">
        <v>1</v>
      </c>
      <c r="E341" s="202" t="s">
        <v>2764</v>
      </c>
      <c r="F341" s="276" t="s">
        <v>70</v>
      </c>
      <c r="G341" s="286">
        <v>0.5</v>
      </c>
      <c r="H341" s="286">
        <v>0.28999999999999998</v>
      </c>
      <c r="I341" s="276">
        <v>0.25</v>
      </c>
      <c r="J341" s="285" t="s">
        <v>2765</v>
      </c>
      <c r="K341" s="283">
        <v>43454</v>
      </c>
      <c r="L341" s="282">
        <v>1</v>
      </c>
      <c r="M341" s="285" t="s">
        <v>2766</v>
      </c>
      <c r="N341" s="285" t="s">
        <v>2767</v>
      </c>
      <c r="O341" s="202" t="s">
        <v>2768</v>
      </c>
      <c r="P341" s="276">
        <v>0.15</v>
      </c>
      <c r="Q341" s="276" t="s">
        <v>2769</v>
      </c>
      <c r="R341" s="279">
        <v>648506000</v>
      </c>
      <c r="S341" s="284"/>
      <c r="T341" s="235">
        <v>43120</v>
      </c>
      <c r="U341" s="235">
        <v>43464</v>
      </c>
      <c r="V341" s="285" t="s">
        <v>2770</v>
      </c>
      <c r="W341" s="280">
        <v>0.2</v>
      </c>
      <c r="X341" s="236">
        <v>3.3300000000000003E-2</v>
      </c>
      <c r="Y341" s="280"/>
      <c r="Z341" s="280" t="s">
        <v>2771</v>
      </c>
      <c r="AA341" s="348">
        <v>3.3300000000000003E-2</v>
      </c>
      <c r="AB341" s="348">
        <v>0</v>
      </c>
      <c r="AC341" s="391">
        <v>157949000</v>
      </c>
      <c r="AD341" s="348"/>
      <c r="AE341" s="345">
        <v>7.7256000000000009E-3</v>
      </c>
      <c r="AF341" s="345">
        <v>0</v>
      </c>
      <c r="AG341" s="280">
        <v>3.3300000000000003E-2</v>
      </c>
      <c r="AH341" s="280"/>
      <c r="AI341" s="282" t="s">
        <v>2771</v>
      </c>
      <c r="AJ341" s="348">
        <v>3.3300000000000003E-2</v>
      </c>
      <c r="AK341" s="348">
        <v>0</v>
      </c>
      <c r="AL341" s="348"/>
      <c r="AM341" s="348"/>
      <c r="AN341" s="364">
        <v>1.3340000000000001E-2</v>
      </c>
      <c r="AO341" s="348">
        <v>0</v>
      </c>
      <c r="AP341" s="280">
        <v>3.3300000000000003E-2</v>
      </c>
      <c r="AR341" s="202" t="s">
        <v>2772</v>
      </c>
      <c r="AS341" s="348">
        <v>3.3300000000000003E-2</v>
      </c>
      <c r="AT341" s="348">
        <v>0</v>
      </c>
      <c r="AU341" s="390">
        <v>49055700</v>
      </c>
      <c r="AV341" s="348"/>
      <c r="AW341" s="202" t="s">
        <v>2772</v>
      </c>
      <c r="AX341" s="348">
        <v>1.3340000000000001E-2</v>
      </c>
      <c r="AY341" s="348">
        <v>0</v>
      </c>
      <c r="AZ341" s="280">
        <v>3.3300000000000003E-2</v>
      </c>
      <c r="BA341" s="280"/>
      <c r="BB341" s="282" t="s">
        <v>2771</v>
      </c>
      <c r="BC341" s="348">
        <v>6.3299999999999995E-2</v>
      </c>
      <c r="BD341" s="348">
        <v>0</v>
      </c>
      <c r="BE341" s="390">
        <v>49055700</v>
      </c>
      <c r="BF341" s="348"/>
      <c r="BG341" s="348">
        <v>1.8561933333333329E-2</v>
      </c>
      <c r="BH341" s="348">
        <v>0</v>
      </c>
      <c r="BI341" s="280">
        <v>3.3300000000000003E-2</v>
      </c>
      <c r="BJ341" s="280"/>
      <c r="BK341" s="282" t="s">
        <v>2771</v>
      </c>
      <c r="BL341" s="348">
        <v>6.3299999999999995E-2</v>
      </c>
      <c r="BM341" s="348">
        <v>0</v>
      </c>
      <c r="BN341" s="390">
        <v>49055700</v>
      </c>
      <c r="BO341" s="348"/>
      <c r="BP341" s="348">
        <v>2.1461933333333332E-2</v>
      </c>
      <c r="BQ341" s="348">
        <v>0</v>
      </c>
      <c r="BR341" s="280">
        <v>3.3300000000000003E-2</v>
      </c>
      <c r="BS341" s="280"/>
      <c r="BT341" s="289" t="s">
        <v>2773</v>
      </c>
      <c r="BU341" s="348">
        <v>9.7799999999999998E-2</v>
      </c>
      <c r="BV341" s="348">
        <v>0</v>
      </c>
      <c r="BW341" s="390">
        <v>49055700</v>
      </c>
      <c r="BX341" s="348"/>
      <c r="BY341" s="289" t="s">
        <v>2773</v>
      </c>
      <c r="BZ341" s="348">
        <v>3.0828933333333329E-2</v>
      </c>
      <c r="CA341" s="348">
        <v>0</v>
      </c>
      <c r="CB341" s="16"/>
      <c r="CC341" s="280"/>
      <c r="CD341" s="280"/>
      <c r="CE341" s="348">
        <v>0.1145</v>
      </c>
      <c r="CF341" s="348">
        <v>0</v>
      </c>
      <c r="CG341" s="390">
        <v>49055700</v>
      </c>
      <c r="CH341" s="348"/>
      <c r="CI341" s="348">
        <v>3.3734733333333329E-2</v>
      </c>
      <c r="CJ341" s="348">
        <v>0</v>
      </c>
      <c r="CK341" s="16"/>
      <c r="CL341" s="280"/>
      <c r="CM341" s="280"/>
      <c r="CN341" s="348">
        <v>0.1145</v>
      </c>
      <c r="CO341" s="348">
        <v>0</v>
      </c>
      <c r="CP341" s="390">
        <v>49055700</v>
      </c>
      <c r="CQ341" s="348"/>
      <c r="CR341" s="348">
        <v>3.0649133333333332E-2</v>
      </c>
      <c r="CS341" s="348">
        <v>0</v>
      </c>
      <c r="CT341" s="16"/>
      <c r="CU341" s="280"/>
      <c r="CV341" s="280"/>
      <c r="CW341" s="348">
        <v>0.1145</v>
      </c>
      <c r="CX341" s="348">
        <v>0</v>
      </c>
      <c r="CY341" s="390">
        <v>49055700</v>
      </c>
      <c r="CZ341" s="348"/>
      <c r="DA341" s="309"/>
      <c r="DB341" s="348">
        <v>3.0649133333333332E-2</v>
      </c>
      <c r="DC341" s="348">
        <v>0</v>
      </c>
      <c r="DD341" s="16"/>
      <c r="DE341" s="280"/>
      <c r="DF341" s="280"/>
      <c r="DG341" s="348">
        <v>0.1145</v>
      </c>
      <c r="DH341" s="348">
        <v>0</v>
      </c>
      <c r="DI341" s="390">
        <v>49055700</v>
      </c>
      <c r="DJ341" s="348"/>
      <c r="DK341" s="348">
        <v>3.0649133333333332E-2</v>
      </c>
      <c r="DL341" s="348">
        <v>0</v>
      </c>
      <c r="DM341" s="16"/>
      <c r="DN341" s="280"/>
      <c r="DO341" s="280"/>
      <c r="DP341" s="348">
        <v>0.1145</v>
      </c>
      <c r="DQ341" s="348">
        <v>0</v>
      </c>
      <c r="DR341" s="390">
        <v>49055700</v>
      </c>
      <c r="DS341" s="348"/>
      <c r="DT341" s="348">
        <v>3.0649133333333332E-2</v>
      </c>
      <c r="DU341" s="348">
        <v>0</v>
      </c>
      <c r="DV341" s="16"/>
      <c r="DW341" s="280"/>
      <c r="DX341" s="280"/>
      <c r="DY341" s="348">
        <v>0.1032</v>
      </c>
      <c r="DZ341" s="348">
        <v>0</v>
      </c>
      <c r="EA341" s="390">
        <v>49055700</v>
      </c>
      <c r="EB341" s="348"/>
      <c r="EC341" s="309"/>
      <c r="ED341" s="345">
        <v>2.8359187878787877E-2</v>
      </c>
      <c r="EE341" s="345">
        <v>0</v>
      </c>
      <c r="EF341" s="557"/>
      <c r="EG341" s="297">
        <v>0.19980000000000001</v>
      </c>
      <c r="EH341" s="297">
        <v>0</v>
      </c>
      <c r="EI341" s="277">
        <v>0</v>
      </c>
      <c r="EJ341" s="348">
        <v>1.0000000000000002</v>
      </c>
      <c r="EK341" s="348">
        <v>0</v>
      </c>
      <c r="EL341" s="345">
        <v>0</v>
      </c>
      <c r="EM341" s="371">
        <v>0.28994885454545455</v>
      </c>
      <c r="EN341" s="372">
        <v>0</v>
      </c>
      <c r="EO341" s="345">
        <v>0</v>
      </c>
      <c r="EP341" s="352"/>
      <c r="EQ341" s="352"/>
      <c r="ER341" s="352"/>
      <c r="ET341" s="311">
        <f t="shared" si="5"/>
        <v>-2.0000000000000573E-4</v>
      </c>
    </row>
    <row r="342" spans="1:150" s="202" customFormat="1" ht="99.95" customHeight="1" x14ac:dyDescent="0.25">
      <c r="A342" s="285" t="s">
        <v>238</v>
      </c>
      <c r="B342" s="202" t="s">
        <v>2762</v>
      </c>
      <c r="C342" s="202" t="s">
        <v>2763</v>
      </c>
      <c r="D342" s="282">
        <v>1</v>
      </c>
      <c r="E342" s="202" t="s">
        <v>2764</v>
      </c>
      <c r="F342" s="276" t="s">
        <v>70</v>
      </c>
      <c r="G342" s="286">
        <v>0.5</v>
      </c>
      <c r="H342" s="286">
        <v>0.28999999999999998</v>
      </c>
      <c r="I342" s="276">
        <v>0.25</v>
      </c>
      <c r="J342" s="285" t="s">
        <v>2765</v>
      </c>
      <c r="K342" s="283">
        <v>43454</v>
      </c>
      <c r="L342" s="282">
        <v>1</v>
      </c>
      <c r="M342" s="285" t="s">
        <v>2766</v>
      </c>
      <c r="N342" s="285" t="s">
        <v>2774</v>
      </c>
      <c r="O342" s="202" t="s">
        <v>2775</v>
      </c>
      <c r="P342" s="276">
        <v>0.15</v>
      </c>
      <c r="Q342" s="276" t="s">
        <v>2769</v>
      </c>
      <c r="R342" s="279">
        <v>648506000</v>
      </c>
      <c r="S342" s="284"/>
      <c r="T342" s="235">
        <v>43120</v>
      </c>
      <c r="U342" s="235">
        <v>43464</v>
      </c>
      <c r="V342" s="285" t="s">
        <v>2776</v>
      </c>
      <c r="W342" s="280">
        <v>0.2</v>
      </c>
      <c r="X342" s="236"/>
      <c r="Y342" s="280"/>
      <c r="Z342" s="280"/>
      <c r="AA342" s="348"/>
      <c r="AB342" s="348"/>
      <c r="AC342" s="391"/>
      <c r="AD342" s="348"/>
      <c r="AE342" s="345"/>
      <c r="AF342" s="345"/>
      <c r="AG342" s="16"/>
      <c r="AH342" s="280"/>
      <c r="AI342" s="282"/>
      <c r="AJ342" s="348"/>
      <c r="AK342" s="348"/>
      <c r="AL342" s="348"/>
      <c r="AM342" s="348"/>
      <c r="AN342" s="364"/>
      <c r="AO342" s="348"/>
      <c r="AP342" s="237"/>
      <c r="AQ342" s="280"/>
      <c r="AR342" s="280"/>
      <c r="AS342" s="348"/>
      <c r="AT342" s="348"/>
      <c r="AU342" s="390"/>
      <c r="AV342" s="348"/>
      <c r="AX342" s="348"/>
      <c r="AY342" s="348"/>
      <c r="AZ342" s="238">
        <v>0.03</v>
      </c>
      <c r="BA342" s="280"/>
      <c r="BB342" s="280" t="s">
        <v>2777</v>
      </c>
      <c r="BC342" s="348"/>
      <c r="BD342" s="348"/>
      <c r="BE342" s="390"/>
      <c r="BF342" s="348"/>
      <c r="BG342" s="348"/>
      <c r="BH342" s="348"/>
      <c r="BI342" s="236">
        <v>0.03</v>
      </c>
      <c r="BJ342" s="280"/>
      <c r="BK342" s="280" t="s">
        <v>2777</v>
      </c>
      <c r="BL342" s="348"/>
      <c r="BM342" s="348"/>
      <c r="BN342" s="390"/>
      <c r="BO342" s="348"/>
      <c r="BP342" s="348"/>
      <c r="BQ342" s="348"/>
      <c r="BR342" s="236">
        <v>0.02</v>
      </c>
      <c r="BS342" s="280"/>
      <c r="BT342" s="289" t="s">
        <v>2778</v>
      </c>
      <c r="BU342" s="348"/>
      <c r="BV342" s="348"/>
      <c r="BW342" s="390"/>
      <c r="BX342" s="348"/>
      <c r="BY342" s="289" t="s">
        <v>2778</v>
      </c>
      <c r="BZ342" s="348"/>
      <c r="CA342" s="348"/>
      <c r="CB342" s="236">
        <v>0.02</v>
      </c>
      <c r="CC342" s="280"/>
      <c r="CD342" s="280" t="s">
        <v>2777</v>
      </c>
      <c r="CE342" s="348"/>
      <c r="CF342" s="348"/>
      <c r="CG342" s="390"/>
      <c r="CH342" s="348"/>
      <c r="CI342" s="348"/>
      <c r="CJ342" s="348"/>
      <c r="CK342" s="236">
        <v>0.02</v>
      </c>
      <c r="CL342" s="280"/>
      <c r="CM342" s="280" t="s">
        <v>2777</v>
      </c>
      <c r="CN342" s="348"/>
      <c r="CO342" s="348"/>
      <c r="CP342" s="390"/>
      <c r="CQ342" s="348"/>
      <c r="CR342" s="348"/>
      <c r="CS342" s="348"/>
      <c r="CT342" s="236">
        <v>0.02</v>
      </c>
      <c r="CU342" s="280"/>
      <c r="CV342" s="309" t="s">
        <v>2779</v>
      </c>
      <c r="CW342" s="348"/>
      <c r="CX342" s="348"/>
      <c r="CY342" s="390"/>
      <c r="CZ342" s="348"/>
      <c r="DA342" s="309" t="s">
        <v>2779</v>
      </c>
      <c r="DB342" s="348"/>
      <c r="DC342" s="348"/>
      <c r="DD342" s="236">
        <v>0.02</v>
      </c>
      <c r="DE342" s="280"/>
      <c r="DF342" s="280" t="s">
        <v>2777</v>
      </c>
      <c r="DG342" s="348"/>
      <c r="DH342" s="348"/>
      <c r="DI342" s="390"/>
      <c r="DJ342" s="348"/>
      <c r="DK342" s="348"/>
      <c r="DL342" s="348"/>
      <c r="DM342" s="236">
        <v>0.02</v>
      </c>
      <c r="DN342" s="280"/>
      <c r="DO342" s="280" t="s">
        <v>2777</v>
      </c>
      <c r="DP342" s="348"/>
      <c r="DQ342" s="348"/>
      <c r="DR342" s="390"/>
      <c r="DS342" s="348"/>
      <c r="DT342" s="348"/>
      <c r="DU342" s="348"/>
      <c r="DV342" s="236">
        <v>0.02</v>
      </c>
      <c r="DW342" s="280"/>
      <c r="DX342" s="309" t="s">
        <v>2780</v>
      </c>
      <c r="DY342" s="348"/>
      <c r="DZ342" s="348"/>
      <c r="EA342" s="390"/>
      <c r="EB342" s="348"/>
      <c r="EC342" s="309" t="s">
        <v>2780</v>
      </c>
      <c r="ED342" s="345"/>
      <c r="EE342" s="345"/>
      <c r="EF342" s="557"/>
      <c r="EG342" s="297">
        <v>0.19999999999999998</v>
      </c>
      <c r="EH342" s="297">
        <v>0</v>
      </c>
      <c r="EI342" s="277">
        <v>0</v>
      </c>
      <c r="EJ342" s="348"/>
      <c r="EK342" s="348"/>
      <c r="EL342" s="345"/>
      <c r="EM342" s="371"/>
      <c r="EN342" s="372"/>
      <c r="EO342" s="345"/>
      <c r="EP342" s="352"/>
      <c r="EQ342" s="352"/>
      <c r="ER342" s="352"/>
      <c r="ET342" s="311">
        <f t="shared" si="5"/>
        <v>0</v>
      </c>
    </row>
    <row r="343" spans="1:150" s="202" customFormat="1" ht="99.95" customHeight="1" x14ac:dyDescent="0.25">
      <c r="A343" s="285" t="s">
        <v>238</v>
      </c>
      <c r="B343" s="202" t="s">
        <v>2762</v>
      </c>
      <c r="C343" s="202" t="s">
        <v>2763</v>
      </c>
      <c r="D343" s="282">
        <v>1</v>
      </c>
      <c r="E343" s="202" t="s">
        <v>2764</v>
      </c>
      <c r="F343" s="276" t="s">
        <v>70</v>
      </c>
      <c r="G343" s="286">
        <v>0.5</v>
      </c>
      <c r="H343" s="286">
        <v>0.28999999999999998</v>
      </c>
      <c r="I343" s="276">
        <v>0.25</v>
      </c>
      <c r="J343" s="285" t="s">
        <v>2765</v>
      </c>
      <c r="K343" s="283">
        <v>43454</v>
      </c>
      <c r="L343" s="282">
        <v>1</v>
      </c>
      <c r="M343" s="285" t="s">
        <v>2766</v>
      </c>
      <c r="N343" s="285" t="s">
        <v>2781</v>
      </c>
      <c r="O343" s="202" t="s">
        <v>2775</v>
      </c>
      <c r="P343" s="276">
        <v>0.15</v>
      </c>
      <c r="Q343" s="276" t="s">
        <v>2769</v>
      </c>
      <c r="R343" s="279">
        <v>648506000</v>
      </c>
      <c r="S343" s="284"/>
      <c r="T343" s="235">
        <v>43120</v>
      </c>
      <c r="U343" s="235">
        <v>43464</v>
      </c>
      <c r="V343" s="285" t="s">
        <v>2782</v>
      </c>
      <c r="W343" s="280">
        <v>0.26666666666666666</v>
      </c>
      <c r="X343" s="236"/>
      <c r="Y343" s="280"/>
      <c r="Z343" s="280"/>
      <c r="AA343" s="348"/>
      <c r="AB343" s="348"/>
      <c r="AC343" s="391"/>
      <c r="AD343" s="348"/>
      <c r="AE343" s="345"/>
      <c r="AF343" s="345"/>
      <c r="AG343" s="236"/>
      <c r="AH343" s="280"/>
      <c r="AI343" s="282"/>
      <c r="AJ343" s="348"/>
      <c r="AK343" s="348"/>
      <c r="AL343" s="348"/>
      <c r="AM343" s="348"/>
      <c r="AN343" s="364"/>
      <c r="AO343" s="348"/>
      <c r="AP343" s="236"/>
      <c r="AQ343" s="280"/>
      <c r="AR343" s="280"/>
      <c r="AS343" s="348"/>
      <c r="AT343" s="348"/>
      <c r="AU343" s="390"/>
      <c r="AV343" s="348"/>
      <c r="AX343" s="348"/>
      <c r="AY343" s="348"/>
      <c r="AZ343" s="236"/>
      <c r="BA343" s="280"/>
      <c r="BB343" s="280"/>
      <c r="BC343" s="348"/>
      <c r="BD343" s="348"/>
      <c r="BE343" s="390"/>
      <c r="BF343" s="348"/>
      <c r="BG343" s="348"/>
      <c r="BH343" s="348"/>
      <c r="BI343" s="236"/>
      <c r="BJ343" s="280"/>
      <c r="BK343" s="280"/>
      <c r="BL343" s="348"/>
      <c r="BM343" s="348"/>
      <c r="BN343" s="390"/>
      <c r="BO343" s="348"/>
      <c r="BP343" s="348"/>
      <c r="BQ343" s="348"/>
      <c r="BR343" s="236">
        <v>4.4499999999999998E-2</v>
      </c>
      <c r="BS343" s="280"/>
      <c r="BT343" s="280" t="s">
        <v>2777</v>
      </c>
      <c r="BU343" s="348"/>
      <c r="BV343" s="348"/>
      <c r="BW343" s="390"/>
      <c r="BX343" s="348"/>
      <c r="BY343" s="309"/>
      <c r="BZ343" s="348"/>
      <c r="CA343" s="348"/>
      <c r="CB343" s="236">
        <v>4.4499999999999998E-2</v>
      </c>
      <c r="CC343" s="280"/>
      <c r="CD343" s="280" t="s">
        <v>2777</v>
      </c>
      <c r="CE343" s="348"/>
      <c r="CF343" s="348"/>
      <c r="CG343" s="390"/>
      <c r="CH343" s="348"/>
      <c r="CI343" s="348"/>
      <c r="CJ343" s="348"/>
      <c r="CK343" s="236">
        <v>4.4499999999999998E-2</v>
      </c>
      <c r="CL343" s="280"/>
      <c r="CM343" s="280" t="s">
        <v>2777</v>
      </c>
      <c r="CN343" s="348"/>
      <c r="CO343" s="348"/>
      <c r="CP343" s="390"/>
      <c r="CQ343" s="348"/>
      <c r="CR343" s="348"/>
      <c r="CS343" s="348"/>
      <c r="CT343" s="236">
        <v>4.4499999999999998E-2</v>
      </c>
      <c r="CU343" s="280"/>
      <c r="CV343" s="309" t="s">
        <v>2783</v>
      </c>
      <c r="CW343" s="348"/>
      <c r="CX343" s="348"/>
      <c r="CY343" s="390"/>
      <c r="CZ343" s="348"/>
      <c r="DA343" s="309" t="s">
        <v>2783</v>
      </c>
      <c r="DB343" s="348"/>
      <c r="DC343" s="348"/>
      <c r="DD343" s="236">
        <v>4.4499999999999998E-2</v>
      </c>
      <c r="DE343" s="280"/>
      <c r="DF343" s="280" t="s">
        <v>2777</v>
      </c>
      <c r="DG343" s="348"/>
      <c r="DH343" s="348"/>
      <c r="DI343" s="390"/>
      <c r="DJ343" s="348"/>
      <c r="DK343" s="348"/>
      <c r="DL343" s="348"/>
      <c r="DM343" s="236">
        <v>4.4499999999999998E-2</v>
      </c>
      <c r="DN343" s="280"/>
      <c r="DO343" s="280" t="s">
        <v>2777</v>
      </c>
      <c r="DP343" s="348"/>
      <c r="DQ343" s="348"/>
      <c r="DR343" s="390"/>
      <c r="DS343" s="348"/>
      <c r="DT343" s="348"/>
      <c r="DU343" s="348"/>
      <c r="DV343" s="236"/>
      <c r="DW343" s="280"/>
      <c r="DX343" s="280"/>
      <c r="DY343" s="348"/>
      <c r="DZ343" s="348"/>
      <c r="EA343" s="390"/>
      <c r="EB343" s="348"/>
      <c r="EC343" s="309" t="s">
        <v>2784</v>
      </c>
      <c r="ED343" s="345"/>
      <c r="EE343" s="345"/>
      <c r="EF343" s="557"/>
      <c r="EG343" s="297">
        <v>0.26699999999999996</v>
      </c>
      <c r="EH343" s="297">
        <v>0</v>
      </c>
      <c r="EI343" s="277">
        <v>0</v>
      </c>
      <c r="EJ343" s="348"/>
      <c r="EK343" s="348"/>
      <c r="EL343" s="345"/>
      <c r="EM343" s="371"/>
      <c r="EN343" s="372"/>
      <c r="EO343" s="345"/>
      <c r="EP343" s="352"/>
      <c r="EQ343" s="352"/>
      <c r="ER343" s="352"/>
      <c r="ET343" s="311">
        <f t="shared" si="5"/>
        <v>3.3333333333329662E-4</v>
      </c>
    </row>
    <row r="344" spans="1:150" s="202" customFormat="1" ht="99.95" customHeight="1" x14ac:dyDescent="0.25">
      <c r="A344" s="285" t="s">
        <v>238</v>
      </c>
      <c r="B344" s="202" t="s">
        <v>2762</v>
      </c>
      <c r="C344" s="202" t="s">
        <v>2763</v>
      </c>
      <c r="D344" s="282">
        <v>1</v>
      </c>
      <c r="E344" s="202" t="s">
        <v>2764</v>
      </c>
      <c r="F344" s="276" t="s">
        <v>70</v>
      </c>
      <c r="G344" s="286">
        <v>0.5</v>
      </c>
      <c r="H344" s="286">
        <v>0.28999999999999998</v>
      </c>
      <c r="I344" s="276">
        <v>0.25</v>
      </c>
      <c r="J344" s="285" t="s">
        <v>2765</v>
      </c>
      <c r="K344" s="283">
        <v>43454</v>
      </c>
      <c r="L344" s="282">
        <v>1</v>
      </c>
      <c r="M344" s="285" t="s">
        <v>2766</v>
      </c>
      <c r="N344" s="285" t="s">
        <v>2785</v>
      </c>
      <c r="O344" s="202" t="s">
        <v>2768</v>
      </c>
      <c r="P344" s="276">
        <v>0.15</v>
      </c>
      <c r="Q344" s="276" t="s">
        <v>2769</v>
      </c>
      <c r="R344" s="279">
        <v>648506000</v>
      </c>
      <c r="S344" s="284"/>
      <c r="T344" s="235">
        <v>43120</v>
      </c>
      <c r="U344" s="235">
        <v>43464</v>
      </c>
      <c r="V344" s="285" t="s">
        <v>2786</v>
      </c>
      <c r="W344" s="280">
        <v>0.33333333333333337</v>
      </c>
      <c r="X344" s="16"/>
      <c r="Y344" s="280"/>
      <c r="Z344" s="280"/>
      <c r="AA344" s="348"/>
      <c r="AB344" s="348"/>
      <c r="AC344" s="391"/>
      <c r="AD344" s="348"/>
      <c r="AE344" s="345"/>
      <c r="AF344" s="345"/>
      <c r="AG344" s="16"/>
      <c r="AH344" s="280"/>
      <c r="AI344" s="282"/>
      <c r="AJ344" s="348"/>
      <c r="AK344" s="348"/>
      <c r="AL344" s="348"/>
      <c r="AM344" s="348"/>
      <c r="AN344" s="364"/>
      <c r="AO344" s="348"/>
      <c r="AP344" s="16"/>
      <c r="AQ344" s="280"/>
      <c r="AR344" s="280"/>
      <c r="AS344" s="348"/>
      <c r="AT344" s="348"/>
      <c r="AU344" s="390"/>
      <c r="AV344" s="348"/>
      <c r="AX344" s="348"/>
      <c r="AY344" s="348"/>
      <c r="AZ344" s="16"/>
      <c r="BA344" s="280"/>
      <c r="BB344" s="280"/>
      <c r="BC344" s="348"/>
      <c r="BD344" s="348"/>
      <c r="BE344" s="390"/>
      <c r="BF344" s="348"/>
      <c r="BG344" s="348"/>
      <c r="BH344" s="348"/>
      <c r="BI344" s="16"/>
      <c r="BJ344" s="280"/>
      <c r="BK344" s="280"/>
      <c r="BL344" s="348"/>
      <c r="BM344" s="348"/>
      <c r="BN344" s="390"/>
      <c r="BO344" s="348"/>
      <c r="BP344" s="348"/>
      <c r="BQ344" s="348"/>
      <c r="BR344" s="16"/>
      <c r="BS344" s="280"/>
      <c r="BT344" s="280"/>
      <c r="BU344" s="348"/>
      <c r="BV344" s="348"/>
      <c r="BW344" s="390"/>
      <c r="BX344" s="348"/>
      <c r="BY344" s="309"/>
      <c r="BZ344" s="348"/>
      <c r="CA344" s="348"/>
      <c r="CB344" s="239">
        <v>0.05</v>
      </c>
      <c r="CC344" s="280"/>
      <c r="CD344" s="280" t="s">
        <v>2777</v>
      </c>
      <c r="CE344" s="348"/>
      <c r="CF344" s="348"/>
      <c r="CG344" s="390"/>
      <c r="CH344" s="348"/>
      <c r="CI344" s="348"/>
      <c r="CJ344" s="348"/>
      <c r="CK344" s="236">
        <v>0.05</v>
      </c>
      <c r="CL344" s="280"/>
      <c r="CM344" s="280"/>
      <c r="CN344" s="348"/>
      <c r="CO344" s="348"/>
      <c r="CP344" s="390"/>
      <c r="CQ344" s="348"/>
      <c r="CR344" s="348"/>
      <c r="CS344" s="348"/>
      <c r="CT344" s="236">
        <v>0.05</v>
      </c>
      <c r="CU344" s="280"/>
      <c r="CV344" s="280" t="s">
        <v>2777</v>
      </c>
      <c r="CW344" s="348"/>
      <c r="CX344" s="348"/>
      <c r="CY344" s="390"/>
      <c r="CZ344" s="348"/>
      <c r="DA344" s="309"/>
      <c r="DB344" s="348"/>
      <c r="DC344" s="348"/>
      <c r="DD344" s="236">
        <v>0.05</v>
      </c>
      <c r="DE344" s="280"/>
      <c r="DF344" s="280" t="s">
        <v>2787</v>
      </c>
      <c r="DG344" s="348"/>
      <c r="DH344" s="348"/>
      <c r="DI344" s="390"/>
      <c r="DJ344" s="348"/>
      <c r="DK344" s="348"/>
      <c r="DL344" s="348"/>
      <c r="DM344" s="236">
        <v>0.05</v>
      </c>
      <c r="DN344" s="280"/>
      <c r="DO344" s="280" t="s">
        <v>2787</v>
      </c>
      <c r="DP344" s="348"/>
      <c r="DQ344" s="348"/>
      <c r="DR344" s="390"/>
      <c r="DS344" s="348"/>
      <c r="DT344" s="348"/>
      <c r="DU344" s="348"/>
      <c r="DV344" s="236">
        <v>8.3199999999999996E-2</v>
      </c>
      <c r="DW344" s="280"/>
      <c r="DX344" s="309" t="s">
        <v>2785</v>
      </c>
      <c r="DY344" s="348"/>
      <c r="DZ344" s="348"/>
      <c r="EA344" s="390"/>
      <c r="EB344" s="348"/>
      <c r="EC344" s="309" t="s">
        <v>2785</v>
      </c>
      <c r="ED344" s="345"/>
      <c r="EE344" s="345"/>
      <c r="EF344" s="557"/>
      <c r="EG344" s="297">
        <v>0.3332</v>
      </c>
      <c r="EH344" s="297">
        <v>0</v>
      </c>
      <c r="EI344" s="277">
        <v>0</v>
      </c>
      <c r="EJ344" s="348"/>
      <c r="EK344" s="348"/>
      <c r="EL344" s="345"/>
      <c r="EM344" s="371"/>
      <c r="EN344" s="372"/>
      <c r="EO344" s="345"/>
      <c r="EP344" s="352"/>
      <c r="EQ344" s="352"/>
      <c r="ER344" s="352"/>
      <c r="ET344" s="311">
        <f t="shared" si="5"/>
        <v>-1.3333333333337416E-4</v>
      </c>
    </row>
    <row r="345" spans="1:150" s="202" customFormat="1" ht="99.95" customHeight="1" x14ac:dyDescent="0.25">
      <c r="A345" s="285" t="s">
        <v>238</v>
      </c>
      <c r="B345" s="202" t="s">
        <v>2762</v>
      </c>
      <c r="C345" s="202" t="s">
        <v>2763</v>
      </c>
      <c r="D345" s="282">
        <v>1</v>
      </c>
      <c r="E345" s="202" t="s">
        <v>2764</v>
      </c>
      <c r="F345" s="276" t="s">
        <v>70</v>
      </c>
      <c r="G345" s="286">
        <v>0.5</v>
      </c>
      <c r="H345" s="286">
        <v>0.28999999999999998</v>
      </c>
      <c r="I345" s="276">
        <v>0.25</v>
      </c>
      <c r="J345" s="285" t="s">
        <v>2765</v>
      </c>
      <c r="K345" s="283">
        <v>43454</v>
      </c>
      <c r="L345" s="282">
        <v>2</v>
      </c>
      <c r="M345" s="285" t="s">
        <v>2788</v>
      </c>
      <c r="N345" s="285" t="s">
        <v>2789</v>
      </c>
      <c r="O345" s="202" t="s">
        <v>2768</v>
      </c>
      <c r="P345" s="276">
        <v>0.05</v>
      </c>
      <c r="Q345" s="282" t="s">
        <v>2790</v>
      </c>
      <c r="R345" s="279">
        <v>118701000</v>
      </c>
      <c r="S345" s="284"/>
      <c r="T345" s="235">
        <v>43132</v>
      </c>
      <c r="U345" s="235">
        <v>43464</v>
      </c>
      <c r="V345" s="285" t="s">
        <v>2791</v>
      </c>
      <c r="W345" s="280">
        <v>0.16</v>
      </c>
      <c r="X345" s="236"/>
      <c r="Y345" s="280"/>
      <c r="Z345" s="280"/>
      <c r="AA345" s="345">
        <v>3.3300000000000003E-2</v>
      </c>
      <c r="AB345" s="348">
        <v>0</v>
      </c>
      <c r="AC345" s="391">
        <v>118701000</v>
      </c>
      <c r="AD345" s="348"/>
      <c r="AE345" s="345"/>
      <c r="AF345" s="345"/>
      <c r="AG345" s="236">
        <v>2.6599999999999999E-2</v>
      </c>
      <c r="AH345" s="280"/>
      <c r="AI345" s="280" t="s">
        <v>2792</v>
      </c>
      <c r="AJ345" s="348">
        <v>8.1699999999999995E-2</v>
      </c>
      <c r="AK345" s="348">
        <v>0</v>
      </c>
      <c r="AL345" s="348"/>
      <c r="AM345" s="348"/>
      <c r="AN345" s="364"/>
      <c r="AO345" s="348"/>
      <c r="AP345" s="236">
        <v>2.6599999999999999E-2</v>
      </c>
      <c r="AQ345" s="280"/>
      <c r="AR345" s="202" t="s">
        <v>2793</v>
      </c>
      <c r="AS345" s="348">
        <v>8.1699999999999995E-2</v>
      </c>
      <c r="AT345" s="348">
        <v>0</v>
      </c>
      <c r="AU345" s="392"/>
      <c r="AV345" s="348"/>
      <c r="AW345" s="202" t="s">
        <v>2793</v>
      </c>
      <c r="AX345" s="348"/>
      <c r="AY345" s="348"/>
      <c r="AZ345" s="236">
        <v>2.6599999999999999E-2</v>
      </c>
      <c r="BA345" s="280"/>
      <c r="BB345" s="280" t="s">
        <v>2794</v>
      </c>
      <c r="BC345" s="348">
        <v>8.1733333333333325E-2</v>
      </c>
      <c r="BD345" s="348">
        <v>0</v>
      </c>
      <c r="BE345" s="393"/>
      <c r="BF345" s="348"/>
      <c r="BG345" s="348"/>
      <c r="BH345" s="348"/>
      <c r="BI345" s="236">
        <v>2.6599999999999999E-2</v>
      </c>
      <c r="BJ345" s="280"/>
      <c r="BK345" s="280" t="s">
        <v>2794</v>
      </c>
      <c r="BL345" s="348">
        <v>8.1733333333333325E-2</v>
      </c>
      <c r="BM345" s="348">
        <v>0</v>
      </c>
      <c r="BN345" s="391"/>
      <c r="BO345" s="348"/>
      <c r="BP345" s="348"/>
      <c r="BQ345" s="348"/>
      <c r="BR345" s="236">
        <v>2.6599999999999999E-2</v>
      </c>
      <c r="BS345" s="280"/>
      <c r="BT345" s="309" t="s">
        <v>2795</v>
      </c>
      <c r="BU345" s="348">
        <v>0.11073333333333334</v>
      </c>
      <c r="BV345" s="348">
        <v>0</v>
      </c>
      <c r="BW345" s="348"/>
      <c r="BX345" s="348"/>
      <c r="BY345" s="309" t="s">
        <v>2795</v>
      </c>
      <c r="BZ345" s="348"/>
      <c r="CA345" s="348"/>
      <c r="CB345" s="236">
        <v>2.6599999999999999E-2</v>
      </c>
      <c r="CC345" s="280"/>
      <c r="CD345" s="280" t="s">
        <v>2796</v>
      </c>
      <c r="CE345" s="348">
        <v>0.11073333333333334</v>
      </c>
      <c r="CF345" s="348">
        <v>0</v>
      </c>
      <c r="CG345" s="392"/>
      <c r="CH345" s="348"/>
      <c r="CI345" s="348"/>
      <c r="CJ345" s="348"/>
      <c r="CK345" s="16"/>
      <c r="CL345" s="280"/>
      <c r="CM345" s="280" t="s">
        <v>2796</v>
      </c>
      <c r="CN345" s="348">
        <v>8.4133333333333338E-2</v>
      </c>
      <c r="CO345" s="348">
        <v>0</v>
      </c>
      <c r="CP345" s="348"/>
      <c r="CQ345" s="348"/>
      <c r="CR345" s="348"/>
      <c r="CS345" s="348"/>
      <c r="CT345" s="16"/>
      <c r="CU345" s="280"/>
      <c r="CV345" s="280"/>
      <c r="CW345" s="348">
        <v>8.4133333333333338E-2</v>
      </c>
      <c r="CX345" s="348">
        <v>0</v>
      </c>
      <c r="CY345" s="348"/>
      <c r="CZ345" s="348"/>
      <c r="DA345" s="309"/>
      <c r="DB345" s="348"/>
      <c r="DC345" s="348"/>
      <c r="DD345" s="16"/>
      <c r="DE345" s="280"/>
      <c r="DF345" s="280"/>
      <c r="DG345" s="348">
        <v>8.4133333333333338E-2</v>
      </c>
      <c r="DH345" s="348">
        <v>0</v>
      </c>
      <c r="DI345" s="348"/>
      <c r="DJ345" s="348"/>
      <c r="DK345" s="348"/>
      <c r="DL345" s="348"/>
      <c r="DM345" s="16"/>
      <c r="DN345" s="280"/>
      <c r="DO345" s="280"/>
      <c r="DP345" s="348">
        <v>8.4133333333333338E-2</v>
      </c>
      <c r="DQ345" s="348">
        <v>0</v>
      </c>
      <c r="DR345" s="348"/>
      <c r="DS345" s="348"/>
      <c r="DT345" s="348"/>
      <c r="DU345" s="348"/>
      <c r="DV345" s="16"/>
      <c r="DW345" s="280"/>
      <c r="DX345" s="280"/>
      <c r="DY345" s="348">
        <v>8.1551515151515153E-2</v>
      </c>
      <c r="DZ345" s="348">
        <v>0</v>
      </c>
      <c r="EA345" s="348"/>
      <c r="EB345" s="348"/>
      <c r="EC345" s="309"/>
      <c r="ED345" s="345"/>
      <c r="EE345" s="345"/>
      <c r="EF345" s="557"/>
      <c r="EG345" s="297">
        <v>0.15960000000000002</v>
      </c>
      <c r="EH345" s="297">
        <v>0</v>
      </c>
      <c r="EI345" s="277">
        <v>0</v>
      </c>
      <c r="EJ345" s="345">
        <v>0.99971818181818195</v>
      </c>
      <c r="EK345" s="348">
        <v>0</v>
      </c>
      <c r="EL345" s="345">
        <v>0</v>
      </c>
      <c r="EM345" s="371"/>
      <c r="EN345" s="372"/>
      <c r="EO345" s="345"/>
      <c r="EP345" s="352"/>
      <c r="EQ345" s="352"/>
      <c r="ER345" s="352"/>
      <c r="ET345" s="311">
        <f t="shared" si="5"/>
        <v>-3.999999999999837E-4</v>
      </c>
    </row>
    <row r="346" spans="1:150" s="202" customFormat="1" ht="99.95" customHeight="1" x14ac:dyDescent="0.25">
      <c r="A346" s="285" t="s">
        <v>238</v>
      </c>
      <c r="B346" s="202" t="s">
        <v>2762</v>
      </c>
      <c r="C346" s="202" t="s">
        <v>2763</v>
      </c>
      <c r="D346" s="282">
        <v>1</v>
      </c>
      <c r="E346" s="202" t="s">
        <v>2764</v>
      </c>
      <c r="F346" s="276" t="s">
        <v>70</v>
      </c>
      <c r="G346" s="286">
        <v>0.5</v>
      </c>
      <c r="H346" s="286">
        <v>0.28999999999999998</v>
      </c>
      <c r="I346" s="276">
        <v>0.25</v>
      </c>
      <c r="J346" s="285" t="s">
        <v>2765</v>
      </c>
      <c r="K346" s="283">
        <v>43454</v>
      </c>
      <c r="L346" s="282">
        <v>2</v>
      </c>
      <c r="M346" s="285" t="s">
        <v>2788</v>
      </c>
      <c r="N346" s="285" t="s">
        <v>2797</v>
      </c>
      <c r="O346" s="202" t="s">
        <v>2768</v>
      </c>
      <c r="P346" s="276">
        <v>0.05</v>
      </c>
      <c r="Q346" s="282" t="s">
        <v>2790</v>
      </c>
      <c r="R346" s="279">
        <v>118701000</v>
      </c>
      <c r="S346" s="284"/>
      <c r="T346" s="235">
        <v>43132</v>
      </c>
      <c r="U346" s="235">
        <v>43464</v>
      </c>
      <c r="V346" s="285" t="s">
        <v>2798</v>
      </c>
      <c r="W346" s="280">
        <v>0.39999999999999997</v>
      </c>
      <c r="X346" s="239">
        <v>3.3300000000000003E-2</v>
      </c>
      <c r="Y346" s="280"/>
      <c r="Z346" s="280" t="s">
        <v>2799</v>
      </c>
      <c r="AA346" s="345"/>
      <c r="AB346" s="348"/>
      <c r="AC346" s="391"/>
      <c r="AD346" s="348"/>
      <c r="AE346" s="345"/>
      <c r="AF346" s="345"/>
      <c r="AG346" s="239">
        <v>3.3300000000000003E-2</v>
      </c>
      <c r="AH346" s="280"/>
      <c r="AI346" s="280" t="s">
        <v>2800</v>
      </c>
      <c r="AJ346" s="348"/>
      <c r="AK346" s="348"/>
      <c r="AL346" s="348"/>
      <c r="AM346" s="348"/>
      <c r="AN346" s="364"/>
      <c r="AO346" s="348"/>
      <c r="AP346" s="239">
        <v>3.3300000000000003E-2</v>
      </c>
      <c r="AQ346" s="280"/>
      <c r="AR346" s="202" t="s">
        <v>2801</v>
      </c>
      <c r="AS346" s="348"/>
      <c r="AT346" s="348"/>
      <c r="AU346" s="392"/>
      <c r="AV346" s="348"/>
      <c r="AW346" s="202" t="s">
        <v>2801</v>
      </c>
      <c r="AX346" s="348"/>
      <c r="AY346" s="348"/>
      <c r="AZ346" s="239">
        <v>3.3333333333333333E-2</v>
      </c>
      <c r="BA346" s="280"/>
      <c r="BB346" s="280" t="s">
        <v>2800</v>
      </c>
      <c r="BC346" s="348"/>
      <c r="BD346" s="348"/>
      <c r="BE346" s="393"/>
      <c r="BF346" s="348"/>
      <c r="BG346" s="348"/>
      <c r="BH346" s="348"/>
      <c r="BI346" s="239">
        <v>3.3333333333333333E-2</v>
      </c>
      <c r="BJ346" s="280"/>
      <c r="BK346" s="280" t="s">
        <v>2800</v>
      </c>
      <c r="BL346" s="348"/>
      <c r="BM346" s="348"/>
      <c r="BN346" s="391"/>
      <c r="BO346" s="348"/>
      <c r="BP346" s="348"/>
      <c r="BQ346" s="348"/>
      <c r="BR346" s="239">
        <v>3.3333333333333333E-2</v>
      </c>
      <c r="BS346" s="280"/>
      <c r="BT346" s="309" t="s">
        <v>2802</v>
      </c>
      <c r="BU346" s="348"/>
      <c r="BV346" s="348"/>
      <c r="BW346" s="348"/>
      <c r="BX346" s="348"/>
      <c r="BY346" s="309" t="s">
        <v>2802</v>
      </c>
      <c r="BZ346" s="348"/>
      <c r="CA346" s="348"/>
      <c r="CB346" s="239">
        <v>3.3333333333333333E-2</v>
      </c>
      <c r="CC346" s="280"/>
      <c r="CD346" s="280" t="s">
        <v>2800</v>
      </c>
      <c r="CE346" s="348"/>
      <c r="CF346" s="348"/>
      <c r="CG346" s="392"/>
      <c r="CH346" s="348"/>
      <c r="CI346" s="348"/>
      <c r="CJ346" s="348"/>
      <c r="CK346" s="239">
        <v>3.3333333333333333E-2</v>
      </c>
      <c r="CL346" s="280"/>
      <c r="CM346" s="280" t="s">
        <v>2800</v>
      </c>
      <c r="CN346" s="348"/>
      <c r="CO346" s="348"/>
      <c r="CP346" s="348"/>
      <c r="CQ346" s="348"/>
      <c r="CR346" s="348"/>
      <c r="CS346" s="348"/>
      <c r="CT346" s="239">
        <v>3.3333333333333333E-2</v>
      </c>
      <c r="CU346" s="280"/>
      <c r="CV346" s="309" t="s">
        <v>2803</v>
      </c>
      <c r="CW346" s="348"/>
      <c r="CX346" s="348"/>
      <c r="CY346" s="348"/>
      <c r="CZ346" s="348"/>
      <c r="DA346" s="309" t="s">
        <v>2803</v>
      </c>
      <c r="DB346" s="348"/>
      <c r="DC346" s="348"/>
      <c r="DD346" s="239">
        <v>3.3333333333333333E-2</v>
      </c>
      <c r="DE346" s="280"/>
      <c r="DF346" s="280" t="s">
        <v>2800</v>
      </c>
      <c r="DG346" s="348"/>
      <c r="DH346" s="348"/>
      <c r="DI346" s="348"/>
      <c r="DJ346" s="348"/>
      <c r="DK346" s="348"/>
      <c r="DL346" s="348"/>
      <c r="DM346" s="239">
        <v>3.3333333333333333E-2</v>
      </c>
      <c r="DN346" s="280"/>
      <c r="DO346" s="280" t="s">
        <v>2800</v>
      </c>
      <c r="DP346" s="348"/>
      <c r="DQ346" s="348"/>
      <c r="DR346" s="348"/>
      <c r="DS346" s="348"/>
      <c r="DT346" s="348"/>
      <c r="DU346" s="348"/>
      <c r="DV346" s="239">
        <v>3.3333333333333333E-2</v>
      </c>
      <c r="DW346" s="280"/>
      <c r="DX346" s="309" t="s">
        <v>2804</v>
      </c>
      <c r="DY346" s="348"/>
      <c r="DZ346" s="348"/>
      <c r="EA346" s="348"/>
      <c r="EB346" s="348"/>
      <c r="EC346" s="309" t="s">
        <v>2804</v>
      </c>
      <c r="ED346" s="345"/>
      <c r="EE346" s="345"/>
      <c r="EF346" s="557"/>
      <c r="EG346" s="297">
        <v>0.39989999999999998</v>
      </c>
      <c r="EH346" s="297">
        <v>0</v>
      </c>
      <c r="EI346" s="277">
        <v>0</v>
      </c>
      <c r="EJ346" s="345"/>
      <c r="EK346" s="348"/>
      <c r="EL346" s="345"/>
      <c r="EM346" s="371"/>
      <c r="EN346" s="372"/>
      <c r="EO346" s="345"/>
      <c r="EP346" s="352"/>
      <c r="EQ346" s="352"/>
      <c r="ER346" s="352"/>
      <c r="ET346" s="311">
        <f t="shared" si="5"/>
        <v>-9.9999999999988987E-5</v>
      </c>
    </row>
    <row r="347" spans="1:150" s="202" customFormat="1" ht="99.95" customHeight="1" x14ac:dyDescent="0.25">
      <c r="A347" s="285" t="s">
        <v>238</v>
      </c>
      <c r="B347" s="202" t="s">
        <v>2762</v>
      </c>
      <c r="C347" s="202" t="s">
        <v>2763</v>
      </c>
      <c r="D347" s="282">
        <v>1</v>
      </c>
      <c r="E347" s="202" t="s">
        <v>2764</v>
      </c>
      <c r="F347" s="276" t="s">
        <v>70</v>
      </c>
      <c r="G347" s="286">
        <v>0.5</v>
      </c>
      <c r="H347" s="286">
        <v>0.28999999999999998</v>
      </c>
      <c r="I347" s="276">
        <v>0.25</v>
      </c>
      <c r="J347" s="285" t="s">
        <v>2765</v>
      </c>
      <c r="K347" s="283">
        <v>43454</v>
      </c>
      <c r="L347" s="282">
        <v>2</v>
      </c>
      <c r="M347" s="285" t="s">
        <v>2788</v>
      </c>
      <c r="N347" s="285" t="s">
        <v>2805</v>
      </c>
      <c r="O347" s="202" t="s">
        <v>2768</v>
      </c>
      <c r="P347" s="276">
        <v>0.05</v>
      </c>
      <c r="Q347" s="282" t="s">
        <v>2790</v>
      </c>
      <c r="R347" s="279">
        <v>118701000</v>
      </c>
      <c r="S347" s="284"/>
      <c r="T347" s="235">
        <v>43132</v>
      </c>
      <c r="U347" s="235">
        <v>43464</v>
      </c>
      <c r="V347" s="285" t="s">
        <v>2806</v>
      </c>
      <c r="W347" s="280">
        <v>0.19999999999999998</v>
      </c>
      <c r="X347" s="236"/>
      <c r="Y347" s="280"/>
      <c r="Z347" s="280"/>
      <c r="AA347" s="345"/>
      <c r="AB347" s="348"/>
      <c r="AC347" s="391"/>
      <c r="AD347" s="348"/>
      <c r="AE347" s="345"/>
      <c r="AF347" s="345"/>
      <c r="AG347" s="16"/>
      <c r="AH347" s="280"/>
      <c r="AI347" s="280"/>
      <c r="AJ347" s="348"/>
      <c r="AK347" s="348"/>
      <c r="AL347" s="348"/>
      <c r="AM347" s="348"/>
      <c r="AN347" s="364"/>
      <c r="AO347" s="348"/>
      <c r="AP347" s="16"/>
      <c r="AQ347" s="280"/>
      <c r="AR347" s="280"/>
      <c r="AS347" s="348"/>
      <c r="AT347" s="348"/>
      <c r="AU347" s="392"/>
      <c r="AV347" s="348"/>
      <c r="AX347" s="348"/>
      <c r="AY347" s="348"/>
      <c r="AZ347" s="16"/>
      <c r="BA347" s="280"/>
      <c r="BB347" s="280"/>
      <c r="BC347" s="348"/>
      <c r="BD347" s="348"/>
      <c r="BE347" s="393"/>
      <c r="BF347" s="348"/>
      <c r="BG347" s="348"/>
      <c r="BH347" s="348"/>
      <c r="BI347" s="16"/>
      <c r="BJ347" s="280"/>
      <c r="BK347" s="280"/>
      <c r="BL347" s="348"/>
      <c r="BM347" s="348"/>
      <c r="BN347" s="391"/>
      <c r="BO347" s="348"/>
      <c r="BP347" s="348"/>
      <c r="BQ347" s="348"/>
      <c r="BR347" s="236">
        <v>2.9000000000000001E-2</v>
      </c>
      <c r="BS347" s="280"/>
      <c r="BT347" s="280" t="s">
        <v>2777</v>
      </c>
      <c r="BU347" s="348"/>
      <c r="BV347" s="348"/>
      <c r="BW347" s="348"/>
      <c r="BX347" s="348"/>
      <c r="BY347" s="309"/>
      <c r="BZ347" s="348"/>
      <c r="CA347" s="348"/>
      <c r="CB347" s="236">
        <v>2.9000000000000001E-2</v>
      </c>
      <c r="CC347" s="280"/>
      <c r="CD347" s="280" t="s">
        <v>2807</v>
      </c>
      <c r="CE347" s="348"/>
      <c r="CF347" s="348"/>
      <c r="CG347" s="392"/>
      <c r="CH347" s="348"/>
      <c r="CI347" s="348"/>
      <c r="CJ347" s="348"/>
      <c r="CK347" s="236">
        <v>2.9000000000000001E-2</v>
      </c>
      <c r="CL347" s="280"/>
      <c r="CM347" s="280" t="s">
        <v>2807</v>
      </c>
      <c r="CN347" s="348"/>
      <c r="CO347" s="348"/>
      <c r="CP347" s="348"/>
      <c r="CQ347" s="348"/>
      <c r="CR347" s="348"/>
      <c r="CS347" s="348"/>
      <c r="CT347" s="236">
        <v>2.9000000000000001E-2</v>
      </c>
      <c r="CU347" s="280"/>
      <c r="CV347" s="309" t="s">
        <v>2783</v>
      </c>
      <c r="CW347" s="348"/>
      <c r="CX347" s="348"/>
      <c r="CY347" s="348"/>
      <c r="CZ347" s="348"/>
      <c r="DA347" s="309" t="s">
        <v>2783</v>
      </c>
      <c r="DB347" s="348"/>
      <c r="DC347" s="348"/>
      <c r="DD347" s="236">
        <v>2.9000000000000001E-2</v>
      </c>
      <c r="DE347" s="280"/>
      <c r="DF347" s="280" t="s">
        <v>2787</v>
      </c>
      <c r="DG347" s="348"/>
      <c r="DH347" s="348"/>
      <c r="DI347" s="348"/>
      <c r="DJ347" s="348"/>
      <c r="DK347" s="348"/>
      <c r="DL347" s="348"/>
      <c r="DM347" s="236">
        <v>2.9000000000000001E-2</v>
      </c>
      <c r="DN347" s="280"/>
      <c r="DO347" s="280" t="s">
        <v>2787</v>
      </c>
      <c r="DP347" s="348"/>
      <c r="DQ347" s="348"/>
      <c r="DR347" s="348"/>
      <c r="DS347" s="348"/>
      <c r="DT347" s="348"/>
      <c r="DU347" s="348"/>
      <c r="DV347" s="236">
        <v>2.64E-2</v>
      </c>
      <c r="DW347" s="280"/>
      <c r="DX347" s="202" t="s">
        <v>2805</v>
      </c>
      <c r="DY347" s="348"/>
      <c r="DZ347" s="348"/>
      <c r="EA347" s="348"/>
      <c r="EB347" s="348"/>
      <c r="EC347" s="202" t="s">
        <v>2805</v>
      </c>
      <c r="ED347" s="345"/>
      <c r="EE347" s="345"/>
      <c r="EF347" s="557"/>
      <c r="EG347" s="297">
        <v>0.20040000000000002</v>
      </c>
      <c r="EH347" s="297">
        <v>0</v>
      </c>
      <c r="EI347" s="277">
        <v>0</v>
      </c>
      <c r="EJ347" s="345"/>
      <c r="EK347" s="348"/>
      <c r="EL347" s="345"/>
      <c r="EM347" s="371"/>
      <c r="EN347" s="372"/>
      <c r="EO347" s="345"/>
      <c r="EP347" s="352"/>
      <c r="EQ347" s="352"/>
      <c r="ER347" s="352"/>
      <c r="ET347" s="311">
        <f t="shared" si="5"/>
        <v>4.0000000000003921E-4</v>
      </c>
    </row>
    <row r="348" spans="1:150" s="202" customFormat="1" ht="99.95" customHeight="1" x14ac:dyDescent="0.25">
      <c r="A348" s="285" t="s">
        <v>238</v>
      </c>
      <c r="B348" s="202" t="s">
        <v>2762</v>
      </c>
      <c r="C348" s="202" t="s">
        <v>2763</v>
      </c>
      <c r="D348" s="282">
        <v>1</v>
      </c>
      <c r="E348" s="202" t="s">
        <v>2764</v>
      </c>
      <c r="F348" s="276" t="s">
        <v>70</v>
      </c>
      <c r="G348" s="286">
        <v>0.5</v>
      </c>
      <c r="H348" s="286">
        <v>0.28999999999999998</v>
      </c>
      <c r="I348" s="276">
        <v>0.25</v>
      </c>
      <c r="J348" s="285" t="s">
        <v>2765</v>
      </c>
      <c r="K348" s="283">
        <v>43454</v>
      </c>
      <c r="L348" s="282">
        <v>2</v>
      </c>
      <c r="M348" s="285" t="s">
        <v>2788</v>
      </c>
      <c r="N348" s="285" t="s">
        <v>2808</v>
      </c>
      <c r="O348" s="202" t="s">
        <v>2809</v>
      </c>
      <c r="P348" s="276">
        <v>0.05</v>
      </c>
      <c r="Q348" s="282" t="s">
        <v>2790</v>
      </c>
      <c r="R348" s="279">
        <v>118701000</v>
      </c>
      <c r="S348" s="284"/>
      <c r="T348" s="235">
        <v>43132</v>
      </c>
      <c r="U348" s="235">
        <v>43464</v>
      </c>
      <c r="V348" s="285" t="s">
        <v>2810</v>
      </c>
      <c r="W348" s="280">
        <v>0.24</v>
      </c>
      <c r="X348" s="236"/>
      <c r="Y348" s="280"/>
      <c r="Z348" s="280"/>
      <c r="AA348" s="345"/>
      <c r="AB348" s="348"/>
      <c r="AC348" s="391"/>
      <c r="AD348" s="348"/>
      <c r="AE348" s="345"/>
      <c r="AF348" s="345"/>
      <c r="AG348" s="236">
        <v>2.18E-2</v>
      </c>
      <c r="AH348" s="280"/>
      <c r="AI348" s="280" t="s">
        <v>2811</v>
      </c>
      <c r="AJ348" s="348"/>
      <c r="AK348" s="348"/>
      <c r="AL348" s="348"/>
      <c r="AM348" s="348"/>
      <c r="AN348" s="364"/>
      <c r="AO348" s="348"/>
      <c r="AP348" s="236">
        <v>2.18E-2</v>
      </c>
      <c r="AQ348" s="280"/>
      <c r="AR348" s="202" t="s">
        <v>2812</v>
      </c>
      <c r="AS348" s="348"/>
      <c r="AT348" s="348"/>
      <c r="AU348" s="392"/>
      <c r="AV348" s="348"/>
      <c r="AW348" s="202" t="s">
        <v>2812</v>
      </c>
      <c r="AX348" s="348"/>
      <c r="AY348" s="348"/>
      <c r="AZ348" s="236">
        <v>2.18E-2</v>
      </c>
      <c r="BA348" s="280"/>
      <c r="BB348" s="280" t="s">
        <v>2813</v>
      </c>
      <c r="BC348" s="348"/>
      <c r="BD348" s="348"/>
      <c r="BE348" s="393"/>
      <c r="BF348" s="348"/>
      <c r="BG348" s="348"/>
      <c r="BH348" s="348"/>
      <c r="BI348" s="236">
        <v>2.18E-2</v>
      </c>
      <c r="BJ348" s="280"/>
      <c r="BK348" s="280" t="s">
        <v>2814</v>
      </c>
      <c r="BL348" s="348"/>
      <c r="BM348" s="348"/>
      <c r="BN348" s="391"/>
      <c r="BO348" s="348"/>
      <c r="BP348" s="348"/>
      <c r="BQ348" s="348"/>
      <c r="BR348" s="236">
        <v>2.18E-2</v>
      </c>
      <c r="BS348" s="280"/>
      <c r="BT348" s="309" t="s">
        <v>2815</v>
      </c>
      <c r="BU348" s="348"/>
      <c r="BV348" s="348"/>
      <c r="BW348" s="348"/>
      <c r="BX348" s="348"/>
      <c r="BY348" s="309" t="s">
        <v>2815</v>
      </c>
      <c r="BZ348" s="348"/>
      <c r="CA348" s="348"/>
      <c r="CB348" s="236">
        <v>2.18E-2</v>
      </c>
      <c r="CC348" s="280"/>
      <c r="CD348" s="280" t="s">
        <v>2816</v>
      </c>
      <c r="CE348" s="348"/>
      <c r="CF348" s="348"/>
      <c r="CG348" s="392"/>
      <c r="CH348" s="348"/>
      <c r="CI348" s="348"/>
      <c r="CJ348" s="348"/>
      <c r="CK348" s="236">
        <v>2.18E-2</v>
      </c>
      <c r="CL348" s="280"/>
      <c r="CM348" s="280" t="s">
        <v>2816</v>
      </c>
      <c r="CN348" s="348"/>
      <c r="CO348" s="348"/>
      <c r="CP348" s="348"/>
      <c r="CQ348" s="348"/>
      <c r="CR348" s="348"/>
      <c r="CS348" s="348"/>
      <c r="CT348" s="236">
        <v>2.18E-2</v>
      </c>
      <c r="CU348" s="280"/>
      <c r="CV348" s="309" t="s">
        <v>2817</v>
      </c>
      <c r="CW348" s="348"/>
      <c r="CX348" s="348"/>
      <c r="CY348" s="348"/>
      <c r="CZ348" s="348"/>
      <c r="DA348" s="309" t="s">
        <v>2817</v>
      </c>
      <c r="DB348" s="348"/>
      <c r="DC348" s="348"/>
      <c r="DD348" s="236">
        <v>2.18E-2</v>
      </c>
      <c r="DE348" s="280"/>
      <c r="DF348" s="280" t="s">
        <v>2816</v>
      </c>
      <c r="DG348" s="348"/>
      <c r="DH348" s="348"/>
      <c r="DI348" s="348"/>
      <c r="DJ348" s="348"/>
      <c r="DK348" s="348"/>
      <c r="DL348" s="348"/>
      <c r="DM348" s="236">
        <v>2.18E-2</v>
      </c>
      <c r="DN348" s="280"/>
      <c r="DO348" s="280" t="s">
        <v>2816</v>
      </c>
      <c r="DP348" s="348"/>
      <c r="DQ348" s="348"/>
      <c r="DR348" s="348"/>
      <c r="DS348" s="348"/>
      <c r="DT348" s="348"/>
      <c r="DU348" s="348"/>
      <c r="DV348" s="236">
        <v>2.1818181818181816E-2</v>
      </c>
      <c r="DW348" s="280"/>
      <c r="DX348" s="309" t="s">
        <v>2817</v>
      </c>
      <c r="DY348" s="348"/>
      <c r="DZ348" s="348"/>
      <c r="EA348" s="348"/>
      <c r="EB348" s="348"/>
      <c r="EC348" s="309" t="s">
        <v>2817</v>
      </c>
      <c r="ED348" s="345"/>
      <c r="EE348" s="345"/>
      <c r="EF348" s="557"/>
      <c r="EG348" s="297">
        <v>0.23981818181818179</v>
      </c>
      <c r="EH348" s="297">
        <v>0</v>
      </c>
      <c r="EI348" s="277">
        <v>0</v>
      </c>
      <c r="EJ348" s="345"/>
      <c r="EK348" s="348"/>
      <c r="EL348" s="345"/>
      <c r="EM348" s="371"/>
      <c r="EN348" s="372"/>
      <c r="EO348" s="345"/>
      <c r="EP348" s="352"/>
      <c r="EQ348" s="352"/>
      <c r="ER348" s="352"/>
      <c r="ET348" s="311">
        <f t="shared" si="5"/>
        <v>-1.8181818181819964E-4</v>
      </c>
    </row>
    <row r="349" spans="1:150" s="202" customFormat="1" ht="99.95" customHeight="1" x14ac:dyDescent="0.25">
      <c r="A349" s="285" t="s">
        <v>238</v>
      </c>
      <c r="B349" s="202" t="s">
        <v>2762</v>
      </c>
      <c r="C349" s="202" t="s">
        <v>2763</v>
      </c>
      <c r="D349" s="282">
        <v>1</v>
      </c>
      <c r="E349" s="202" t="s">
        <v>2764</v>
      </c>
      <c r="F349" s="276" t="s">
        <v>70</v>
      </c>
      <c r="G349" s="286">
        <v>0.5</v>
      </c>
      <c r="H349" s="286">
        <v>0.28999999999999998</v>
      </c>
      <c r="I349" s="276">
        <v>0.25</v>
      </c>
      <c r="J349" s="285" t="s">
        <v>2765</v>
      </c>
      <c r="K349" s="283">
        <v>43454</v>
      </c>
      <c r="L349" s="282">
        <v>3</v>
      </c>
      <c r="M349" s="285" t="s">
        <v>2818</v>
      </c>
      <c r="N349" s="285" t="s">
        <v>2819</v>
      </c>
      <c r="O349" s="202" t="s">
        <v>2768</v>
      </c>
      <c r="P349" s="276">
        <v>0.05</v>
      </c>
      <c r="Q349" s="282" t="s">
        <v>2790</v>
      </c>
      <c r="R349" s="279">
        <v>89441000</v>
      </c>
      <c r="S349" s="284"/>
      <c r="T349" s="235">
        <v>43132</v>
      </c>
      <c r="U349" s="235">
        <v>43464</v>
      </c>
      <c r="V349" s="285" t="s">
        <v>2791</v>
      </c>
      <c r="W349" s="280">
        <v>0.16</v>
      </c>
      <c r="X349" s="236"/>
      <c r="Y349" s="280"/>
      <c r="Z349" s="280"/>
      <c r="AA349" s="345">
        <v>0</v>
      </c>
      <c r="AB349" s="348">
        <v>0</v>
      </c>
      <c r="AC349" s="391">
        <v>89441000</v>
      </c>
      <c r="AD349" s="348"/>
      <c r="AE349" s="345"/>
      <c r="AF349" s="345"/>
      <c r="AG349" s="239">
        <v>2.6599999999999999E-2</v>
      </c>
      <c r="AH349" s="280"/>
      <c r="AI349" s="280" t="s">
        <v>2792</v>
      </c>
      <c r="AJ349" s="348">
        <v>4.8399999999999999E-2</v>
      </c>
      <c r="AK349" s="348">
        <v>0</v>
      </c>
      <c r="AL349" s="348"/>
      <c r="AM349" s="348"/>
      <c r="AN349" s="364"/>
      <c r="AO349" s="348"/>
      <c r="AP349" s="239">
        <v>2.6599999999999999E-2</v>
      </c>
      <c r="AQ349" s="280"/>
      <c r="AR349" s="202" t="s">
        <v>2793</v>
      </c>
      <c r="AS349" s="348">
        <v>4.8399999999999999E-2</v>
      </c>
      <c r="AT349" s="348">
        <v>0</v>
      </c>
      <c r="AU349" s="392"/>
      <c r="AV349" s="280"/>
      <c r="AW349" s="202" t="s">
        <v>2793</v>
      </c>
      <c r="AX349" s="348"/>
      <c r="AY349" s="348"/>
      <c r="AZ349" s="239">
        <v>2.6599999999999999E-2</v>
      </c>
      <c r="BA349" s="280"/>
      <c r="BB349" s="280" t="s">
        <v>2794</v>
      </c>
      <c r="BC349" s="348">
        <v>4.8399999999999999E-2</v>
      </c>
      <c r="BD349" s="348">
        <v>0</v>
      </c>
      <c r="BE349" s="393"/>
      <c r="BF349" s="280"/>
      <c r="BG349" s="348"/>
      <c r="BH349" s="348"/>
      <c r="BI349" s="239">
        <v>2.6599999999999999E-2</v>
      </c>
      <c r="BJ349" s="280"/>
      <c r="BK349" s="280" t="s">
        <v>2794</v>
      </c>
      <c r="BL349" s="348">
        <v>9.8400000000000001E-2</v>
      </c>
      <c r="BM349" s="348">
        <v>0</v>
      </c>
      <c r="BN349" s="391"/>
      <c r="BO349" s="280"/>
      <c r="BP349" s="348"/>
      <c r="BQ349" s="348"/>
      <c r="BR349" s="239">
        <v>2.6599999999999999E-2</v>
      </c>
      <c r="BS349" s="280"/>
      <c r="BT349" s="309" t="s">
        <v>2795</v>
      </c>
      <c r="BU349" s="348">
        <v>0.12740000000000001</v>
      </c>
      <c r="BV349" s="348">
        <v>0</v>
      </c>
      <c r="BW349" s="348"/>
      <c r="BX349" s="280"/>
      <c r="BY349" s="309" t="s">
        <v>2795</v>
      </c>
      <c r="BZ349" s="348"/>
      <c r="CA349" s="348"/>
      <c r="CB349" s="239">
        <v>2.6599999999999999E-2</v>
      </c>
      <c r="CC349" s="280"/>
      <c r="CD349" s="280" t="s">
        <v>2796</v>
      </c>
      <c r="CE349" s="348">
        <v>0.12740000000000001</v>
      </c>
      <c r="CF349" s="348">
        <v>0</v>
      </c>
      <c r="CG349" s="392"/>
      <c r="CH349" s="348"/>
      <c r="CI349" s="348"/>
      <c r="CJ349" s="348"/>
      <c r="CK349" s="16"/>
      <c r="CL349" s="280"/>
      <c r="CM349" s="280" t="s">
        <v>2796</v>
      </c>
      <c r="CN349" s="348">
        <v>0.1008</v>
      </c>
      <c r="CO349" s="348">
        <v>0</v>
      </c>
      <c r="CP349" s="348"/>
      <c r="CQ349" s="348"/>
      <c r="CR349" s="348"/>
      <c r="CS349" s="348"/>
      <c r="CT349" s="16"/>
      <c r="CU349" s="280"/>
      <c r="CV349" s="280"/>
      <c r="CW349" s="348">
        <v>0.1008</v>
      </c>
      <c r="CX349" s="348">
        <v>0</v>
      </c>
      <c r="CY349" s="348"/>
      <c r="CZ349" s="280"/>
      <c r="DA349" s="309"/>
      <c r="DB349" s="348"/>
      <c r="DC349" s="348"/>
      <c r="DD349" s="16"/>
      <c r="DE349" s="280"/>
      <c r="DF349" s="280"/>
      <c r="DG349" s="348">
        <v>0.1008</v>
      </c>
      <c r="DH349" s="348">
        <v>0</v>
      </c>
      <c r="DI349" s="348"/>
      <c r="DJ349" s="348"/>
      <c r="DK349" s="348"/>
      <c r="DL349" s="348"/>
      <c r="DM349" s="16"/>
      <c r="DN349" s="280"/>
      <c r="DO349" s="280"/>
      <c r="DP349" s="348">
        <v>0.1008</v>
      </c>
      <c r="DQ349" s="348">
        <v>0</v>
      </c>
      <c r="DR349" s="348"/>
      <c r="DS349" s="348"/>
      <c r="DT349" s="348"/>
      <c r="DU349" s="348"/>
      <c r="DV349" s="16"/>
      <c r="DW349" s="280"/>
      <c r="DX349" s="280"/>
      <c r="DY349" s="348">
        <v>9.7799999999999998E-2</v>
      </c>
      <c r="DZ349" s="348">
        <v>0</v>
      </c>
      <c r="EA349" s="348"/>
      <c r="EB349" s="348"/>
      <c r="EC349" s="309"/>
      <c r="ED349" s="345"/>
      <c r="EE349" s="345"/>
      <c r="EF349" s="557"/>
      <c r="EG349" s="297">
        <v>0.15960000000000002</v>
      </c>
      <c r="EH349" s="297">
        <v>0</v>
      </c>
      <c r="EI349" s="277">
        <v>0</v>
      </c>
      <c r="EJ349" s="354">
        <v>0.99939999999999996</v>
      </c>
      <c r="EK349" s="348">
        <v>0</v>
      </c>
      <c r="EL349" s="345">
        <v>0</v>
      </c>
      <c r="EM349" s="371"/>
      <c r="EN349" s="372"/>
      <c r="EO349" s="345"/>
      <c r="EP349" s="352"/>
      <c r="EQ349" s="352"/>
      <c r="ER349" s="352"/>
      <c r="ET349" s="311">
        <f t="shared" si="5"/>
        <v>-3.999999999999837E-4</v>
      </c>
    </row>
    <row r="350" spans="1:150" s="202" customFormat="1" ht="99.95" customHeight="1" x14ac:dyDescent="0.25">
      <c r="A350" s="285" t="s">
        <v>238</v>
      </c>
      <c r="B350" s="202" t="s">
        <v>2762</v>
      </c>
      <c r="C350" s="202" t="s">
        <v>2763</v>
      </c>
      <c r="D350" s="282">
        <v>1</v>
      </c>
      <c r="E350" s="202" t="s">
        <v>2764</v>
      </c>
      <c r="F350" s="276" t="s">
        <v>70</v>
      </c>
      <c r="G350" s="286">
        <v>0.5</v>
      </c>
      <c r="H350" s="286">
        <v>0.28999999999999998</v>
      </c>
      <c r="I350" s="276">
        <v>0.25</v>
      </c>
      <c r="J350" s="285" t="s">
        <v>2765</v>
      </c>
      <c r="K350" s="283">
        <v>43454</v>
      </c>
      <c r="L350" s="282">
        <v>3</v>
      </c>
      <c r="M350" s="285" t="s">
        <v>2818</v>
      </c>
      <c r="N350" s="285" t="s">
        <v>2820</v>
      </c>
      <c r="O350" s="202" t="s">
        <v>2821</v>
      </c>
      <c r="P350" s="276">
        <v>0.05</v>
      </c>
      <c r="Q350" s="282" t="s">
        <v>2790</v>
      </c>
      <c r="R350" s="279">
        <v>89441000</v>
      </c>
      <c r="S350" s="284"/>
      <c r="T350" s="235">
        <v>43132</v>
      </c>
      <c r="U350" s="235">
        <v>43464</v>
      </c>
      <c r="V350" s="285" t="s">
        <v>2822</v>
      </c>
      <c r="W350" s="280">
        <v>0.24</v>
      </c>
      <c r="X350" s="236"/>
      <c r="Y350" s="280"/>
      <c r="Z350" s="280"/>
      <c r="AA350" s="345"/>
      <c r="AB350" s="348"/>
      <c r="AC350" s="391"/>
      <c r="AD350" s="348"/>
      <c r="AE350" s="345"/>
      <c r="AF350" s="345"/>
      <c r="AG350" s="236">
        <v>2.18E-2</v>
      </c>
      <c r="AH350" s="280"/>
      <c r="AI350" s="280" t="s">
        <v>2811</v>
      </c>
      <c r="AJ350" s="348"/>
      <c r="AK350" s="348"/>
      <c r="AL350" s="348"/>
      <c r="AM350" s="348"/>
      <c r="AN350" s="364"/>
      <c r="AO350" s="348"/>
      <c r="AP350" s="236">
        <v>2.18E-2</v>
      </c>
      <c r="AQ350" s="280"/>
      <c r="AR350" s="202" t="s">
        <v>2812</v>
      </c>
      <c r="AS350" s="348"/>
      <c r="AT350" s="348"/>
      <c r="AU350" s="392"/>
      <c r="AV350" s="280"/>
      <c r="AW350" s="202" t="s">
        <v>2812</v>
      </c>
      <c r="AX350" s="348"/>
      <c r="AY350" s="348"/>
      <c r="AZ350" s="236">
        <v>2.18E-2</v>
      </c>
      <c r="BA350" s="280"/>
      <c r="BB350" s="280" t="s">
        <v>2813</v>
      </c>
      <c r="BC350" s="348"/>
      <c r="BD350" s="348"/>
      <c r="BE350" s="393"/>
      <c r="BF350" s="280"/>
      <c r="BG350" s="348"/>
      <c r="BH350" s="348"/>
      <c r="BI350" s="236">
        <v>2.18E-2</v>
      </c>
      <c r="BJ350" s="280"/>
      <c r="BK350" s="280" t="s">
        <v>2814</v>
      </c>
      <c r="BL350" s="348"/>
      <c r="BM350" s="348"/>
      <c r="BN350" s="391"/>
      <c r="BO350" s="280"/>
      <c r="BP350" s="348"/>
      <c r="BQ350" s="348"/>
      <c r="BR350" s="236">
        <v>2.18E-2</v>
      </c>
      <c r="BS350" s="280"/>
      <c r="BT350" s="309" t="s">
        <v>2815</v>
      </c>
      <c r="BU350" s="348"/>
      <c r="BV350" s="348"/>
      <c r="BW350" s="348"/>
      <c r="BX350" s="280"/>
      <c r="BY350" s="309" t="s">
        <v>2815</v>
      </c>
      <c r="BZ350" s="348"/>
      <c r="CA350" s="348"/>
      <c r="CB350" s="236">
        <v>2.18E-2</v>
      </c>
      <c r="CC350" s="280"/>
      <c r="CD350" s="280" t="s">
        <v>2816</v>
      </c>
      <c r="CE350" s="348"/>
      <c r="CF350" s="348"/>
      <c r="CG350" s="392"/>
      <c r="CH350" s="348"/>
      <c r="CI350" s="348"/>
      <c r="CJ350" s="348"/>
      <c r="CK350" s="236">
        <v>2.18E-2</v>
      </c>
      <c r="CL350" s="280"/>
      <c r="CM350" s="280" t="s">
        <v>2816</v>
      </c>
      <c r="CN350" s="348"/>
      <c r="CO350" s="348"/>
      <c r="CP350" s="348"/>
      <c r="CQ350" s="348"/>
      <c r="CR350" s="348"/>
      <c r="CS350" s="348"/>
      <c r="CT350" s="236">
        <v>2.18E-2</v>
      </c>
      <c r="CU350" s="280"/>
      <c r="CV350" s="309" t="s">
        <v>2823</v>
      </c>
      <c r="CW350" s="348"/>
      <c r="CX350" s="348"/>
      <c r="CY350" s="348"/>
      <c r="CZ350" s="280"/>
      <c r="DA350" s="309" t="s">
        <v>2823</v>
      </c>
      <c r="DB350" s="348"/>
      <c r="DC350" s="348"/>
      <c r="DD350" s="236">
        <v>2.18E-2</v>
      </c>
      <c r="DE350" s="280"/>
      <c r="DF350" s="280" t="s">
        <v>2816</v>
      </c>
      <c r="DG350" s="348"/>
      <c r="DH350" s="348"/>
      <c r="DI350" s="348"/>
      <c r="DJ350" s="348"/>
      <c r="DK350" s="348"/>
      <c r="DL350" s="348"/>
      <c r="DM350" s="236">
        <v>2.18E-2</v>
      </c>
      <c r="DN350" s="280"/>
      <c r="DO350" s="280" t="s">
        <v>2816</v>
      </c>
      <c r="DP350" s="348"/>
      <c r="DQ350" s="348"/>
      <c r="DR350" s="348"/>
      <c r="DS350" s="348"/>
      <c r="DT350" s="348"/>
      <c r="DU350" s="348"/>
      <c r="DV350" s="236">
        <v>2.18E-2</v>
      </c>
      <c r="DW350" s="280"/>
      <c r="DX350" s="309" t="s">
        <v>2823</v>
      </c>
      <c r="DY350" s="348"/>
      <c r="DZ350" s="348"/>
      <c r="EA350" s="348"/>
      <c r="EB350" s="348"/>
      <c r="EC350" s="309" t="s">
        <v>2823</v>
      </c>
      <c r="ED350" s="345"/>
      <c r="EE350" s="345"/>
      <c r="EF350" s="557"/>
      <c r="EG350" s="297">
        <v>0.23979999999999996</v>
      </c>
      <c r="EH350" s="297">
        <v>0</v>
      </c>
      <c r="EI350" s="277">
        <v>0</v>
      </c>
      <c r="EJ350" s="354"/>
      <c r="EK350" s="348"/>
      <c r="EL350" s="345"/>
      <c r="EM350" s="371"/>
      <c r="EN350" s="372"/>
      <c r="EO350" s="345"/>
      <c r="EP350" s="352"/>
      <c r="EQ350" s="352"/>
      <c r="ER350" s="352"/>
      <c r="ET350" s="311">
        <f t="shared" si="5"/>
        <v>-2.0000000000003348E-4</v>
      </c>
    </row>
    <row r="351" spans="1:150" s="202" customFormat="1" ht="99.95" customHeight="1" x14ac:dyDescent="0.25">
      <c r="A351" s="285" t="s">
        <v>238</v>
      </c>
      <c r="B351" s="202" t="s">
        <v>2762</v>
      </c>
      <c r="C351" s="202" t="s">
        <v>2763</v>
      </c>
      <c r="D351" s="282">
        <v>1</v>
      </c>
      <c r="E351" s="202" t="s">
        <v>2764</v>
      </c>
      <c r="F351" s="276" t="s">
        <v>70</v>
      </c>
      <c r="G351" s="286">
        <v>0.5</v>
      </c>
      <c r="H351" s="286">
        <v>0.28999999999999998</v>
      </c>
      <c r="I351" s="276">
        <v>0.25</v>
      </c>
      <c r="J351" s="285" t="s">
        <v>2765</v>
      </c>
      <c r="K351" s="283">
        <v>43454</v>
      </c>
      <c r="L351" s="282">
        <v>3</v>
      </c>
      <c r="M351" s="285" t="s">
        <v>2818</v>
      </c>
      <c r="N351" s="285" t="s">
        <v>2824</v>
      </c>
      <c r="O351" s="202" t="s">
        <v>2768</v>
      </c>
      <c r="P351" s="276">
        <v>0.05</v>
      </c>
      <c r="Q351" s="282" t="s">
        <v>2790</v>
      </c>
      <c r="R351" s="279">
        <v>89441000</v>
      </c>
      <c r="S351" s="284"/>
      <c r="T351" s="235">
        <v>43132</v>
      </c>
      <c r="U351" s="235">
        <v>43464</v>
      </c>
      <c r="V351" s="285" t="s">
        <v>2825</v>
      </c>
      <c r="W351" s="280">
        <v>0.39999999999999997</v>
      </c>
      <c r="X351" s="236"/>
      <c r="Y351" s="280"/>
      <c r="Z351" s="280"/>
      <c r="AA351" s="345"/>
      <c r="AB351" s="348"/>
      <c r="AC351" s="391"/>
      <c r="AD351" s="348"/>
      <c r="AE351" s="345"/>
      <c r="AF351" s="345"/>
      <c r="AG351" s="16"/>
      <c r="AH351" s="280"/>
      <c r="AI351" s="280"/>
      <c r="AJ351" s="348"/>
      <c r="AK351" s="348"/>
      <c r="AL351" s="348"/>
      <c r="AM351" s="348"/>
      <c r="AN351" s="364"/>
      <c r="AO351" s="348"/>
      <c r="AP351" s="16"/>
      <c r="AQ351" s="280"/>
      <c r="AR351" s="280"/>
      <c r="AS351" s="348"/>
      <c r="AT351" s="348"/>
      <c r="AU351" s="392"/>
      <c r="AV351" s="280"/>
      <c r="AX351" s="348"/>
      <c r="AY351" s="348"/>
      <c r="AZ351" s="16"/>
      <c r="BA351" s="280"/>
      <c r="BB351" s="280"/>
      <c r="BC351" s="348"/>
      <c r="BD351" s="348"/>
      <c r="BE351" s="393"/>
      <c r="BF351" s="280"/>
      <c r="BG351" s="348"/>
      <c r="BH351" s="348"/>
      <c r="BI351" s="239">
        <v>0.05</v>
      </c>
      <c r="BJ351" s="280"/>
      <c r="BK351" s="280" t="s">
        <v>2826</v>
      </c>
      <c r="BL351" s="348"/>
      <c r="BM351" s="348"/>
      <c r="BN351" s="391"/>
      <c r="BO351" s="280"/>
      <c r="BP351" s="348"/>
      <c r="BQ351" s="348"/>
      <c r="BR351" s="239">
        <v>0.05</v>
      </c>
      <c r="BS351" s="280"/>
      <c r="BT351" s="309" t="s">
        <v>2827</v>
      </c>
      <c r="BU351" s="348"/>
      <c r="BV351" s="348"/>
      <c r="BW351" s="348"/>
      <c r="BX351" s="280"/>
      <c r="BY351" s="309" t="s">
        <v>2827</v>
      </c>
      <c r="BZ351" s="348"/>
      <c r="CA351" s="348"/>
      <c r="CB351" s="239">
        <v>0.05</v>
      </c>
      <c r="CC351" s="280"/>
      <c r="CD351" s="280" t="s">
        <v>2828</v>
      </c>
      <c r="CE351" s="348"/>
      <c r="CF351" s="348"/>
      <c r="CG351" s="392"/>
      <c r="CH351" s="348"/>
      <c r="CI351" s="348"/>
      <c r="CJ351" s="348"/>
      <c r="CK351" s="239">
        <v>0.05</v>
      </c>
      <c r="CL351" s="280"/>
      <c r="CM351" s="280" t="s">
        <v>2828</v>
      </c>
      <c r="CN351" s="348"/>
      <c r="CO351" s="348"/>
      <c r="CP351" s="348"/>
      <c r="CQ351" s="348"/>
      <c r="CR351" s="348"/>
      <c r="CS351" s="348"/>
      <c r="CT351" s="239">
        <v>0.05</v>
      </c>
      <c r="CU351" s="280"/>
      <c r="CV351" s="309" t="s">
        <v>2829</v>
      </c>
      <c r="CW351" s="348"/>
      <c r="CX351" s="348"/>
      <c r="CY351" s="348"/>
      <c r="CZ351" s="280"/>
      <c r="DA351" s="309" t="s">
        <v>2829</v>
      </c>
      <c r="DB351" s="348"/>
      <c r="DC351" s="348"/>
      <c r="DD351" s="239">
        <v>0.05</v>
      </c>
      <c r="DE351" s="280"/>
      <c r="DF351" s="280" t="s">
        <v>2828</v>
      </c>
      <c r="DG351" s="348"/>
      <c r="DH351" s="348"/>
      <c r="DI351" s="348"/>
      <c r="DJ351" s="348"/>
      <c r="DK351" s="348"/>
      <c r="DL351" s="348"/>
      <c r="DM351" s="239">
        <v>0.05</v>
      </c>
      <c r="DN351" s="280"/>
      <c r="DO351" s="280" t="s">
        <v>2830</v>
      </c>
      <c r="DP351" s="348"/>
      <c r="DQ351" s="348"/>
      <c r="DR351" s="348"/>
      <c r="DS351" s="348"/>
      <c r="DT351" s="348"/>
      <c r="DU351" s="348"/>
      <c r="DV351" s="239">
        <v>0.05</v>
      </c>
      <c r="DW351" s="280"/>
      <c r="DX351" s="309" t="s">
        <v>2831</v>
      </c>
      <c r="DY351" s="348"/>
      <c r="DZ351" s="348"/>
      <c r="EA351" s="348"/>
      <c r="EB351" s="348"/>
      <c r="EC351" s="309" t="s">
        <v>2831</v>
      </c>
      <c r="ED351" s="345"/>
      <c r="EE351" s="345"/>
      <c r="EF351" s="557"/>
      <c r="EG351" s="297">
        <v>0.39999999999999997</v>
      </c>
      <c r="EH351" s="297">
        <v>0</v>
      </c>
      <c r="EI351" s="277">
        <v>0</v>
      </c>
      <c r="EJ351" s="354"/>
      <c r="EK351" s="348"/>
      <c r="EL351" s="345"/>
      <c r="EM351" s="371"/>
      <c r="EN351" s="372"/>
      <c r="EO351" s="345"/>
      <c r="EP351" s="352"/>
      <c r="EQ351" s="352"/>
      <c r="ER351" s="352"/>
      <c r="ET351" s="311">
        <f t="shared" si="5"/>
        <v>0</v>
      </c>
    </row>
    <row r="352" spans="1:150" s="202" customFormat="1" ht="99.95" customHeight="1" x14ac:dyDescent="0.25">
      <c r="A352" s="285" t="s">
        <v>238</v>
      </c>
      <c r="B352" s="202" t="s">
        <v>2762</v>
      </c>
      <c r="C352" s="202" t="s">
        <v>2763</v>
      </c>
      <c r="D352" s="282">
        <v>1</v>
      </c>
      <c r="E352" s="202" t="s">
        <v>2764</v>
      </c>
      <c r="F352" s="276" t="s">
        <v>70</v>
      </c>
      <c r="G352" s="286">
        <v>0.5</v>
      </c>
      <c r="H352" s="286">
        <v>0.28999999999999998</v>
      </c>
      <c r="I352" s="276">
        <v>0.25</v>
      </c>
      <c r="J352" s="285" t="s">
        <v>2765</v>
      </c>
      <c r="K352" s="283">
        <v>43454</v>
      </c>
      <c r="L352" s="282">
        <v>3</v>
      </c>
      <c r="M352" s="285" t="s">
        <v>2818</v>
      </c>
      <c r="N352" s="285" t="s">
        <v>2832</v>
      </c>
      <c r="O352" s="202" t="s">
        <v>2768</v>
      </c>
      <c r="P352" s="276">
        <v>0.05</v>
      </c>
      <c r="Q352" s="282" t="s">
        <v>2790</v>
      </c>
      <c r="R352" s="279">
        <v>89441000</v>
      </c>
      <c r="S352" s="284"/>
      <c r="T352" s="235">
        <v>43132</v>
      </c>
      <c r="U352" s="235">
        <v>43464</v>
      </c>
      <c r="V352" s="285" t="s">
        <v>2806</v>
      </c>
      <c r="W352" s="280">
        <v>0.19999999999999998</v>
      </c>
      <c r="X352" s="236"/>
      <c r="Y352" s="280"/>
      <c r="Z352" s="280"/>
      <c r="AA352" s="345"/>
      <c r="AB352" s="348"/>
      <c r="AC352" s="391"/>
      <c r="AD352" s="348"/>
      <c r="AE352" s="345"/>
      <c r="AF352" s="345"/>
      <c r="AG352" s="16"/>
      <c r="AH352" s="280"/>
      <c r="AI352" s="280"/>
      <c r="AJ352" s="348"/>
      <c r="AK352" s="348"/>
      <c r="AL352" s="348"/>
      <c r="AM352" s="348"/>
      <c r="AN352" s="364"/>
      <c r="AO352" s="348"/>
      <c r="AP352" s="16"/>
      <c r="AQ352" s="280"/>
      <c r="AR352" s="280"/>
      <c r="AS352" s="348"/>
      <c r="AT352" s="348"/>
      <c r="AU352" s="392"/>
      <c r="AV352" s="280"/>
      <c r="AX352" s="348"/>
      <c r="AY352" s="348"/>
      <c r="AZ352" s="16"/>
      <c r="BA352" s="280"/>
      <c r="BB352" s="280"/>
      <c r="BC352" s="348"/>
      <c r="BD352" s="348"/>
      <c r="BE352" s="393"/>
      <c r="BF352" s="280"/>
      <c r="BG352" s="348"/>
      <c r="BH352" s="348"/>
      <c r="BI352" s="16"/>
      <c r="BJ352" s="280"/>
      <c r="BK352" s="280"/>
      <c r="BL352" s="348"/>
      <c r="BM352" s="348"/>
      <c r="BN352" s="391"/>
      <c r="BO352" s="280"/>
      <c r="BP352" s="348"/>
      <c r="BQ352" s="348"/>
      <c r="BR352" s="236">
        <v>2.9000000000000001E-2</v>
      </c>
      <c r="BS352" s="280"/>
      <c r="BT352" s="280" t="s">
        <v>2777</v>
      </c>
      <c r="BU352" s="348"/>
      <c r="BV352" s="348"/>
      <c r="BW352" s="348"/>
      <c r="BX352" s="280"/>
      <c r="BY352" s="309"/>
      <c r="BZ352" s="348"/>
      <c r="CA352" s="348"/>
      <c r="CB352" s="236">
        <v>2.9000000000000001E-2</v>
      </c>
      <c r="CC352" s="280"/>
      <c r="CD352" s="280" t="s">
        <v>2807</v>
      </c>
      <c r="CE352" s="348"/>
      <c r="CF352" s="348"/>
      <c r="CG352" s="392"/>
      <c r="CH352" s="348"/>
      <c r="CI352" s="348"/>
      <c r="CJ352" s="348"/>
      <c r="CK352" s="236">
        <v>2.9000000000000001E-2</v>
      </c>
      <c r="CL352" s="280"/>
      <c r="CM352" s="280" t="s">
        <v>2807</v>
      </c>
      <c r="CN352" s="348"/>
      <c r="CO352" s="348"/>
      <c r="CP352" s="348"/>
      <c r="CQ352" s="348"/>
      <c r="CR352" s="348"/>
      <c r="CS352" s="348"/>
      <c r="CT352" s="236">
        <v>2.9000000000000001E-2</v>
      </c>
      <c r="CU352" s="280"/>
      <c r="CV352" s="309" t="s">
        <v>2783</v>
      </c>
      <c r="CW352" s="348"/>
      <c r="CX352" s="348"/>
      <c r="CY352" s="348"/>
      <c r="CZ352" s="280"/>
      <c r="DA352" s="309" t="s">
        <v>2783</v>
      </c>
      <c r="DB352" s="348"/>
      <c r="DC352" s="348"/>
      <c r="DD352" s="236">
        <v>2.9000000000000001E-2</v>
      </c>
      <c r="DE352" s="280"/>
      <c r="DF352" s="280" t="s">
        <v>2787</v>
      </c>
      <c r="DG352" s="348"/>
      <c r="DH352" s="348"/>
      <c r="DI352" s="348"/>
      <c r="DJ352" s="348"/>
      <c r="DK352" s="348"/>
      <c r="DL352" s="348"/>
      <c r="DM352" s="236">
        <v>2.9000000000000001E-2</v>
      </c>
      <c r="DN352" s="280"/>
      <c r="DO352" s="280" t="s">
        <v>2787</v>
      </c>
      <c r="DP352" s="348"/>
      <c r="DQ352" s="348"/>
      <c r="DR352" s="348"/>
      <c r="DS352" s="348"/>
      <c r="DT352" s="348"/>
      <c r="DU352" s="348"/>
      <c r="DV352" s="236">
        <v>2.5999999999999999E-2</v>
      </c>
      <c r="DW352" s="280"/>
      <c r="DX352" s="202" t="s">
        <v>2832</v>
      </c>
      <c r="DY352" s="348"/>
      <c r="DZ352" s="348"/>
      <c r="EA352" s="348"/>
      <c r="EB352" s="348"/>
      <c r="EC352" s="202" t="s">
        <v>2832</v>
      </c>
      <c r="ED352" s="345"/>
      <c r="EE352" s="345"/>
      <c r="EF352" s="557"/>
      <c r="EG352" s="297">
        <v>0.2</v>
      </c>
      <c r="EH352" s="297">
        <v>0</v>
      </c>
      <c r="EI352" s="277">
        <v>0</v>
      </c>
      <c r="EJ352" s="354"/>
      <c r="EK352" s="348"/>
      <c r="EL352" s="345"/>
      <c r="EM352" s="371"/>
      <c r="EN352" s="372"/>
      <c r="EO352" s="345"/>
      <c r="EP352" s="352"/>
      <c r="EQ352" s="352"/>
      <c r="ER352" s="352"/>
      <c r="ET352" s="311">
        <f t="shared" si="5"/>
        <v>0</v>
      </c>
    </row>
    <row r="353" spans="1:150" s="202" customFormat="1" ht="99.95" customHeight="1" x14ac:dyDescent="0.25">
      <c r="A353" s="285" t="s">
        <v>238</v>
      </c>
      <c r="B353" s="202" t="s">
        <v>2762</v>
      </c>
      <c r="C353" s="202" t="s">
        <v>159</v>
      </c>
      <c r="D353" s="282">
        <v>2</v>
      </c>
      <c r="E353" s="202" t="s">
        <v>2833</v>
      </c>
      <c r="F353" s="276" t="s">
        <v>70</v>
      </c>
      <c r="G353" s="282">
        <v>8</v>
      </c>
      <c r="H353" s="277">
        <v>1</v>
      </c>
      <c r="I353" s="276">
        <v>0.25</v>
      </c>
      <c r="J353" s="285" t="s">
        <v>2834</v>
      </c>
      <c r="K353" s="283">
        <v>43455</v>
      </c>
      <c r="L353" s="282">
        <v>4</v>
      </c>
      <c r="M353" s="285" t="s">
        <v>2835</v>
      </c>
      <c r="N353" s="285" t="s">
        <v>2836</v>
      </c>
      <c r="O353" s="202" t="s">
        <v>2837</v>
      </c>
      <c r="P353" s="203">
        <v>8.3400000000000002E-2</v>
      </c>
      <c r="Q353" s="284" t="s">
        <v>2838</v>
      </c>
      <c r="R353" s="279">
        <v>1475028000</v>
      </c>
      <c r="S353" s="284"/>
      <c r="T353" s="240">
        <v>43150</v>
      </c>
      <c r="U353" s="240">
        <v>43455</v>
      </c>
      <c r="V353" s="285" t="s">
        <v>2839</v>
      </c>
      <c r="W353" s="280">
        <v>0.25059952038369304</v>
      </c>
      <c r="X353" s="236"/>
      <c r="Y353" s="280"/>
      <c r="Z353" s="309"/>
      <c r="AA353" s="345">
        <v>5.4000021800741226E-2</v>
      </c>
      <c r="AB353" s="348">
        <v>0</v>
      </c>
      <c r="AC353" s="392">
        <v>560170000</v>
      </c>
      <c r="AD353" s="348"/>
      <c r="AE353" s="345">
        <v>1.8014407272727274E-2</v>
      </c>
      <c r="AF353" s="348">
        <v>0</v>
      </c>
      <c r="AG353" s="236">
        <v>2.2781774580335732E-2</v>
      </c>
      <c r="AH353" s="280"/>
      <c r="AI353" s="236" t="s">
        <v>2840</v>
      </c>
      <c r="AJ353" s="348">
        <v>9.9409069108349679E-2</v>
      </c>
      <c r="AK353" s="348">
        <v>0</v>
      </c>
      <c r="AL353" s="348"/>
      <c r="AM353" s="348"/>
      <c r="AN353" s="348">
        <v>9.7504322020202039E-2</v>
      </c>
      <c r="AO353" s="348">
        <v>0</v>
      </c>
      <c r="AP353" s="236">
        <v>2.2781774580335732E-2</v>
      </c>
      <c r="AQ353" s="280"/>
      <c r="AR353" s="236" t="s">
        <v>2840</v>
      </c>
      <c r="AS353" s="348">
        <v>9.9409069108349679E-2</v>
      </c>
      <c r="AT353" s="348">
        <v>0</v>
      </c>
      <c r="AU353" s="348"/>
      <c r="AV353" s="280"/>
      <c r="AW353" s="348" t="s">
        <v>2836</v>
      </c>
      <c r="AX353" s="348">
        <v>9.7504322020202039E-2</v>
      </c>
      <c r="AY353" s="348">
        <v>0</v>
      </c>
      <c r="AZ353" s="236">
        <v>2.2781774580335732E-2</v>
      </c>
      <c r="BA353" s="280"/>
      <c r="BB353" s="236" t="s">
        <v>2840</v>
      </c>
      <c r="BC353" s="348">
        <v>9.9409069108349679E-2</v>
      </c>
      <c r="BD353" s="348">
        <v>0</v>
      </c>
      <c r="BE353" s="348"/>
      <c r="BF353" s="348"/>
      <c r="BG353" s="348">
        <v>9.7504322020202039E-2</v>
      </c>
      <c r="BH353" s="348">
        <v>0</v>
      </c>
      <c r="BI353" s="236">
        <v>2.2781774580335732E-2</v>
      </c>
      <c r="BJ353" s="280"/>
      <c r="BK353" s="236" t="s">
        <v>2840</v>
      </c>
      <c r="BL353" s="348">
        <v>9.9409069108349679E-2</v>
      </c>
      <c r="BM353" s="348">
        <v>0</v>
      </c>
      <c r="BN353" s="391">
        <v>501173000</v>
      </c>
      <c r="BO353" s="280"/>
      <c r="BP353" s="348">
        <v>9.7504322020202039E-2</v>
      </c>
      <c r="BQ353" s="348">
        <v>0</v>
      </c>
      <c r="BR353" s="236">
        <v>2.2781774580335732E-2</v>
      </c>
      <c r="BS353" s="280"/>
      <c r="BT353" s="236" t="s">
        <v>2840</v>
      </c>
      <c r="BU353" s="348">
        <v>9.9409069108349679E-2</v>
      </c>
      <c r="BV353" s="348">
        <v>0</v>
      </c>
      <c r="BW353" s="348"/>
      <c r="BX353" s="348"/>
      <c r="BY353" s="348"/>
      <c r="BZ353" s="348">
        <v>9.7504322020202039E-2</v>
      </c>
      <c r="CA353" s="348">
        <v>0</v>
      </c>
      <c r="CB353" s="236">
        <v>2.2781774580335732E-2</v>
      </c>
      <c r="CC353" s="280"/>
      <c r="CD353" s="236" t="s">
        <v>2840</v>
      </c>
      <c r="CE353" s="348">
        <v>9.9409069108349679E-2</v>
      </c>
      <c r="CF353" s="348">
        <v>0</v>
      </c>
      <c r="CG353" s="392">
        <v>413685000</v>
      </c>
      <c r="CH353" s="348"/>
      <c r="CI353" s="348">
        <v>9.7504322020202039E-2</v>
      </c>
      <c r="CJ353" s="348">
        <v>0</v>
      </c>
      <c r="CK353" s="236">
        <v>2.2781774580335732E-2</v>
      </c>
      <c r="CL353" s="280"/>
      <c r="CM353" s="236" t="s">
        <v>2840</v>
      </c>
      <c r="CN353" s="348">
        <v>9.9409069108349679E-2</v>
      </c>
      <c r="CO353" s="348">
        <v>0</v>
      </c>
      <c r="CP353" s="348"/>
      <c r="CQ353" s="348"/>
      <c r="CR353" s="348">
        <v>9.7504322020202039E-2</v>
      </c>
      <c r="CS353" s="348">
        <v>0</v>
      </c>
      <c r="CT353" s="236">
        <v>2.2781774580335732E-2</v>
      </c>
      <c r="CU353" s="280"/>
      <c r="CV353" s="236" t="s">
        <v>2840</v>
      </c>
      <c r="CW353" s="348">
        <v>6.8209069108349674E-2</v>
      </c>
      <c r="CX353" s="348">
        <v>0</v>
      </c>
      <c r="CY353" s="348"/>
      <c r="CZ353" s="280"/>
      <c r="DA353" s="348" t="s">
        <v>2836</v>
      </c>
      <c r="DB353" s="348">
        <v>8.7096002020202012E-2</v>
      </c>
      <c r="DC353" s="348">
        <v>0</v>
      </c>
      <c r="DD353" s="236">
        <v>2.2781774580335732E-2</v>
      </c>
      <c r="DE353" s="280"/>
      <c r="DF353" s="236" t="s">
        <v>2840</v>
      </c>
      <c r="DG353" s="348">
        <v>6.8209069108349674E-2</v>
      </c>
      <c r="DH353" s="348">
        <v>0</v>
      </c>
      <c r="DI353" s="392"/>
      <c r="DJ353" s="348"/>
      <c r="DK353" s="348">
        <v>8.7096002020202012E-2</v>
      </c>
      <c r="DL353" s="348">
        <v>0</v>
      </c>
      <c r="DM353" s="236">
        <v>2.2781774580335732E-2</v>
      </c>
      <c r="DN353" s="280"/>
      <c r="DO353" s="236" t="s">
        <v>2840</v>
      </c>
      <c r="DP353" s="348">
        <v>6.8209069108349674E-2</v>
      </c>
      <c r="DQ353" s="348">
        <v>0</v>
      </c>
      <c r="DR353" s="348"/>
      <c r="DS353" s="348"/>
      <c r="DT353" s="348">
        <v>7.4749090909090904E-2</v>
      </c>
      <c r="DU353" s="348">
        <v>0</v>
      </c>
      <c r="DV353" s="236">
        <v>2.2781774580335732E-2</v>
      </c>
      <c r="DW353" s="280"/>
      <c r="DX353" s="236" t="s">
        <v>2840</v>
      </c>
      <c r="DY353" s="348">
        <v>4.5509047307608463E-2</v>
      </c>
      <c r="DZ353" s="348">
        <v>0</v>
      </c>
      <c r="EA353" s="348"/>
      <c r="EB353" s="348"/>
      <c r="EC353" s="352" t="s">
        <v>2836</v>
      </c>
      <c r="ED353" s="348">
        <v>5.0516363636363637E-2</v>
      </c>
      <c r="EE353" s="348">
        <v>0</v>
      </c>
      <c r="EF353" s="557"/>
      <c r="EG353" s="280">
        <v>0.25059952038369304</v>
      </c>
      <c r="EH353" s="297">
        <v>0</v>
      </c>
      <c r="EI353" s="277">
        <v>0</v>
      </c>
      <c r="EJ353" s="348">
        <v>0.99999976019184644</v>
      </c>
      <c r="EK353" s="348">
        <v>0</v>
      </c>
      <c r="EL353" s="345">
        <v>0</v>
      </c>
      <c r="EM353" s="371">
        <v>1.0000021200000002</v>
      </c>
      <c r="EN353" s="348">
        <v>0</v>
      </c>
      <c r="EO353" s="345">
        <v>0</v>
      </c>
      <c r="EP353" s="352"/>
      <c r="EQ353" s="352"/>
      <c r="ER353" s="352"/>
      <c r="ET353" s="311">
        <f t="shared" si="5"/>
        <v>0</v>
      </c>
    </row>
    <row r="354" spans="1:150" s="202" customFormat="1" ht="99.95" customHeight="1" x14ac:dyDescent="0.25">
      <c r="A354" s="285" t="s">
        <v>238</v>
      </c>
      <c r="B354" s="202" t="s">
        <v>2762</v>
      </c>
      <c r="C354" s="202" t="s">
        <v>159</v>
      </c>
      <c r="D354" s="282">
        <v>2</v>
      </c>
      <c r="E354" s="202" t="s">
        <v>2833</v>
      </c>
      <c r="F354" s="276" t="s">
        <v>70</v>
      </c>
      <c r="G354" s="282">
        <v>8</v>
      </c>
      <c r="H354" s="277">
        <v>1</v>
      </c>
      <c r="I354" s="276">
        <v>0.25</v>
      </c>
      <c r="J354" s="285" t="s">
        <v>2834</v>
      </c>
      <c r="K354" s="283">
        <v>43455</v>
      </c>
      <c r="L354" s="282">
        <v>4</v>
      </c>
      <c r="M354" s="285" t="s">
        <v>2835</v>
      </c>
      <c r="N354" s="285" t="s">
        <v>2836</v>
      </c>
      <c r="O354" s="202" t="s">
        <v>2837</v>
      </c>
      <c r="P354" s="203">
        <v>8.3400000000000002E-2</v>
      </c>
      <c r="Q354" s="284" t="s">
        <v>2838</v>
      </c>
      <c r="R354" s="279">
        <v>1475028000</v>
      </c>
      <c r="S354" s="284"/>
      <c r="T354" s="240">
        <v>43150</v>
      </c>
      <c r="U354" s="240">
        <v>43455</v>
      </c>
      <c r="V354" s="285" t="s">
        <v>2841</v>
      </c>
      <c r="W354" s="280">
        <v>0.24970023980815348</v>
      </c>
      <c r="X354" s="236">
        <v>2.2700021800741224E-2</v>
      </c>
      <c r="Y354" s="280"/>
      <c r="Z354" s="282" t="s">
        <v>2840</v>
      </c>
      <c r="AA354" s="345"/>
      <c r="AB354" s="348"/>
      <c r="AC354" s="392"/>
      <c r="AD354" s="348"/>
      <c r="AE354" s="345"/>
      <c r="AF354" s="348"/>
      <c r="AG354" s="236">
        <v>2.2700021800741224E-2</v>
      </c>
      <c r="AH354" s="280"/>
      <c r="AI354" s="236" t="s">
        <v>2840</v>
      </c>
      <c r="AJ354" s="348"/>
      <c r="AK354" s="348"/>
      <c r="AL354" s="348"/>
      <c r="AM354" s="348"/>
      <c r="AN354" s="348"/>
      <c r="AO354" s="348"/>
      <c r="AP354" s="236">
        <v>2.2700021800741224E-2</v>
      </c>
      <c r="AQ354" s="280"/>
      <c r="AR354" s="236" t="s">
        <v>2840</v>
      </c>
      <c r="AS354" s="348"/>
      <c r="AT354" s="348"/>
      <c r="AU354" s="348"/>
      <c r="AV354" s="280"/>
      <c r="AW354" s="348"/>
      <c r="AX354" s="348"/>
      <c r="AY354" s="348"/>
      <c r="AZ354" s="236">
        <v>2.2700021800741224E-2</v>
      </c>
      <c r="BA354" s="280"/>
      <c r="BB354" s="236" t="s">
        <v>2840</v>
      </c>
      <c r="BC354" s="348"/>
      <c r="BD354" s="348"/>
      <c r="BE354" s="348"/>
      <c r="BF354" s="348"/>
      <c r="BG354" s="348"/>
      <c r="BH354" s="348"/>
      <c r="BI354" s="236">
        <v>2.2700021800741224E-2</v>
      </c>
      <c r="BJ354" s="280"/>
      <c r="BK354" s="236" t="s">
        <v>2840</v>
      </c>
      <c r="BL354" s="348"/>
      <c r="BM354" s="348"/>
      <c r="BN354" s="391"/>
      <c r="BO354" s="280"/>
      <c r="BP354" s="348"/>
      <c r="BQ354" s="348"/>
      <c r="BR354" s="236">
        <v>2.2700021800741224E-2</v>
      </c>
      <c r="BS354" s="280"/>
      <c r="BT354" s="236" t="s">
        <v>2840</v>
      </c>
      <c r="BU354" s="348"/>
      <c r="BV354" s="348"/>
      <c r="BW354" s="348"/>
      <c r="BX354" s="348"/>
      <c r="BY354" s="348"/>
      <c r="BZ354" s="348"/>
      <c r="CA354" s="348"/>
      <c r="CB354" s="236">
        <v>2.2700021800741224E-2</v>
      </c>
      <c r="CC354" s="280"/>
      <c r="CD354" s="236" t="s">
        <v>2840</v>
      </c>
      <c r="CE354" s="348"/>
      <c r="CF354" s="348"/>
      <c r="CG354" s="392"/>
      <c r="CH354" s="348"/>
      <c r="CI354" s="348"/>
      <c r="CJ354" s="348"/>
      <c r="CK354" s="236">
        <v>2.2700021800741224E-2</v>
      </c>
      <c r="CL354" s="280"/>
      <c r="CM354" s="236" t="s">
        <v>2840</v>
      </c>
      <c r="CN354" s="348"/>
      <c r="CO354" s="348"/>
      <c r="CP354" s="348"/>
      <c r="CQ354" s="348"/>
      <c r="CR354" s="348"/>
      <c r="CS354" s="348"/>
      <c r="CT354" s="236">
        <v>2.2700021800741224E-2</v>
      </c>
      <c r="CU354" s="280"/>
      <c r="CV354" s="236" t="s">
        <v>2840</v>
      </c>
      <c r="CW354" s="348"/>
      <c r="CX354" s="348"/>
      <c r="CY354" s="348"/>
      <c r="CZ354" s="280"/>
      <c r="DA354" s="348"/>
      <c r="DB354" s="348"/>
      <c r="DC354" s="348"/>
      <c r="DD354" s="236">
        <v>2.2700021800741224E-2</v>
      </c>
      <c r="DE354" s="280"/>
      <c r="DF354" s="236" t="s">
        <v>2840</v>
      </c>
      <c r="DG354" s="348"/>
      <c r="DH354" s="348"/>
      <c r="DI354" s="392"/>
      <c r="DJ354" s="348"/>
      <c r="DK354" s="348"/>
      <c r="DL354" s="348"/>
      <c r="DM354" s="236">
        <v>2.2700021800741224E-2</v>
      </c>
      <c r="DN354" s="280"/>
      <c r="DO354" s="236" t="s">
        <v>2840</v>
      </c>
      <c r="DP354" s="348"/>
      <c r="DQ354" s="348"/>
      <c r="DR354" s="348"/>
      <c r="DS354" s="348"/>
      <c r="DT354" s="348"/>
      <c r="DU354" s="348"/>
      <c r="DV354" s="236"/>
      <c r="DW354" s="280"/>
      <c r="DX354" s="280"/>
      <c r="DY354" s="348"/>
      <c r="DZ354" s="348"/>
      <c r="EA354" s="348"/>
      <c r="EB354" s="348"/>
      <c r="EC354" s="352"/>
      <c r="ED354" s="348"/>
      <c r="EE354" s="348"/>
      <c r="EF354" s="557"/>
      <c r="EG354" s="280">
        <v>0.24970023980815342</v>
      </c>
      <c r="EH354" s="297">
        <v>0</v>
      </c>
      <c r="EI354" s="277">
        <v>0</v>
      </c>
      <c r="EJ354" s="348"/>
      <c r="EK354" s="348"/>
      <c r="EL354" s="345"/>
      <c r="EM354" s="371"/>
      <c r="EN354" s="352"/>
      <c r="EO354" s="345"/>
      <c r="EP354" s="352"/>
      <c r="EQ354" s="352"/>
      <c r="ER354" s="352"/>
      <c r="ET354" s="311">
        <f t="shared" si="5"/>
        <v>0</v>
      </c>
    </row>
    <row r="355" spans="1:150" s="202" customFormat="1" ht="99.95" customHeight="1" x14ac:dyDescent="0.25">
      <c r="A355" s="285" t="s">
        <v>238</v>
      </c>
      <c r="B355" s="202" t="s">
        <v>2762</v>
      </c>
      <c r="C355" s="202" t="s">
        <v>159</v>
      </c>
      <c r="D355" s="282">
        <v>2</v>
      </c>
      <c r="E355" s="202" t="s">
        <v>2833</v>
      </c>
      <c r="F355" s="276" t="s">
        <v>70</v>
      </c>
      <c r="G355" s="282">
        <v>8</v>
      </c>
      <c r="H355" s="277">
        <v>1</v>
      </c>
      <c r="I355" s="276">
        <v>0.25</v>
      </c>
      <c r="J355" s="285" t="s">
        <v>2834</v>
      </c>
      <c r="K355" s="283">
        <v>43455</v>
      </c>
      <c r="L355" s="282">
        <v>4</v>
      </c>
      <c r="M355" s="285" t="s">
        <v>2835</v>
      </c>
      <c r="N355" s="285" t="s">
        <v>2836</v>
      </c>
      <c r="O355" s="202" t="s">
        <v>2837</v>
      </c>
      <c r="P355" s="203">
        <v>8.3400000000000002E-2</v>
      </c>
      <c r="Q355" s="284" t="s">
        <v>2838</v>
      </c>
      <c r="R355" s="279">
        <v>1475028000</v>
      </c>
      <c r="S355" s="284"/>
      <c r="T355" s="240">
        <v>43150</v>
      </c>
      <c r="U355" s="240">
        <v>43455</v>
      </c>
      <c r="V355" s="285" t="s">
        <v>2842</v>
      </c>
      <c r="W355" s="280">
        <v>0.24970023980815348</v>
      </c>
      <c r="X355" s="236">
        <v>3.1300000000000001E-2</v>
      </c>
      <c r="Y355" s="280"/>
      <c r="Z355" s="282" t="s">
        <v>2840</v>
      </c>
      <c r="AA355" s="345"/>
      <c r="AB355" s="348"/>
      <c r="AC355" s="392"/>
      <c r="AD355" s="348"/>
      <c r="AE355" s="345"/>
      <c r="AF355" s="348"/>
      <c r="AG355" s="236">
        <v>3.1199999999999999E-2</v>
      </c>
      <c r="AH355" s="280"/>
      <c r="AI355" s="236" t="s">
        <v>2840</v>
      </c>
      <c r="AJ355" s="348"/>
      <c r="AK355" s="348"/>
      <c r="AL355" s="348"/>
      <c r="AM355" s="348"/>
      <c r="AN355" s="348"/>
      <c r="AO355" s="348"/>
      <c r="AP355" s="236">
        <v>3.1199999999999999E-2</v>
      </c>
      <c r="AQ355" s="280"/>
      <c r="AR355" s="236" t="s">
        <v>2840</v>
      </c>
      <c r="AS355" s="348"/>
      <c r="AT355" s="348"/>
      <c r="AU355" s="348"/>
      <c r="AV355" s="280"/>
      <c r="AW355" s="348"/>
      <c r="AX355" s="348"/>
      <c r="AY355" s="348"/>
      <c r="AZ355" s="236">
        <v>3.1199999999999999E-2</v>
      </c>
      <c r="BA355" s="280"/>
      <c r="BB355" s="236" t="s">
        <v>2840</v>
      </c>
      <c r="BC355" s="348"/>
      <c r="BD355" s="348"/>
      <c r="BE355" s="348"/>
      <c r="BF355" s="348"/>
      <c r="BG355" s="348"/>
      <c r="BH355" s="348"/>
      <c r="BI355" s="236">
        <v>3.1199999999999999E-2</v>
      </c>
      <c r="BJ355" s="280"/>
      <c r="BK355" s="236" t="s">
        <v>2840</v>
      </c>
      <c r="BL355" s="348"/>
      <c r="BM355" s="348"/>
      <c r="BN355" s="391"/>
      <c r="BO355" s="280"/>
      <c r="BP355" s="348"/>
      <c r="BQ355" s="348"/>
      <c r="BR355" s="236">
        <v>3.1199999999999999E-2</v>
      </c>
      <c r="BS355" s="280"/>
      <c r="BT355" s="236" t="s">
        <v>2840</v>
      </c>
      <c r="BU355" s="348"/>
      <c r="BV355" s="348"/>
      <c r="BW355" s="348"/>
      <c r="BX355" s="348"/>
      <c r="BY355" s="348"/>
      <c r="BZ355" s="348"/>
      <c r="CA355" s="348"/>
      <c r="CB355" s="236">
        <v>3.1199999999999999E-2</v>
      </c>
      <c r="CC355" s="280"/>
      <c r="CD355" s="236" t="s">
        <v>2840</v>
      </c>
      <c r="CE355" s="348"/>
      <c r="CF355" s="348"/>
      <c r="CG355" s="392"/>
      <c r="CH355" s="348"/>
      <c r="CI355" s="348"/>
      <c r="CJ355" s="348"/>
      <c r="CK355" s="236">
        <v>3.1199999999999999E-2</v>
      </c>
      <c r="CL355" s="280"/>
      <c r="CM355" s="236" t="s">
        <v>2840</v>
      </c>
      <c r="CN355" s="348"/>
      <c r="CO355" s="348"/>
      <c r="CP355" s="348"/>
      <c r="CQ355" s="348"/>
      <c r="CR355" s="348"/>
      <c r="CS355" s="348"/>
      <c r="CT355" s="236"/>
      <c r="CU355" s="280"/>
      <c r="CV355" s="280"/>
      <c r="CW355" s="348"/>
      <c r="CX355" s="348"/>
      <c r="CY355" s="348"/>
      <c r="CZ355" s="280"/>
      <c r="DA355" s="348"/>
      <c r="DB355" s="348"/>
      <c r="DC355" s="348"/>
      <c r="DD355" s="16"/>
      <c r="DE355" s="280"/>
      <c r="DF355" s="280"/>
      <c r="DG355" s="348"/>
      <c r="DH355" s="348"/>
      <c r="DI355" s="392"/>
      <c r="DJ355" s="348"/>
      <c r="DK355" s="348"/>
      <c r="DL355" s="348"/>
      <c r="DM355" s="16"/>
      <c r="DN355" s="280"/>
      <c r="DO355" s="280"/>
      <c r="DP355" s="348"/>
      <c r="DQ355" s="348"/>
      <c r="DR355" s="348"/>
      <c r="DS355" s="348"/>
      <c r="DT355" s="348"/>
      <c r="DU355" s="348"/>
      <c r="DV355" s="236"/>
      <c r="DW355" s="280"/>
      <c r="DX355" s="280"/>
      <c r="DY355" s="348"/>
      <c r="DZ355" s="348"/>
      <c r="EA355" s="348"/>
      <c r="EB355" s="348"/>
      <c r="EC355" s="352"/>
      <c r="ED355" s="348"/>
      <c r="EE355" s="348"/>
      <c r="EF355" s="557"/>
      <c r="EG355" s="280">
        <v>0.24970000000000003</v>
      </c>
      <c r="EH355" s="297">
        <v>0</v>
      </c>
      <c r="EI355" s="277">
        <v>0</v>
      </c>
      <c r="EJ355" s="348"/>
      <c r="EK355" s="348"/>
      <c r="EL355" s="345"/>
      <c r="EM355" s="371"/>
      <c r="EN355" s="352"/>
      <c r="EO355" s="345"/>
      <c r="EP355" s="352"/>
      <c r="EQ355" s="352"/>
      <c r="ER355" s="352"/>
      <c r="ET355" s="311">
        <f t="shared" si="5"/>
        <v>-2.3980815344604167E-7</v>
      </c>
    </row>
    <row r="356" spans="1:150" s="202" customFormat="1" ht="99.95" customHeight="1" x14ac:dyDescent="0.25">
      <c r="A356" s="285" t="s">
        <v>238</v>
      </c>
      <c r="B356" s="202" t="s">
        <v>2762</v>
      </c>
      <c r="C356" s="202" t="s">
        <v>159</v>
      </c>
      <c r="D356" s="282">
        <v>2</v>
      </c>
      <c r="E356" s="202" t="s">
        <v>2833</v>
      </c>
      <c r="F356" s="276" t="s">
        <v>70</v>
      </c>
      <c r="G356" s="282">
        <v>8</v>
      </c>
      <c r="H356" s="277">
        <v>1</v>
      </c>
      <c r="I356" s="276">
        <v>0.25</v>
      </c>
      <c r="J356" s="285" t="s">
        <v>2834</v>
      </c>
      <c r="K356" s="283">
        <v>43455</v>
      </c>
      <c r="L356" s="282">
        <v>4</v>
      </c>
      <c r="M356" s="285" t="s">
        <v>2835</v>
      </c>
      <c r="N356" s="285" t="s">
        <v>2836</v>
      </c>
      <c r="O356" s="202" t="s">
        <v>2837</v>
      </c>
      <c r="P356" s="203">
        <v>8.3400000000000002E-2</v>
      </c>
      <c r="Q356" s="284" t="s">
        <v>2838</v>
      </c>
      <c r="R356" s="279">
        <v>1475028000</v>
      </c>
      <c r="S356" s="284"/>
      <c r="T356" s="240">
        <v>43150</v>
      </c>
      <c r="U356" s="240">
        <v>43455</v>
      </c>
      <c r="V356" s="285" t="s">
        <v>2843</v>
      </c>
      <c r="W356" s="280">
        <v>0.25</v>
      </c>
      <c r="X356" s="236"/>
      <c r="Y356" s="280"/>
      <c r="Z356" s="282"/>
      <c r="AA356" s="345"/>
      <c r="AB356" s="348"/>
      <c r="AC356" s="392"/>
      <c r="AD356" s="348"/>
      <c r="AE356" s="345"/>
      <c r="AF356" s="348"/>
      <c r="AG356" s="236">
        <v>2.2727272727272728E-2</v>
      </c>
      <c r="AH356" s="280"/>
      <c r="AI356" s="236" t="s">
        <v>2840</v>
      </c>
      <c r="AJ356" s="348"/>
      <c r="AK356" s="348"/>
      <c r="AL356" s="348"/>
      <c r="AM356" s="348"/>
      <c r="AN356" s="348"/>
      <c r="AO356" s="348"/>
      <c r="AP356" s="236">
        <v>2.2727272727272728E-2</v>
      </c>
      <c r="AQ356" s="280"/>
      <c r="AR356" s="236" t="s">
        <v>2840</v>
      </c>
      <c r="AS356" s="348"/>
      <c r="AT356" s="348"/>
      <c r="AU356" s="348"/>
      <c r="AV356" s="280"/>
      <c r="AW356" s="348"/>
      <c r="AX356" s="348"/>
      <c r="AY356" s="348"/>
      <c r="AZ356" s="236">
        <v>2.2727272727272728E-2</v>
      </c>
      <c r="BA356" s="280"/>
      <c r="BB356" s="236" t="s">
        <v>2840</v>
      </c>
      <c r="BC356" s="348"/>
      <c r="BD356" s="348"/>
      <c r="BE356" s="348"/>
      <c r="BF356" s="348"/>
      <c r="BG356" s="348"/>
      <c r="BH356" s="348"/>
      <c r="BI356" s="236">
        <v>2.2727272727272728E-2</v>
      </c>
      <c r="BJ356" s="280"/>
      <c r="BK356" s="236" t="s">
        <v>2840</v>
      </c>
      <c r="BL356" s="348"/>
      <c r="BM356" s="348"/>
      <c r="BN356" s="391"/>
      <c r="BO356" s="280"/>
      <c r="BP356" s="348"/>
      <c r="BQ356" s="348"/>
      <c r="BR356" s="236">
        <v>2.2727272727272728E-2</v>
      </c>
      <c r="BS356" s="280"/>
      <c r="BT356" s="236" t="s">
        <v>2840</v>
      </c>
      <c r="BU356" s="348"/>
      <c r="BV356" s="348"/>
      <c r="BW356" s="348"/>
      <c r="BX356" s="348"/>
      <c r="BY356" s="348"/>
      <c r="BZ356" s="348"/>
      <c r="CA356" s="348"/>
      <c r="CB356" s="236">
        <v>2.2727272727272728E-2</v>
      </c>
      <c r="CC356" s="280"/>
      <c r="CD356" s="236" t="s">
        <v>2840</v>
      </c>
      <c r="CE356" s="348"/>
      <c r="CF356" s="348"/>
      <c r="CG356" s="392"/>
      <c r="CH356" s="348"/>
      <c r="CI356" s="348"/>
      <c r="CJ356" s="348"/>
      <c r="CK356" s="236">
        <v>2.2727272727272728E-2</v>
      </c>
      <c r="CL356" s="280"/>
      <c r="CM356" s="236" t="s">
        <v>2840</v>
      </c>
      <c r="CN356" s="348"/>
      <c r="CO356" s="348"/>
      <c r="CP356" s="348"/>
      <c r="CQ356" s="348"/>
      <c r="CR356" s="348"/>
      <c r="CS356" s="348"/>
      <c r="CT356" s="236">
        <v>2.2727272727272728E-2</v>
      </c>
      <c r="CU356" s="280"/>
      <c r="CV356" s="236" t="s">
        <v>2840</v>
      </c>
      <c r="CW356" s="348"/>
      <c r="CX356" s="348"/>
      <c r="CY356" s="348"/>
      <c r="CZ356" s="280"/>
      <c r="DA356" s="348"/>
      <c r="DB356" s="348"/>
      <c r="DC356" s="348"/>
      <c r="DD356" s="236">
        <v>2.2727272727272728E-2</v>
      </c>
      <c r="DE356" s="280"/>
      <c r="DF356" s="236" t="s">
        <v>2840</v>
      </c>
      <c r="DG356" s="348"/>
      <c r="DH356" s="348"/>
      <c r="DI356" s="392"/>
      <c r="DJ356" s="348"/>
      <c r="DK356" s="348"/>
      <c r="DL356" s="348"/>
      <c r="DM356" s="236">
        <v>2.2727272727272728E-2</v>
      </c>
      <c r="DN356" s="280"/>
      <c r="DO356" s="236" t="s">
        <v>2840</v>
      </c>
      <c r="DP356" s="348"/>
      <c r="DQ356" s="348"/>
      <c r="DR356" s="348"/>
      <c r="DS356" s="348"/>
      <c r="DT356" s="348"/>
      <c r="DU356" s="348"/>
      <c r="DV356" s="236">
        <v>2.2727272727272728E-2</v>
      </c>
      <c r="DW356" s="280"/>
      <c r="DX356" s="236" t="s">
        <v>2840</v>
      </c>
      <c r="DY356" s="348"/>
      <c r="DZ356" s="348"/>
      <c r="EA356" s="348"/>
      <c r="EB356" s="348"/>
      <c r="EC356" s="352"/>
      <c r="ED356" s="348"/>
      <c r="EE356" s="348"/>
      <c r="EF356" s="557"/>
      <c r="EG356" s="297">
        <v>0.25000000000000006</v>
      </c>
      <c r="EH356" s="297">
        <v>0</v>
      </c>
      <c r="EI356" s="277">
        <v>0</v>
      </c>
      <c r="EJ356" s="348"/>
      <c r="EK356" s="348"/>
      <c r="EL356" s="345"/>
      <c r="EM356" s="371"/>
      <c r="EN356" s="352"/>
      <c r="EO356" s="345"/>
      <c r="EP356" s="352"/>
      <c r="EQ356" s="352"/>
      <c r="ER356" s="352"/>
      <c r="ET356" s="311">
        <f t="shared" si="5"/>
        <v>0</v>
      </c>
    </row>
    <row r="357" spans="1:150" s="202" customFormat="1" ht="99.95" customHeight="1" x14ac:dyDescent="0.25">
      <c r="A357" s="285" t="s">
        <v>238</v>
      </c>
      <c r="B357" s="202" t="s">
        <v>2762</v>
      </c>
      <c r="C357" s="202" t="s">
        <v>159</v>
      </c>
      <c r="D357" s="282">
        <v>2</v>
      </c>
      <c r="E357" s="202" t="s">
        <v>2833</v>
      </c>
      <c r="F357" s="276" t="s">
        <v>70</v>
      </c>
      <c r="G357" s="282">
        <v>8</v>
      </c>
      <c r="H357" s="277">
        <v>1</v>
      </c>
      <c r="I357" s="276">
        <v>0.25</v>
      </c>
      <c r="J357" s="285" t="s">
        <v>2834</v>
      </c>
      <c r="K357" s="283">
        <v>43455</v>
      </c>
      <c r="L357" s="282">
        <v>5</v>
      </c>
      <c r="M357" s="13" t="s">
        <v>2844</v>
      </c>
      <c r="N357" s="285" t="s">
        <v>2845</v>
      </c>
      <c r="O357" s="202" t="s">
        <v>2837</v>
      </c>
      <c r="P357" s="203">
        <v>8.3299999999999999E-2</v>
      </c>
      <c r="Q357" s="284" t="s">
        <v>2838</v>
      </c>
      <c r="R357" s="279">
        <v>480099000</v>
      </c>
      <c r="S357" s="284"/>
      <c r="T357" s="240">
        <v>43150</v>
      </c>
      <c r="U357" s="240">
        <v>43455</v>
      </c>
      <c r="V357" s="285" t="s">
        <v>2846</v>
      </c>
      <c r="W357" s="280">
        <v>0.33325330132052822</v>
      </c>
      <c r="X357" s="236"/>
      <c r="Y357" s="280"/>
      <c r="Z357" s="282"/>
      <c r="AA357" s="348">
        <v>0</v>
      </c>
      <c r="AB357" s="348">
        <v>0</v>
      </c>
      <c r="AC357" s="392">
        <v>371836676</v>
      </c>
      <c r="AD357" s="348"/>
      <c r="AE357" s="345"/>
      <c r="AF357" s="348"/>
      <c r="AG357" s="236">
        <v>3.0295754665502564E-2</v>
      </c>
      <c r="AH357" s="280"/>
      <c r="AI357" s="280" t="s">
        <v>2840</v>
      </c>
      <c r="AJ357" s="348">
        <v>9.7647064886560692E-2</v>
      </c>
      <c r="AK357" s="348">
        <v>0</v>
      </c>
      <c r="AL357" s="348"/>
      <c r="AM357" s="348"/>
      <c r="AN357" s="348"/>
      <c r="AO357" s="348"/>
      <c r="AP357" s="236">
        <v>3.0295754665502564E-2</v>
      </c>
      <c r="AQ357" s="280"/>
      <c r="AR357" s="236" t="s">
        <v>2840</v>
      </c>
      <c r="AS357" s="348">
        <v>9.7647064886560692E-2</v>
      </c>
      <c r="AT357" s="348">
        <v>0</v>
      </c>
      <c r="AU357" s="348"/>
      <c r="AV357" s="280"/>
      <c r="AW357" s="348" t="s">
        <v>2845</v>
      </c>
      <c r="AX357" s="348"/>
      <c r="AY357" s="348"/>
      <c r="AZ357" s="236">
        <v>3.0295754665502564E-2</v>
      </c>
      <c r="BA357" s="280"/>
      <c r="BB357" s="236" t="s">
        <v>2840</v>
      </c>
      <c r="BC357" s="348">
        <v>9.7647064886560692E-2</v>
      </c>
      <c r="BD357" s="348">
        <v>0</v>
      </c>
      <c r="BE357" s="348"/>
      <c r="BF357" s="348"/>
      <c r="BG357" s="348"/>
      <c r="BH357" s="348"/>
      <c r="BI357" s="236">
        <v>3.0295754665502564E-2</v>
      </c>
      <c r="BJ357" s="280"/>
      <c r="BK357" s="236" t="s">
        <v>2840</v>
      </c>
      <c r="BL357" s="348">
        <v>9.7647064886560692E-2</v>
      </c>
      <c r="BM357" s="348">
        <v>0</v>
      </c>
      <c r="BN357" s="391">
        <v>54107157</v>
      </c>
      <c r="BO357" s="280"/>
      <c r="BP357" s="348"/>
      <c r="BQ357" s="348"/>
      <c r="BR357" s="236">
        <v>3.0295754665502564E-2</v>
      </c>
      <c r="BS357" s="280"/>
      <c r="BT357" s="236" t="s">
        <v>2840</v>
      </c>
      <c r="BU357" s="348">
        <v>9.7647064886560692E-2</v>
      </c>
      <c r="BV357" s="348">
        <v>0</v>
      </c>
      <c r="BW357" s="348"/>
      <c r="BX357" s="348"/>
      <c r="BY357" s="348"/>
      <c r="BZ357" s="348"/>
      <c r="CA357" s="348"/>
      <c r="CB357" s="236">
        <v>3.0295754665502564E-2</v>
      </c>
      <c r="CC357" s="280"/>
      <c r="CD357" s="236" t="s">
        <v>2840</v>
      </c>
      <c r="CE357" s="348">
        <v>9.7647064886560692E-2</v>
      </c>
      <c r="CF357" s="348">
        <v>0</v>
      </c>
      <c r="CG357" s="392">
        <v>54155167</v>
      </c>
      <c r="CH357" s="348"/>
      <c r="CI357" s="348"/>
      <c r="CJ357" s="348"/>
      <c r="CK357" s="236">
        <v>3.0295754665502564E-2</v>
      </c>
      <c r="CL357" s="280"/>
      <c r="CM357" s="280" t="s">
        <v>2840</v>
      </c>
      <c r="CN357" s="348">
        <v>9.7647064886560692E-2</v>
      </c>
      <c r="CO357" s="348">
        <v>0</v>
      </c>
      <c r="CP357" s="348"/>
      <c r="CQ357" s="348"/>
      <c r="CR357" s="348"/>
      <c r="CS357" s="348"/>
      <c r="CT357" s="236">
        <v>3.0295754665502564E-2</v>
      </c>
      <c r="CU357" s="280"/>
      <c r="CV357" s="280" t="s">
        <v>2840</v>
      </c>
      <c r="CW357" s="348">
        <v>9.7647064886560692E-2</v>
      </c>
      <c r="CX357" s="348">
        <v>0</v>
      </c>
      <c r="CY357" s="348"/>
      <c r="CZ357" s="280"/>
      <c r="DA357" s="348" t="s">
        <v>2845</v>
      </c>
      <c r="DB357" s="348"/>
      <c r="DC357" s="348"/>
      <c r="DD357" s="236">
        <v>3.0295754665502564E-2</v>
      </c>
      <c r="DE357" s="280"/>
      <c r="DF357" s="280" t="s">
        <v>2840</v>
      </c>
      <c r="DG357" s="348">
        <v>9.7647064886560692E-2</v>
      </c>
      <c r="DH357" s="348">
        <v>0</v>
      </c>
      <c r="DI357" s="392"/>
      <c r="DJ357" s="348"/>
      <c r="DK357" s="348"/>
      <c r="DL357" s="348"/>
      <c r="DM357" s="236">
        <v>3.0295754665502564E-2</v>
      </c>
      <c r="DN357" s="280"/>
      <c r="DO357" s="236" t="s">
        <v>2840</v>
      </c>
      <c r="DP357" s="348">
        <v>6.0591509331005128E-2</v>
      </c>
      <c r="DQ357" s="348">
        <v>0</v>
      </c>
      <c r="DR357" s="348"/>
      <c r="DS357" s="348"/>
      <c r="DT357" s="348"/>
      <c r="DU357" s="348"/>
      <c r="DV357" s="236">
        <v>3.0295754665502564E-2</v>
      </c>
      <c r="DW357" s="280"/>
      <c r="DX357" s="236" t="s">
        <v>2840</v>
      </c>
      <c r="DY357" s="348">
        <v>6.0591509331005128E-2</v>
      </c>
      <c r="DZ357" s="348">
        <v>0</v>
      </c>
      <c r="EA357" s="348"/>
      <c r="EB357" s="348"/>
      <c r="EC357" s="352" t="s">
        <v>2845</v>
      </c>
      <c r="ED357" s="348"/>
      <c r="EE357" s="348"/>
      <c r="EF357" s="557"/>
      <c r="EG357" s="297">
        <v>0.33325330132052811</v>
      </c>
      <c r="EH357" s="297">
        <v>0</v>
      </c>
      <c r="EI357" s="277">
        <v>0</v>
      </c>
      <c r="EJ357" s="348">
        <v>1.0000066026410566</v>
      </c>
      <c r="EK357" s="348">
        <v>0</v>
      </c>
      <c r="EL357" s="345">
        <v>0</v>
      </c>
      <c r="EM357" s="371"/>
      <c r="EN357" s="352"/>
      <c r="EO357" s="345"/>
      <c r="EP357" s="352"/>
      <c r="EQ357" s="352"/>
      <c r="ER357" s="352"/>
      <c r="ET357" s="311">
        <f t="shared" si="5"/>
        <v>0</v>
      </c>
    </row>
    <row r="358" spans="1:150" s="202" customFormat="1" ht="99.95" customHeight="1" x14ac:dyDescent="0.25">
      <c r="A358" s="285" t="s">
        <v>238</v>
      </c>
      <c r="B358" s="202" t="s">
        <v>2762</v>
      </c>
      <c r="C358" s="202" t="s">
        <v>159</v>
      </c>
      <c r="D358" s="282">
        <v>2</v>
      </c>
      <c r="E358" s="202" t="s">
        <v>2833</v>
      </c>
      <c r="F358" s="276" t="s">
        <v>70</v>
      </c>
      <c r="G358" s="282">
        <v>8</v>
      </c>
      <c r="H358" s="277">
        <v>1</v>
      </c>
      <c r="I358" s="276">
        <v>0.25</v>
      </c>
      <c r="J358" s="285" t="s">
        <v>2834</v>
      </c>
      <c r="K358" s="283">
        <v>43455</v>
      </c>
      <c r="L358" s="282">
        <v>5</v>
      </c>
      <c r="M358" s="13" t="s">
        <v>2844</v>
      </c>
      <c r="N358" s="285" t="s">
        <v>2845</v>
      </c>
      <c r="O358" s="202" t="s">
        <v>2837</v>
      </c>
      <c r="P358" s="203">
        <v>8.3299999999999999E-2</v>
      </c>
      <c r="Q358" s="284" t="s">
        <v>2838</v>
      </c>
      <c r="R358" s="279">
        <v>480099000</v>
      </c>
      <c r="S358" s="284"/>
      <c r="T358" s="240">
        <v>43150</v>
      </c>
      <c r="U358" s="240">
        <v>43455</v>
      </c>
      <c r="V358" s="285" t="s">
        <v>2847</v>
      </c>
      <c r="W358" s="280">
        <v>0.33325330132052822</v>
      </c>
      <c r="X358" s="236"/>
      <c r="Y358" s="280"/>
      <c r="Z358" s="282"/>
      <c r="AA358" s="348"/>
      <c r="AB358" s="348"/>
      <c r="AC358" s="392"/>
      <c r="AD358" s="348"/>
      <c r="AE358" s="345"/>
      <c r="AF358" s="348"/>
      <c r="AG358" s="236">
        <v>3.0295754665502564E-2</v>
      </c>
      <c r="AH358" s="280"/>
      <c r="AI358" s="280" t="s">
        <v>2840</v>
      </c>
      <c r="AJ358" s="348"/>
      <c r="AK358" s="348"/>
      <c r="AL358" s="348"/>
      <c r="AM358" s="348"/>
      <c r="AN358" s="348"/>
      <c r="AO358" s="348"/>
      <c r="AP358" s="236">
        <v>3.0295754665502564E-2</v>
      </c>
      <c r="AQ358" s="280"/>
      <c r="AR358" s="236" t="s">
        <v>2840</v>
      </c>
      <c r="AS358" s="348"/>
      <c r="AT358" s="348"/>
      <c r="AU358" s="348"/>
      <c r="AV358" s="280"/>
      <c r="AW358" s="348"/>
      <c r="AX358" s="348"/>
      <c r="AY358" s="348"/>
      <c r="AZ358" s="236">
        <v>3.0295754665502564E-2</v>
      </c>
      <c r="BA358" s="280"/>
      <c r="BB358" s="236" t="s">
        <v>2840</v>
      </c>
      <c r="BC358" s="348"/>
      <c r="BD358" s="348"/>
      <c r="BE358" s="348"/>
      <c r="BF358" s="348"/>
      <c r="BG358" s="348"/>
      <c r="BH358" s="348"/>
      <c r="BI358" s="236">
        <v>3.0295754665502564E-2</v>
      </c>
      <c r="BJ358" s="280"/>
      <c r="BK358" s="236" t="s">
        <v>2840</v>
      </c>
      <c r="BL358" s="348"/>
      <c r="BM358" s="348"/>
      <c r="BN358" s="391"/>
      <c r="BO358" s="280"/>
      <c r="BP358" s="348"/>
      <c r="BQ358" s="348"/>
      <c r="BR358" s="236">
        <v>3.0295754665502564E-2</v>
      </c>
      <c r="BS358" s="280"/>
      <c r="BT358" s="236" t="s">
        <v>2840</v>
      </c>
      <c r="BU358" s="348"/>
      <c r="BV358" s="348"/>
      <c r="BW358" s="348"/>
      <c r="BX358" s="348"/>
      <c r="BY358" s="348"/>
      <c r="BZ358" s="348"/>
      <c r="CA358" s="348"/>
      <c r="CB358" s="236">
        <v>3.0295754665502564E-2</v>
      </c>
      <c r="CC358" s="280"/>
      <c r="CD358" s="236" t="s">
        <v>2840</v>
      </c>
      <c r="CE358" s="348"/>
      <c r="CF358" s="348"/>
      <c r="CG358" s="392"/>
      <c r="CH358" s="348"/>
      <c r="CI358" s="348"/>
      <c r="CJ358" s="348"/>
      <c r="CK358" s="236">
        <v>3.0295754665502564E-2</v>
      </c>
      <c r="CL358" s="280"/>
      <c r="CM358" s="280" t="s">
        <v>2840</v>
      </c>
      <c r="CN358" s="348"/>
      <c r="CO358" s="348"/>
      <c r="CP358" s="348"/>
      <c r="CQ358" s="348"/>
      <c r="CR358" s="348"/>
      <c r="CS358" s="348"/>
      <c r="CT358" s="236">
        <v>3.0295754665502564E-2</v>
      </c>
      <c r="CU358" s="280"/>
      <c r="CV358" s="280" t="s">
        <v>2840</v>
      </c>
      <c r="CW358" s="348"/>
      <c r="CX358" s="348"/>
      <c r="CY358" s="348"/>
      <c r="CZ358" s="280"/>
      <c r="DA358" s="348"/>
      <c r="DB358" s="348"/>
      <c r="DC358" s="348"/>
      <c r="DD358" s="236">
        <v>3.0295754665502564E-2</v>
      </c>
      <c r="DE358" s="280"/>
      <c r="DF358" s="280" t="s">
        <v>2840</v>
      </c>
      <c r="DG358" s="348"/>
      <c r="DH358" s="348"/>
      <c r="DI358" s="392"/>
      <c r="DJ358" s="348"/>
      <c r="DK358" s="348"/>
      <c r="DL358" s="348"/>
      <c r="DM358" s="236">
        <v>3.0295754665502564E-2</v>
      </c>
      <c r="DN358" s="280"/>
      <c r="DO358" s="236" t="s">
        <v>2840</v>
      </c>
      <c r="DP358" s="348"/>
      <c r="DQ358" s="348"/>
      <c r="DR358" s="348"/>
      <c r="DS358" s="348"/>
      <c r="DT358" s="348"/>
      <c r="DU358" s="348"/>
      <c r="DV358" s="236">
        <v>3.0295754665502564E-2</v>
      </c>
      <c r="DW358" s="280"/>
      <c r="DX358" s="236" t="s">
        <v>2840</v>
      </c>
      <c r="DY358" s="348"/>
      <c r="DZ358" s="348"/>
      <c r="EA358" s="348"/>
      <c r="EB358" s="348"/>
      <c r="EC358" s="352"/>
      <c r="ED358" s="348"/>
      <c r="EE358" s="348"/>
      <c r="EF358" s="557"/>
      <c r="EG358" s="297">
        <v>0.33325330132052811</v>
      </c>
      <c r="EH358" s="297">
        <v>0</v>
      </c>
      <c r="EI358" s="277">
        <v>0</v>
      </c>
      <c r="EJ358" s="352"/>
      <c r="EK358" s="352"/>
      <c r="EL358" s="345"/>
      <c r="EM358" s="371"/>
      <c r="EN358" s="352"/>
      <c r="EO358" s="345"/>
      <c r="EP358" s="352"/>
      <c r="EQ358" s="352"/>
      <c r="ER358" s="352"/>
      <c r="ET358" s="311">
        <f t="shared" si="5"/>
        <v>0</v>
      </c>
    </row>
    <row r="359" spans="1:150" s="202" customFormat="1" ht="99.95" customHeight="1" x14ac:dyDescent="0.25">
      <c r="A359" s="285" t="s">
        <v>238</v>
      </c>
      <c r="B359" s="202" t="s">
        <v>2762</v>
      </c>
      <c r="C359" s="202" t="s">
        <v>159</v>
      </c>
      <c r="D359" s="282">
        <v>2</v>
      </c>
      <c r="E359" s="202" t="s">
        <v>2833</v>
      </c>
      <c r="F359" s="276" t="s">
        <v>70</v>
      </c>
      <c r="G359" s="282">
        <v>8</v>
      </c>
      <c r="H359" s="277">
        <v>1</v>
      </c>
      <c r="I359" s="276">
        <v>0.25</v>
      </c>
      <c r="J359" s="285" t="s">
        <v>2834</v>
      </c>
      <c r="K359" s="283">
        <v>43455</v>
      </c>
      <c r="L359" s="282">
        <v>5</v>
      </c>
      <c r="M359" s="13" t="s">
        <v>2844</v>
      </c>
      <c r="N359" s="285" t="s">
        <v>2845</v>
      </c>
      <c r="O359" s="202" t="s">
        <v>2837</v>
      </c>
      <c r="P359" s="203">
        <v>8.3299999999999999E-2</v>
      </c>
      <c r="Q359" s="284" t="s">
        <v>2838</v>
      </c>
      <c r="R359" s="279">
        <v>480099000</v>
      </c>
      <c r="S359" s="284"/>
      <c r="T359" s="240">
        <v>43150</v>
      </c>
      <c r="U359" s="240">
        <v>43455</v>
      </c>
      <c r="V359" s="285" t="s">
        <v>2848</v>
      </c>
      <c r="W359" s="280">
        <v>0.33350000000000002</v>
      </c>
      <c r="X359" s="236"/>
      <c r="Y359" s="280"/>
      <c r="Z359" s="282"/>
      <c r="AA359" s="348"/>
      <c r="AB359" s="348"/>
      <c r="AC359" s="392"/>
      <c r="AD359" s="348"/>
      <c r="AE359" s="345"/>
      <c r="AF359" s="348"/>
      <c r="AG359" s="236">
        <v>3.7055555555555557E-2</v>
      </c>
      <c r="AH359" s="280"/>
      <c r="AI359" s="280" t="s">
        <v>2840</v>
      </c>
      <c r="AJ359" s="348"/>
      <c r="AK359" s="348"/>
      <c r="AL359" s="348"/>
      <c r="AM359" s="348"/>
      <c r="AN359" s="348"/>
      <c r="AO359" s="348"/>
      <c r="AP359" s="236">
        <v>3.7055555555555557E-2</v>
      </c>
      <c r="AQ359" s="280"/>
      <c r="AR359" s="280" t="s">
        <v>2840</v>
      </c>
      <c r="AS359" s="348"/>
      <c r="AT359" s="348"/>
      <c r="AU359" s="348"/>
      <c r="AV359" s="280"/>
      <c r="AW359" s="348"/>
      <c r="AX359" s="348"/>
      <c r="AY359" s="348"/>
      <c r="AZ359" s="236">
        <v>3.7055555555555557E-2</v>
      </c>
      <c r="BA359" s="280"/>
      <c r="BB359" s="280" t="s">
        <v>2840</v>
      </c>
      <c r="BC359" s="348"/>
      <c r="BD359" s="348"/>
      <c r="BE359" s="348"/>
      <c r="BF359" s="348"/>
      <c r="BG359" s="348"/>
      <c r="BH359" s="348"/>
      <c r="BI359" s="236">
        <v>3.7055555555555557E-2</v>
      </c>
      <c r="BJ359" s="280"/>
      <c r="BK359" s="280" t="s">
        <v>2840</v>
      </c>
      <c r="BL359" s="348"/>
      <c r="BM359" s="348"/>
      <c r="BN359" s="391"/>
      <c r="BO359" s="280"/>
      <c r="BP359" s="348"/>
      <c r="BQ359" s="348"/>
      <c r="BR359" s="236">
        <v>3.7055555555555557E-2</v>
      </c>
      <c r="BS359" s="280"/>
      <c r="BT359" s="280" t="s">
        <v>2840</v>
      </c>
      <c r="BU359" s="348"/>
      <c r="BV359" s="348"/>
      <c r="BW359" s="348"/>
      <c r="BX359" s="348"/>
      <c r="BY359" s="348"/>
      <c r="BZ359" s="348"/>
      <c r="CA359" s="348"/>
      <c r="CB359" s="236">
        <v>3.7055555555555557E-2</v>
      </c>
      <c r="CC359" s="280"/>
      <c r="CD359" s="280" t="s">
        <v>2840</v>
      </c>
      <c r="CE359" s="348"/>
      <c r="CF359" s="348"/>
      <c r="CG359" s="392"/>
      <c r="CH359" s="348"/>
      <c r="CI359" s="348"/>
      <c r="CJ359" s="348"/>
      <c r="CK359" s="236">
        <v>3.7055555555555557E-2</v>
      </c>
      <c r="CL359" s="280"/>
      <c r="CM359" s="280" t="s">
        <v>2840</v>
      </c>
      <c r="CN359" s="348"/>
      <c r="CO359" s="348"/>
      <c r="CP359" s="348"/>
      <c r="CQ359" s="348"/>
      <c r="CR359" s="348"/>
      <c r="CS359" s="348"/>
      <c r="CT359" s="236">
        <v>3.7055555555555557E-2</v>
      </c>
      <c r="CU359" s="280"/>
      <c r="CV359" s="280" t="s">
        <v>2840</v>
      </c>
      <c r="CW359" s="348"/>
      <c r="CX359" s="348"/>
      <c r="CY359" s="348"/>
      <c r="CZ359" s="280"/>
      <c r="DA359" s="348"/>
      <c r="DB359" s="348"/>
      <c r="DC359" s="348"/>
      <c r="DD359" s="236">
        <v>3.7055555555555557E-2</v>
      </c>
      <c r="DE359" s="280"/>
      <c r="DF359" s="280" t="s">
        <v>2840</v>
      </c>
      <c r="DG359" s="348"/>
      <c r="DH359" s="348"/>
      <c r="DI359" s="392"/>
      <c r="DJ359" s="348"/>
      <c r="DK359" s="348"/>
      <c r="DL359" s="348"/>
      <c r="DM359" s="236"/>
      <c r="DN359" s="280"/>
      <c r="DO359" s="280"/>
      <c r="DP359" s="348"/>
      <c r="DQ359" s="348"/>
      <c r="DR359" s="348"/>
      <c r="DS359" s="348"/>
      <c r="DT359" s="348"/>
      <c r="DU359" s="348"/>
      <c r="DV359" s="236"/>
      <c r="DW359" s="280"/>
      <c r="DX359" s="280"/>
      <c r="DY359" s="348"/>
      <c r="DZ359" s="348"/>
      <c r="EA359" s="348"/>
      <c r="EB359" s="348"/>
      <c r="EC359" s="352"/>
      <c r="ED359" s="348"/>
      <c r="EE359" s="348"/>
      <c r="EF359" s="557"/>
      <c r="EG359" s="280">
        <v>0.33350000000000002</v>
      </c>
      <c r="EH359" s="297">
        <v>0</v>
      </c>
      <c r="EI359" s="277">
        <v>0</v>
      </c>
      <c r="EJ359" s="352"/>
      <c r="EK359" s="352"/>
      <c r="EL359" s="345"/>
      <c r="EM359" s="371"/>
      <c r="EN359" s="352"/>
      <c r="EO359" s="345"/>
      <c r="EP359" s="352"/>
      <c r="EQ359" s="352"/>
      <c r="ER359" s="352"/>
      <c r="ET359" s="311">
        <f t="shared" si="5"/>
        <v>0</v>
      </c>
    </row>
    <row r="360" spans="1:150" s="202" customFormat="1" ht="99.95" customHeight="1" x14ac:dyDescent="0.25">
      <c r="A360" s="285" t="s">
        <v>238</v>
      </c>
      <c r="B360" s="202" t="s">
        <v>2762</v>
      </c>
      <c r="C360" s="202" t="s">
        <v>159</v>
      </c>
      <c r="D360" s="282">
        <v>2</v>
      </c>
      <c r="E360" s="202" t="s">
        <v>2833</v>
      </c>
      <c r="F360" s="276" t="s">
        <v>70</v>
      </c>
      <c r="G360" s="282">
        <v>8</v>
      </c>
      <c r="H360" s="277">
        <v>1</v>
      </c>
      <c r="I360" s="276">
        <v>0.25</v>
      </c>
      <c r="J360" s="285" t="s">
        <v>2834</v>
      </c>
      <c r="K360" s="283">
        <v>43455</v>
      </c>
      <c r="L360" s="282">
        <v>6</v>
      </c>
      <c r="M360" s="285" t="s">
        <v>2849</v>
      </c>
      <c r="N360" s="285" t="s">
        <v>2850</v>
      </c>
      <c r="O360" s="202" t="s">
        <v>2851</v>
      </c>
      <c r="P360" s="241">
        <v>8.3299999999999999E-2</v>
      </c>
      <c r="Q360" s="284" t="s">
        <v>2838</v>
      </c>
      <c r="R360" s="279">
        <v>379562000</v>
      </c>
      <c r="S360" s="284"/>
      <c r="T360" s="240">
        <v>43150</v>
      </c>
      <c r="U360" s="240">
        <v>43455</v>
      </c>
      <c r="V360" s="285" t="s">
        <v>2852</v>
      </c>
      <c r="W360" s="280">
        <v>0.5</v>
      </c>
      <c r="X360" s="236"/>
      <c r="Y360" s="280"/>
      <c r="Z360" s="282"/>
      <c r="AA360" s="348">
        <v>0</v>
      </c>
      <c r="AB360" s="348">
        <v>0</v>
      </c>
      <c r="AC360" s="392">
        <v>227053988</v>
      </c>
      <c r="AD360" s="348"/>
      <c r="AE360" s="345"/>
      <c r="AF360" s="348"/>
      <c r="AG360" s="236">
        <v>4.5454545454545456E-2</v>
      </c>
      <c r="AH360" s="280"/>
      <c r="AI360" s="280" t="s">
        <v>2840</v>
      </c>
      <c r="AJ360" s="348">
        <v>9.5454545454545459E-2</v>
      </c>
      <c r="AK360" s="348">
        <v>0</v>
      </c>
      <c r="AL360" s="348"/>
      <c r="AM360" s="348"/>
      <c r="AN360" s="348"/>
      <c r="AO360" s="348"/>
      <c r="AP360" s="236">
        <v>4.5454545454545456E-2</v>
      </c>
      <c r="AQ360" s="280"/>
      <c r="AR360" s="280" t="s">
        <v>2840</v>
      </c>
      <c r="AS360" s="348">
        <v>9.5454545454545459E-2</v>
      </c>
      <c r="AT360" s="348">
        <v>0</v>
      </c>
      <c r="AU360" s="348"/>
      <c r="AV360" s="280"/>
      <c r="AW360" s="348" t="s">
        <v>2850</v>
      </c>
      <c r="AX360" s="348"/>
      <c r="AY360" s="348"/>
      <c r="AZ360" s="236">
        <v>4.5454545454545456E-2</v>
      </c>
      <c r="BA360" s="280"/>
      <c r="BB360" s="280" t="s">
        <v>2840</v>
      </c>
      <c r="BC360" s="348">
        <v>9.5454545454545459E-2</v>
      </c>
      <c r="BD360" s="348">
        <v>0</v>
      </c>
      <c r="BE360" s="348"/>
      <c r="BF360" s="348"/>
      <c r="BG360" s="348"/>
      <c r="BH360" s="348"/>
      <c r="BI360" s="236">
        <v>4.5454545454545456E-2</v>
      </c>
      <c r="BJ360" s="280"/>
      <c r="BK360" s="280" t="s">
        <v>2840</v>
      </c>
      <c r="BL360" s="348">
        <v>9.5454545454545459E-2</v>
      </c>
      <c r="BM360" s="348">
        <v>0</v>
      </c>
      <c r="BN360" s="391"/>
      <c r="BO360" s="280"/>
      <c r="BP360" s="348"/>
      <c r="BQ360" s="348"/>
      <c r="BR360" s="236">
        <v>4.5454545454545456E-2</v>
      </c>
      <c r="BS360" s="280"/>
      <c r="BT360" s="280" t="s">
        <v>2840</v>
      </c>
      <c r="BU360" s="348">
        <v>9.5454545454545459E-2</v>
      </c>
      <c r="BV360" s="348">
        <v>0</v>
      </c>
      <c r="BW360" s="348"/>
      <c r="BX360" s="348"/>
      <c r="BY360" s="348"/>
      <c r="BZ360" s="348"/>
      <c r="CA360" s="348"/>
      <c r="CB360" s="236">
        <v>4.5454545454545456E-2</v>
      </c>
      <c r="CC360" s="280"/>
      <c r="CD360" s="280" t="s">
        <v>2840</v>
      </c>
      <c r="CE360" s="348">
        <v>9.5454545454545459E-2</v>
      </c>
      <c r="CF360" s="348">
        <v>0</v>
      </c>
      <c r="CG360" s="392"/>
      <c r="CH360" s="348"/>
      <c r="CI360" s="348"/>
      <c r="CJ360" s="348"/>
      <c r="CK360" s="236">
        <v>4.5454545454545456E-2</v>
      </c>
      <c r="CL360" s="280"/>
      <c r="CM360" s="280" t="s">
        <v>2840</v>
      </c>
      <c r="CN360" s="348">
        <v>9.5454545454545459E-2</v>
      </c>
      <c r="CO360" s="348">
        <v>0</v>
      </c>
      <c r="CP360" s="348"/>
      <c r="CQ360" s="348"/>
      <c r="CR360" s="348"/>
      <c r="CS360" s="348"/>
      <c r="CT360" s="236">
        <v>4.5454545454545456E-2</v>
      </c>
      <c r="CU360" s="280"/>
      <c r="CV360" s="280" t="s">
        <v>2840</v>
      </c>
      <c r="CW360" s="348">
        <v>9.5454545454545459E-2</v>
      </c>
      <c r="CX360" s="348">
        <v>0</v>
      </c>
      <c r="CY360" s="348"/>
      <c r="CZ360" s="280"/>
      <c r="DA360" s="348" t="s">
        <v>2850</v>
      </c>
      <c r="DB360" s="348"/>
      <c r="DC360" s="348"/>
      <c r="DD360" s="236">
        <v>4.5454545454545456E-2</v>
      </c>
      <c r="DE360" s="280"/>
      <c r="DF360" s="280" t="s">
        <v>2840</v>
      </c>
      <c r="DG360" s="348">
        <v>9.5454545454545459E-2</v>
      </c>
      <c r="DH360" s="348">
        <v>0</v>
      </c>
      <c r="DI360" s="394">
        <v>152508012</v>
      </c>
      <c r="DJ360" s="348"/>
      <c r="DK360" s="348"/>
      <c r="DL360" s="348"/>
      <c r="DM360" s="236">
        <v>4.5454545454545456E-2</v>
      </c>
      <c r="DN360" s="280"/>
      <c r="DO360" s="280" t="s">
        <v>2840</v>
      </c>
      <c r="DP360" s="348">
        <v>9.5454545454545459E-2</v>
      </c>
      <c r="DQ360" s="348">
        <v>0</v>
      </c>
      <c r="DR360" s="348"/>
      <c r="DS360" s="348"/>
      <c r="DT360" s="348"/>
      <c r="DU360" s="348"/>
      <c r="DV360" s="236">
        <v>4.5454545454545456E-2</v>
      </c>
      <c r="DW360" s="280"/>
      <c r="DX360" s="280" t="s">
        <v>2840</v>
      </c>
      <c r="DY360" s="348">
        <v>4.5454545454545456E-2</v>
      </c>
      <c r="DZ360" s="348">
        <v>0</v>
      </c>
      <c r="EA360" s="348"/>
      <c r="EB360" s="348"/>
      <c r="EC360" s="352" t="s">
        <v>2850</v>
      </c>
      <c r="ED360" s="348"/>
      <c r="EE360" s="348"/>
      <c r="EF360" s="557"/>
      <c r="EG360" s="297">
        <v>0.50000000000000011</v>
      </c>
      <c r="EH360" s="297">
        <v>0</v>
      </c>
      <c r="EI360" s="277">
        <v>0</v>
      </c>
      <c r="EJ360" s="348">
        <v>1</v>
      </c>
      <c r="EK360" s="348">
        <v>0</v>
      </c>
      <c r="EL360" s="345">
        <v>0</v>
      </c>
      <c r="EM360" s="371"/>
      <c r="EN360" s="352"/>
      <c r="EO360" s="345"/>
      <c r="EP360" s="352"/>
      <c r="EQ360" s="352"/>
      <c r="ER360" s="352"/>
      <c r="ET360" s="311">
        <f t="shared" si="5"/>
        <v>0</v>
      </c>
    </row>
    <row r="361" spans="1:150" s="202" customFormat="1" ht="99.95" customHeight="1" x14ac:dyDescent="0.25">
      <c r="A361" s="285" t="s">
        <v>238</v>
      </c>
      <c r="B361" s="202" t="s">
        <v>2762</v>
      </c>
      <c r="C361" s="202" t="s">
        <v>159</v>
      </c>
      <c r="D361" s="282">
        <v>2</v>
      </c>
      <c r="E361" s="202" t="s">
        <v>2833</v>
      </c>
      <c r="F361" s="276" t="s">
        <v>70</v>
      </c>
      <c r="G361" s="282">
        <v>8</v>
      </c>
      <c r="H361" s="277">
        <v>1</v>
      </c>
      <c r="I361" s="276">
        <v>0.25</v>
      </c>
      <c r="J361" s="285" t="s">
        <v>2834</v>
      </c>
      <c r="K361" s="283">
        <v>43455</v>
      </c>
      <c r="L361" s="282">
        <v>6</v>
      </c>
      <c r="M361" s="285" t="s">
        <v>2849</v>
      </c>
      <c r="N361" s="285" t="s">
        <v>2850</v>
      </c>
      <c r="O361" s="202" t="s">
        <v>2851</v>
      </c>
      <c r="P361" s="241">
        <v>8.3299999999999999E-2</v>
      </c>
      <c r="Q361" s="284" t="s">
        <v>2838</v>
      </c>
      <c r="R361" s="279">
        <v>379562000</v>
      </c>
      <c r="S361" s="284"/>
      <c r="T361" s="240">
        <v>43150</v>
      </c>
      <c r="U361" s="240">
        <v>43455</v>
      </c>
      <c r="V361" s="285" t="s">
        <v>2853</v>
      </c>
      <c r="W361" s="280">
        <v>0.5</v>
      </c>
      <c r="X361" s="236"/>
      <c r="Y361" s="280"/>
      <c r="Z361" s="282"/>
      <c r="AA361" s="348"/>
      <c r="AB361" s="348"/>
      <c r="AC361" s="392"/>
      <c r="AD361" s="348"/>
      <c r="AE361" s="345"/>
      <c r="AF361" s="348"/>
      <c r="AG361" s="236">
        <v>0.05</v>
      </c>
      <c r="AH361" s="280"/>
      <c r="AI361" s="280" t="s">
        <v>2840</v>
      </c>
      <c r="AJ361" s="348"/>
      <c r="AK361" s="348"/>
      <c r="AL361" s="348"/>
      <c r="AM361" s="348"/>
      <c r="AN361" s="348"/>
      <c r="AO361" s="348"/>
      <c r="AP361" s="236">
        <v>0.05</v>
      </c>
      <c r="AQ361" s="280"/>
      <c r="AR361" s="280" t="s">
        <v>2840</v>
      </c>
      <c r="AS361" s="348"/>
      <c r="AT361" s="348"/>
      <c r="AU361" s="348"/>
      <c r="AV361" s="280"/>
      <c r="AW361" s="348"/>
      <c r="AX361" s="348"/>
      <c r="AY361" s="348"/>
      <c r="AZ361" s="236">
        <v>0.05</v>
      </c>
      <c r="BA361" s="280"/>
      <c r="BB361" s="280" t="s">
        <v>2840</v>
      </c>
      <c r="BC361" s="348"/>
      <c r="BD361" s="348"/>
      <c r="BE361" s="348"/>
      <c r="BF361" s="348"/>
      <c r="BG361" s="348"/>
      <c r="BH361" s="348"/>
      <c r="BI361" s="236">
        <v>0.05</v>
      </c>
      <c r="BJ361" s="280"/>
      <c r="BK361" s="280" t="s">
        <v>2840</v>
      </c>
      <c r="BL361" s="348"/>
      <c r="BM361" s="348"/>
      <c r="BN361" s="391"/>
      <c r="BO361" s="280"/>
      <c r="BP361" s="348"/>
      <c r="BQ361" s="348"/>
      <c r="BR361" s="236">
        <v>0.05</v>
      </c>
      <c r="BS361" s="280"/>
      <c r="BT361" s="280" t="s">
        <v>2854</v>
      </c>
      <c r="BU361" s="348"/>
      <c r="BV361" s="348"/>
      <c r="BW361" s="348"/>
      <c r="BX361" s="348"/>
      <c r="BY361" s="348"/>
      <c r="BZ361" s="348"/>
      <c r="CA361" s="348"/>
      <c r="CB361" s="236">
        <v>0.05</v>
      </c>
      <c r="CC361" s="280"/>
      <c r="CD361" s="280" t="s">
        <v>2855</v>
      </c>
      <c r="CE361" s="348"/>
      <c r="CF361" s="348"/>
      <c r="CG361" s="392"/>
      <c r="CH361" s="348"/>
      <c r="CI361" s="348"/>
      <c r="CJ361" s="348"/>
      <c r="CK361" s="236">
        <v>0.05</v>
      </c>
      <c r="CL361" s="280"/>
      <c r="CM361" s="280" t="s">
        <v>2856</v>
      </c>
      <c r="CN361" s="348"/>
      <c r="CO361" s="348"/>
      <c r="CP361" s="348"/>
      <c r="CQ361" s="348"/>
      <c r="CR361" s="348"/>
      <c r="CS361" s="348"/>
      <c r="CT361" s="236">
        <v>0.05</v>
      </c>
      <c r="CU361" s="280"/>
      <c r="CV361" s="280" t="s">
        <v>2840</v>
      </c>
      <c r="CW361" s="348"/>
      <c r="CX361" s="348"/>
      <c r="CY361" s="348"/>
      <c r="CZ361" s="280"/>
      <c r="DA361" s="348"/>
      <c r="DB361" s="348"/>
      <c r="DC361" s="348"/>
      <c r="DD361" s="236">
        <v>0.05</v>
      </c>
      <c r="DE361" s="280"/>
      <c r="DF361" s="280" t="s">
        <v>2857</v>
      </c>
      <c r="DG361" s="348"/>
      <c r="DH361" s="348"/>
      <c r="DI361" s="394"/>
      <c r="DJ361" s="348"/>
      <c r="DK361" s="348"/>
      <c r="DL361" s="348"/>
      <c r="DM361" s="236">
        <v>0.05</v>
      </c>
      <c r="DN361" s="280"/>
      <c r="DO361" s="280" t="s">
        <v>2858</v>
      </c>
      <c r="DP361" s="348"/>
      <c r="DQ361" s="348"/>
      <c r="DR361" s="348"/>
      <c r="DS361" s="348"/>
      <c r="DT361" s="348"/>
      <c r="DU361" s="348"/>
      <c r="DV361" s="236"/>
      <c r="DW361" s="280"/>
      <c r="DX361" s="280"/>
      <c r="DY361" s="348"/>
      <c r="DZ361" s="348"/>
      <c r="EA361" s="348"/>
      <c r="EB361" s="348"/>
      <c r="EC361" s="352"/>
      <c r="ED361" s="348"/>
      <c r="EE361" s="348"/>
      <c r="EF361" s="557"/>
      <c r="EG361" s="297">
        <v>0.49999999999999994</v>
      </c>
      <c r="EH361" s="297">
        <v>0</v>
      </c>
      <c r="EI361" s="277">
        <v>0</v>
      </c>
      <c r="EJ361" s="352"/>
      <c r="EK361" s="352"/>
      <c r="EL361" s="345"/>
      <c r="EM361" s="371"/>
      <c r="EN361" s="352"/>
      <c r="EO361" s="345"/>
      <c r="EP361" s="352"/>
      <c r="EQ361" s="352"/>
      <c r="ER361" s="352"/>
      <c r="ET361" s="311">
        <f t="shared" si="5"/>
        <v>0</v>
      </c>
    </row>
    <row r="362" spans="1:150" s="202" customFormat="1" ht="99.95" customHeight="1" x14ac:dyDescent="0.25">
      <c r="A362" s="285" t="s">
        <v>238</v>
      </c>
      <c r="B362" s="202" t="s">
        <v>2762</v>
      </c>
      <c r="C362" s="202" t="s">
        <v>159</v>
      </c>
      <c r="D362" s="282">
        <v>3</v>
      </c>
      <c r="E362" s="282" t="s">
        <v>2859</v>
      </c>
      <c r="F362" s="276" t="s">
        <v>70</v>
      </c>
      <c r="G362" s="282">
        <v>100</v>
      </c>
      <c r="H362" s="277">
        <v>1</v>
      </c>
      <c r="I362" s="276">
        <v>0.25</v>
      </c>
      <c r="J362" s="285" t="s">
        <v>2860</v>
      </c>
      <c r="K362" s="283">
        <v>43455</v>
      </c>
      <c r="L362" s="282">
        <v>7</v>
      </c>
      <c r="M362" s="285" t="s">
        <v>2861</v>
      </c>
      <c r="N362" s="285" t="s">
        <v>2862</v>
      </c>
      <c r="O362" s="282" t="s">
        <v>2863</v>
      </c>
      <c r="P362" s="209">
        <v>0.25</v>
      </c>
      <c r="Q362" s="284" t="s">
        <v>2790</v>
      </c>
      <c r="R362" s="279">
        <v>272594000</v>
      </c>
      <c r="S362" s="284"/>
      <c r="T362" s="242">
        <v>43112</v>
      </c>
      <c r="U362" s="242">
        <v>43455</v>
      </c>
      <c r="V362" s="285" t="s">
        <v>2864</v>
      </c>
      <c r="W362" s="276">
        <v>1</v>
      </c>
      <c r="X362" s="236">
        <v>9.0909090909090912E-2</v>
      </c>
      <c r="Y362" s="280"/>
      <c r="Z362" s="282" t="s">
        <v>2865</v>
      </c>
      <c r="AA362" s="280">
        <v>9.0909090909090912E-2</v>
      </c>
      <c r="AB362" s="280">
        <v>0</v>
      </c>
      <c r="AC362" s="299">
        <v>130295000</v>
      </c>
      <c r="AD362" s="280"/>
      <c r="AE362" s="277">
        <v>9.0909090909090912E-2</v>
      </c>
      <c r="AF362" s="280">
        <v>0</v>
      </c>
      <c r="AG362" s="236">
        <v>9.0909090909090912E-2</v>
      </c>
      <c r="AH362" s="280"/>
      <c r="AI362" s="280" t="s">
        <v>2866</v>
      </c>
      <c r="AJ362" s="280">
        <v>9.0909090909090912E-2</v>
      </c>
      <c r="AK362" s="280">
        <v>0</v>
      </c>
      <c r="AL362" s="280"/>
      <c r="AM362" s="280"/>
      <c r="AN362" s="309">
        <v>9.0909090909090912E-2</v>
      </c>
      <c r="AO362" s="309">
        <v>0</v>
      </c>
      <c r="AP362" s="236">
        <v>9.0909090909090912E-2</v>
      </c>
      <c r="AQ362" s="280"/>
      <c r="AR362" s="280" t="s">
        <v>2840</v>
      </c>
      <c r="AS362" s="280">
        <v>9.0909090909090912E-2</v>
      </c>
      <c r="AT362" s="280">
        <v>0</v>
      </c>
      <c r="AU362" s="280"/>
      <c r="AV362" s="280"/>
      <c r="AW362" s="280" t="s">
        <v>2867</v>
      </c>
      <c r="AX362" s="309">
        <v>9.0909090909090912E-2</v>
      </c>
      <c r="AY362" s="309">
        <v>0</v>
      </c>
      <c r="AZ362" s="236">
        <v>9.0909090909090912E-2</v>
      </c>
      <c r="BA362" s="280"/>
      <c r="BB362" s="280" t="s">
        <v>2840</v>
      </c>
      <c r="BC362" s="280">
        <v>9.0909090909090912E-2</v>
      </c>
      <c r="BD362" s="280">
        <v>0</v>
      </c>
      <c r="BE362" s="280"/>
      <c r="BF362" s="280"/>
      <c r="BG362" s="309">
        <v>9.0909090909090912E-2</v>
      </c>
      <c r="BH362" s="309">
        <v>0</v>
      </c>
      <c r="BI362" s="236">
        <v>9.0909090909090912E-2</v>
      </c>
      <c r="BJ362" s="280"/>
      <c r="BK362" s="280" t="s">
        <v>2840</v>
      </c>
      <c r="BL362" s="280">
        <v>9.0909090909090912E-2</v>
      </c>
      <c r="BM362" s="280">
        <v>0</v>
      </c>
      <c r="BN362" s="300"/>
      <c r="BO362" s="280"/>
      <c r="BP362" s="309">
        <v>9.0909090909090912E-2</v>
      </c>
      <c r="BQ362" s="309">
        <v>0</v>
      </c>
      <c r="BR362" s="236">
        <v>9.0909090909090912E-2</v>
      </c>
      <c r="BS362" s="280"/>
      <c r="BT362" s="280" t="s">
        <v>2840</v>
      </c>
      <c r="BU362" s="280">
        <v>9.0909090909090912E-2</v>
      </c>
      <c r="BV362" s="280">
        <v>0</v>
      </c>
      <c r="BW362" s="280"/>
      <c r="BX362" s="280"/>
      <c r="BY362" s="280"/>
      <c r="BZ362" s="309">
        <v>9.0909090909090912E-2</v>
      </c>
      <c r="CA362" s="309">
        <v>0</v>
      </c>
      <c r="CB362" s="236">
        <v>9.0909090909090912E-2</v>
      </c>
      <c r="CC362" s="280"/>
      <c r="CD362" s="280" t="s">
        <v>2840</v>
      </c>
      <c r="CE362" s="280">
        <v>9.0909090909090912E-2</v>
      </c>
      <c r="CF362" s="280">
        <v>0</v>
      </c>
      <c r="CG362" s="303">
        <v>142299000</v>
      </c>
      <c r="CH362" s="280"/>
      <c r="CI362" s="309">
        <v>9.0909090909090912E-2</v>
      </c>
      <c r="CJ362" s="309">
        <v>0</v>
      </c>
      <c r="CK362" s="236">
        <v>9.0909090909090912E-2</v>
      </c>
      <c r="CL362" s="280"/>
      <c r="CM362" s="280" t="s">
        <v>2840</v>
      </c>
      <c r="CN362" s="280">
        <v>9.0909090909090912E-2</v>
      </c>
      <c r="CO362" s="280">
        <v>0</v>
      </c>
      <c r="CP362" s="280"/>
      <c r="CQ362" s="280"/>
      <c r="CR362" s="309">
        <v>9.0909090909090912E-2</v>
      </c>
      <c r="CS362" s="309">
        <v>0</v>
      </c>
      <c r="CT362" s="236">
        <v>9.0909090909090912E-2</v>
      </c>
      <c r="CU362" s="280"/>
      <c r="CV362" s="280" t="s">
        <v>2840</v>
      </c>
      <c r="CW362" s="280">
        <v>9.0909090909090912E-2</v>
      </c>
      <c r="CX362" s="280">
        <v>0</v>
      </c>
      <c r="CY362" s="280"/>
      <c r="CZ362" s="280"/>
      <c r="DA362" s="280" t="s">
        <v>2868</v>
      </c>
      <c r="DB362" s="309">
        <v>9.0909090909090912E-2</v>
      </c>
      <c r="DC362" s="309">
        <v>0</v>
      </c>
      <c r="DD362" s="236">
        <v>9.0909090909090912E-2</v>
      </c>
      <c r="DE362" s="280"/>
      <c r="DF362" s="280" t="s">
        <v>2840</v>
      </c>
      <c r="DG362" s="280">
        <v>9.0909090909090912E-2</v>
      </c>
      <c r="DH362" s="280">
        <v>0</v>
      </c>
      <c r="DI362" s="302"/>
      <c r="DJ362" s="280"/>
      <c r="DK362" s="309">
        <v>9.0909090909090912E-2</v>
      </c>
      <c r="DL362" s="309">
        <v>0</v>
      </c>
      <c r="DM362" s="236">
        <v>9.0909090909090912E-2</v>
      </c>
      <c r="DN362" s="280"/>
      <c r="DO362" s="280" t="s">
        <v>2840</v>
      </c>
      <c r="DP362" s="280">
        <v>9.0909090909090912E-2</v>
      </c>
      <c r="DQ362" s="280">
        <v>0</v>
      </c>
      <c r="DR362" s="280"/>
      <c r="DS362" s="280"/>
      <c r="DT362" s="309">
        <v>9.0909090909090912E-2</v>
      </c>
      <c r="DU362" s="309">
        <v>0</v>
      </c>
      <c r="DV362" s="236"/>
      <c r="DW362" s="280"/>
      <c r="DX362" s="280"/>
      <c r="DY362" s="280">
        <v>0</v>
      </c>
      <c r="DZ362" s="280">
        <v>0</v>
      </c>
      <c r="EA362" s="280"/>
      <c r="EB362" s="280"/>
      <c r="EC362" s="202" t="s">
        <v>2869</v>
      </c>
      <c r="ED362" s="309">
        <v>0</v>
      </c>
      <c r="EE362" s="309">
        <v>0</v>
      </c>
      <c r="EF362" s="557"/>
      <c r="EG362" s="280">
        <v>1.0000000000000002</v>
      </c>
      <c r="EH362" s="280">
        <v>0</v>
      </c>
      <c r="EI362" s="277">
        <v>0</v>
      </c>
      <c r="EJ362" s="280">
        <v>1.0000000000000002</v>
      </c>
      <c r="EK362" s="280">
        <v>0</v>
      </c>
      <c r="EL362" s="277">
        <v>0</v>
      </c>
      <c r="EM362" s="286">
        <v>1.0000000000000002</v>
      </c>
      <c r="EN362" s="280">
        <v>0</v>
      </c>
      <c r="ET362" s="311">
        <f t="shared" si="5"/>
        <v>0</v>
      </c>
    </row>
    <row r="363" spans="1:150" s="202" customFormat="1" ht="99.95" customHeight="1" x14ac:dyDescent="0.25">
      <c r="A363" s="285" t="s">
        <v>238</v>
      </c>
      <c r="B363" s="202" t="s">
        <v>160</v>
      </c>
      <c r="C363" s="202" t="s">
        <v>161</v>
      </c>
      <c r="D363" s="282">
        <v>4</v>
      </c>
      <c r="E363" s="202" t="s">
        <v>162</v>
      </c>
      <c r="F363" s="276" t="s">
        <v>70</v>
      </c>
      <c r="G363" s="286">
        <v>0.7</v>
      </c>
      <c r="H363" s="286">
        <v>0.22999999999999998</v>
      </c>
      <c r="I363" s="276">
        <v>0.25</v>
      </c>
      <c r="J363" s="285" t="s">
        <v>2870</v>
      </c>
      <c r="K363" s="283">
        <v>43465</v>
      </c>
      <c r="L363" s="282">
        <v>8</v>
      </c>
      <c r="M363" s="285" t="s">
        <v>2871</v>
      </c>
      <c r="N363" s="285" t="s">
        <v>2872</v>
      </c>
      <c r="O363" s="202" t="s">
        <v>2873</v>
      </c>
      <c r="P363" s="203">
        <v>8.3400000000000002E-2</v>
      </c>
      <c r="Q363" s="284" t="s">
        <v>2874</v>
      </c>
      <c r="R363" s="279">
        <v>168921206</v>
      </c>
      <c r="S363" s="284"/>
      <c r="T363" s="240">
        <v>43102</v>
      </c>
      <c r="U363" s="240">
        <v>43190</v>
      </c>
      <c r="V363" s="285" t="s">
        <v>2875</v>
      </c>
      <c r="W363" s="280">
        <v>0.25</v>
      </c>
      <c r="X363" s="236">
        <v>8.3333333333333329E-2</v>
      </c>
      <c r="Y363" s="280"/>
      <c r="Z363" s="348" t="s">
        <v>2876</v>
      </c>
      <c r="AA363" s="348">
        <v>0.16663333333333333</v>
      </c>
      <c r="AB363" s="348">
        <v>0</v>
      </c>
      <c r="AC363" s="392">
        <v>168921206</v>
      </c>
      <c r="AD363" s="348"/>
      <c r="AE363" s="345">
        <v>1.5521347600000001E-2</v>
      </c>
      <c r="AF363" s="348">
        <v>0</v>
      </c>
      <c r="AG363" s="236">
        <v>8.3299999999999999E-2</v>
      </c>
      <c r="AH363" s="280"/>
      <c r="AI363" s="348" t="s">
        <v>2876</v>
      </c>
      <c r="AJ363" s="348">
        <v>0.29159999999999997</v>
      </c>
      <c r="AK363" s="348">
        <v>0</v>
      </c>
      <c r="AL363" s="348"/>
      <c r="AM363" s="348"/>
      <c r="AN363" s="348">
        <v>3.1639177199999993E-2</v>
      </c>
      <c r="AO363" s="348">
        <v>0</v>
      </c>
      <c r="AP363" s="236">
        <v>8.3299999999999999E-2</v>
      </c>
      <c r="AQ363" s="280"/>
      <c r="AR363" s="348" t="s">
        <v>2877</v>
      </c>
      <c r="AS363" s="348">
        <v>0.29159999999999997</v>
      </c>
      <c r="AT363" s="348">
        <v>0</v>
      </c>
      <c r="AU363" s="348"/>
      <c r="AV363" s="348"/>
      <c r="AW363" s="348" t="s">
        <v>2877</v>
      </c>
      <c r="AX363" s="348">
        <v>3.1639177199999993E-2</v>
      </c>
      <c r="AY363" s="348">
        <v>0</v>
      </c>
      <c r="AZ363" s="277"/>
      <c r="BA363" s="280"/>
      <c r="BB363" s="280"/>
      <c r="BC363" s="348">
        <v>0.125</v>
      </c>
      <c r="BD363" s="348">
        <v>0</v>
      </c>
      <c r="BE363" s="348"/>
      <c r="BF363" s="348"/>
      <c r="BG363" s="348">
        <v>2.84357924E-2</v>
      </c>
      <c r="BH363" s="348">
        <v>0</v>
      </c>
      <c r="BI363" s="277"/>
      <c r="BJ363" s="280"/>
      <c r="BK363" s="280"/>
      <c r="BL363" s="348">
        <v>0.125</v>
      </c>
      <c r="BM363" s="348">
        <v>0</v>
      </c>
      <c r="BN363" s="391"/>
      <c r="BO363" s="348"/>
      <c r="BP363" s="348">
        <v>3.3225542400000002E-2</v>
      </c>
      <c r="BQ363" s="348">
        <v>0</v>
      </c>
      <c r="BR363" s="277"/>
      <c r="BS363" s="280"/>
      <c r="BT363" s="280"/>
      <c r="BU363" s="348">
        <v>0</v>
      </c>
      <c r="BV363" s="348">
        <v>0</v>
      </c>
      <c r="BW363" s="391"/>
      <c r="BX363" s="348"/>
      <c r="BY363" s="348" t="s">
        <v>2878</v>
      </c>
      <c r="BZ363" s="348">
        <v>1.4737102800000002E-2</v>
      </c>
      <c r="CA363" s="348">
        <v>0</v>
      </c>
      <c r="CB363" s="277"/>
      <c r="CC363" s="280"/>
      <c r="CD363" s="280"/>
      <c r="CE363" s="348">
        <v>0</v>
      </c>
      <c r="CF363" s="348">
        <v>0</v>
      </c>
      <c r="CG363" s="392"/>
      <c r="CH363" s="348"/>
      <c r="CI363" s="348">
        <v>1.4737102800000002E-2</v>
      </c>
      <c r="CJ363" s="348">
        <v>0</v>
      </c>
      <c r="CK363" s="277"/>
      <c r="CL363" s="280"/>
      <c r="CM363" s="280"/>
      <c r="CN363" s="348">
        <v>0</v>
      </c>
      <c r="CO363" s="348">
        <v>0</v>
      </c>
      <c r="CP363" s="392"/>
      <c r="CQ363" s="348"/>
      <c r="CR363" s="348">
        <v>1.2001197600000001E-2</v>
      </c>
      <c r="CS363" s="348">
        <v>0</v>
      </c>
      <c r="CT363" s="277"/>
      <c r="CU363" s="280"/>
      <c r="CV363" s="280"/>
      <c r="CW363" s="348">
        <v>0</v>
      </c>
      <c r="CX363" s="348">
        <v>0</v>
      </c>
      <c r="CY363" s="392"/>
      <c r="CZ363" s="348"/>
      <c r="DA363" s="309"/>
      <c r="DB363" s="348">
        <v>1.2001197600000001E-2</v>
      </c>
      <c r="DC363" s="348">
        <v>0</v>
      </c>
      <c r="DD363" s="277"/>
      <c r="DE363" s="280"/>
      <c r="DF363" s="280"/>
      <c r="DG363" s="348">
        <v>0</v>
      </c>
      <c r="DH363" s="348">
        <v>0</v>
      </c>
      <c r="DI363" s="392"/>
      <c r="DJ363" s="348"/>
      <c r="DK363" s="348">
        <v>1.2001197600000001E-2</v>
      </c>
      <c r="DL363" s="348">
        <v>0</v>
      </c>
      <c r="DM363" s="277">
        <v>0</v>
      </c>
      <c r="DN363" s="280"/>
      <c r="DO363" s="280"/>
      <c r="DP363" s="348">
        <v>0</v>
      </c>
      <c r="DQ363" s="348">
        <v>0</v>
      </c>
      <c r="DR363" s="392"/>
      <c r="DS363" s="348"/>
      <c r="DT363" s="348">
        <v>1.2001197600000001E-2</v>
      </c>
      <c r="DU363" s="348">
        <v>0</v>
      </c>
      <c r="DV363" s="277">
        <v>0</v>
      </c>
      <c r="DW363" s="280"/>
      <c r="DX363" s="280"/>
      <c r="DY363" s="348">
        <v>0</v>
      </c>
      <c r="DZ363" s="348">
        <v>0</v>
      </c>
      <c r="EA363" s="392"/>
      <c r="EB363" s="348"/>
      <c r="EC363" s="348"/>
      <c r="ED363" s="348">
        <v>1.2039515599999998E-2</v>
      </c>
      <c r="EE363" s="348">
        <v>0</v>
      </c>
      <c r="EF363" s="557"/>
      <c r="EG363" s="297">
        <v>0.24993333333333334</v>
      </c>
      <c r="EH363" s="280">
        <v>0</v>
      </c>
      <c r="EI363" s="277">
        <v>0</v>
      </c>
      <c r="EJ363" s="358">
        <v>0.99983333333333324</v>
      </c>
      <c r="EK363" s="348"/>
      <c r="EL363" s="345">
        <v>0</v>
      </c>
      <c r="EM363" s="371">
        <v>0.22997954840000007</v>
      </c>
      <c r="EN363" s="396">
        <v>0</v>
      </c>
      <c r="EO363" s="345">
        <v>0</v>
      </c>
      <c r="EP363" s="352"/>
      <c r="EQ363" s="352"/>
      <c r="ER363" s="352"/>
      <c r="ET363" s="311">
        <f t="shared" si="5"/>
        <v>-6.6666666666659324E-5</v>
      </c>
    </row>
    <row r="364" spans="1:150" s="202" customFormat="1" ht="99.95" customHeight="1" x14ac:dyDescent="0.25">
      <c r="A364" s="285" t="s">
        <v>238</v>
      </c>
      <c r="B364" s="202" t="s">
        <v>160</v>
      </c>
      <c r="C364" s="202" t="s">
        <v>161</v>
      </c>
      <c r="D364" s="282">
        <v>4</v>
      </c>
      <c r="E364" s="202" t="s">
        <v>162</v>
      </c>
      <c r="F364" s="276" t="s">
        <v>70</v>
      </c>
      <c r="G364" s="286">
        <v>0.7</v>
      </c>
      <c r="H364" s="286">
        <v>0.22999999999999998</v>
      </c>
      <c r="I364" s="276">
        <v>0.25</v>
      </c>
      <c r="J364" s="285" t="s">
        <v>2870</v>
      </c>
      <c r="K364" s="283">
        <v>43465</v>
      </c>
      <c r="L364" s="282">
        <v>8</v>
      </c>
      <c r="M364" s="285" t="s">
        <v>2871</v>
      </c>
      <c r="N364" s="285" t="s">
        <v>2872</v>
      </c>
      <c r="O364" s="202" t="s">
        <v>2873</v>
      </c>
      <c r="P364" s="203">
        <v>8.3400000000000002E-2</v>
      </c>
      <c r="Q364" s="284" t="s">
        <v>2874</v>
      </c>
      <c r="R364" s="279">
        <v>168921206</v>
      </c>
      <c r="S364" s="284"/>
      <c r="T364" s="240">
        <v>43102</v>
      </c>
      <c r="U364" s="240">
        <v>43190</v>
      </c>
      <c r="V364" s="285" t="s">
        <v>2879</v>
      </c>
      <c r="W364" s="280">
        <v>0.25</v>
      </c>
      <c r="X364" s="236">
        <v>8.3299999999999999E-2</v>
      </c>
      <c r="Y364" s="280"/>
      <c r="Z364" s="348"/>
      <c r="AA364" s="348"/>
      <c r="AB364" s="348"/>
      <c r="AC364" s="392"/>
      <c r="AD364" s="348"/>
      <c r="AE364" s="345"/>
      <c r="AF364" s="348"/>
      <c r="AG364" s="236">
        <v>8.3299999999999999E-2</v>
      </c>
      <c r="AH364" s="280"/>
      <c r="AI364" s="348"/>
      <c r="AJ364" s="348"/>
      <c r="AK364" s="348"/>
      <c r="AL364" s="348"/>
      <c r="AM364" s="348"/>
      <c r="AN364" s="348"/>
      <c r="AO364" s="348"/>
      <c r="AP364" s="236">
        <v>8.3299999999999999E-2</v>
      </c>
      <c r="AQ364" s="280"/>
      <c r="AR364" s="348"/>
      <c r="AS364" s="348"/>
      <c r="AT364" s="348"/>
      <c r="AU364" s="348"/>
      <c r="AV364" s="348"/>
      <c r="AW364" s="348"/>
      <c r="AX364" s="348"/>
      <c r="AY364" s="348"/>
      <c r="AZ364" s="277"/>
      <c r="BA364" s="280"/>
      <c r="BB364" s="280"/>
      <c r="BC364" s="348"/>
      <c r="BD364" s="348"/>
      <c r="BE364" s="348"/>
      <c r="BF364" s="348"/>
      <c r="BG364" s="348"/>
      <c r="BH364" s="348"/>
      <c r="BI364" s="277"/>
      <c r="BJ364" s="280"/>
      <c r="BK364" s="280"/>
      <c r="BL364" s="348"/>
      <c r="BM364" s="348"/>
      <c r="BN364" s="391"/>
      <c r="BO364" s="348"/>
      <c r="BP364" s="348"/>
      <c r="BQ364" s="348"/>
      <c r="BR364" s="277"/>
      <c r="BS364" s="280"/>
      <c r="BT364" s="280"/>
      <c r="BU364" s="348"/>
      <c r="BV364" s="348"/>
      <c r="BW364" s="391"/>
      <c r="BX364" s="348"/>
      <c r="BY364" s="348"/>
      <c r="BZ364" s="348"/>
      <c r="CA364" s="348"/>
      <c r="CB364" s="277"/>
      <c r="CC364" s="280"/>
      <c r="CD364" s="280"/>
      <c r="CE364" s="348"/>
      <c r="CF364" s="348"/>
      <c r="CG364" s="392"/>
      <c r="CH364" s="348"/>
      <c r="CI364" s="348"/>
      <c r="CJ364" s="348"/>
      <c r="CK364" s="277"/>
      <c r="CL364" s="280"/>
      <c r="CM364" s="280"/>
      <c r="CN364" s="348"/>
      <c r="CO364" s="348"/>
      <c r="CP364" s="392"/>
      <c r="CQ364" s="348"/>
      <c r="CR364" s="348"/>
      <c r="CS364" s="348"/>
      <c r="CT364" s="277"/>
      <c r="CU364" s="280"/>
      <c r="CV364" s="280"/>
      <c r="CW364" s="348"/>
      <c r="CX364" s="348"/>
      <c r="CY364" s="392"/>
      <c r="CZ364" s="348"/>
      <c r="DA364" s="309"/>
      <c r="DB364" s="348"/>
      <c r="DC364" s="348"/>
      <c r="DD364" s="277"/>
      <c r="DE364" s="280"/>
      <c r="DF364" s="280"/>
      <c r="DG364" s="348"/>
      <c r="DH364" s="348"/>
      <c r="DI364" s="392"/>
      <c r="DJ364" s="348"/>
      <c r="DK364" s="348"/>
      <c r="DL364" s="348"/>
      <c r="DM364" s="277"/>
      <c r="DN364" s="280"/>
      <c r="DO364" s="280"/>
      <c r="DP364" s="348"/>
      <c r="DQ364" s="348"/>
      <c r="DR364" s="392"/>
      <c r="DS364" s="348"/>
      <c r="DT364" s="348"/>
      <c r="DU364" s="348"/>
      <c r="DV364" s="277"/>
      <c r="DW364" s="280"/>
      <c r="DX364" s="280"/>
      <c r="DY364" s="348"/>
      <c r="DZ364" s="348"/>
      <c r="EA364" s="392"/>
      <c r="EB364" s="348"/>
      <c r="EC364" s="348"/>
      <c r="ED364" s="348"/>
      <c r="EE364" s="348"/>
      <c r="EF364" s="557"/>
      <c r="EG364" s="297">
        <v>0.24990000000000001</v>
      </c>
      <c r="EH364" s="280">
        <v>0</v>
      </c>
      <c r="EI364" s="277">
        <v>0</v>
      </c>
      <c r="EJ364" s="358"/>
      <c r="EK364" s="352"/>
      <c r="EL364" s="345"/>
      <c r="EM364" s="371"/>
      <c r="EN364" s="396"/>
      <c r="EO364" s="345"/>
      <c r="EP364" s="352"/>
      <c r="EQ364" s="352"/>
      <c r="ER364" s="352"/>
      <c r="ET364" s="311">
        <f t="shared" si="5"/>
        <v>-9.9999999999988987E-5</v>
      </c>
    </row>
    <row r="365" spans="1:150" s="202" customFormat="1" ht="99.95" customHeight="1" x14ac:dyDescent="0.25">
      <c r="A365" s="285" t="s">
        <v>238</v>
      </c>
      <c r="B365" s="202" t="s">
        <v>160</v>
      </c>
      <c r="C365" s="202" t="s">
        <v>161</v>
      </c>
      <c r="D365" s="282">
        <v>4</v>
      </c>
      <c r="E365" s="202" t="s">
        <v>162</v>
      </c>
      <c r="F365" s="276" t="s">
        <v>70</v>
      </c>
      <c r="G365" s="286">
        <v>0.7</v>
      </c>
      <c r="H365" s="286">
        <v>0.22999999999999998</v>
      </c>
      <c r="I365" s="276">
        <v>0.25</v>
      </c>
      <c r="J365" s="285" t="s">
        <v>2870</v>
      </c>
      <c r="K365" s="283">
        <v>43465</v>
      </c>
      <c r="L365" s="282">
        <v>8</v>
      </c>
      <c r="M365" s="285" t="s">
        <v>2871</v>
      </c>
      <c r="N365" s="285" t="s">
        <v>2880</v>
      </c>
      <c r="O365" s="202" t="s">
        <v>2873</v>
      </c>
      <c r="P365" s="203">
        <v>8.3400000000000002E-2</v>
      </c>
      <c r="Q365" s="284" t="s">
        <v>2881</v>
      </c>
      <c r="R365" s="279">
        <v>168921206</v>
      </c>
      <c r="S365" s="284"/>
      <c r="T365" s="240">
        <v>43132</v>
      </c>
      <c r="U365" s="240">
        <v>43251</v>
      </c>
      <c r="V365" s="285" t="s">
        <v>2882</v>
      </c>
      <c r="W365" s="280">
        <v>0.25</v>
      </c>
      <c r="X365" s="277"/>
      <c r="Y365" s="280"/>
      <c r="Z365" s="280"/>
      <c r="AA365" s="348"/>
      <c r="AB365" s="348"/>
      <c r="AC365" s="392"/>
      <c r="AD365" s="348"/>
      <c r="AE365" s="345"/>
      <c r="AF365" s="348"/>
      <c r="AG365" s="236">
        <v>6.25E-2</v>
      </c>
      <c r="AH365" s="280"/>
      <c r="AI365" s="280" t="s">
        <v>2883</v>
      </c>
      <c r="AJ365" s="348"/>
      <c r="AK365" s="348"/>
      <c r="AL365" s="348"/>
      <c r="AM365" s="348"/>
      <c r="AN365" s="348"/>
      <c r="AO365" s="348"/>
      <c r="AP365" s="236">
        <v>6.25E-2</v>
      </c>
      <c r="AQ365" s="280"/>
      <c r="AR365" s="280" t="s">
        <v>2883</v>
      </c>
      <c r="AS365" s="348"/>
      <c r="AT365" s="348"/>
      <c r="AU365" s="348"/>
      <c r="AV365" s="348"/>
      <c r="AW365" s="348"/>
      <c r="AX365" s="348"/>
      <c r="AY365" s="348"/>
      <c r="AZ365" s="236">
        <v>6.25E-2</v>
      </c>
      <c r="BA365" s="280"/>
      <c r="BB365" s="280" t="s">
        <v>2884</v>
      </c>
      <c r="BC365" s="348"/>
      <c r="BD365" s="348"/>
      <c r="BE365" s="348"/>
      <c r="BF365" s="348"/>
      <c r="BG365" s="348"/>
      <c r="BH365" s="348"/>
      <c r="BI365" s="236">
        <v>6.25E-2</v>
      </c>
      <c r="BJ365" s="280"/>
      <c r="BK365" s="280" t="s">
        <v>2885</v>
      </c>
      <c r="BL365" s="348"/>
      <c r="BM365" s="348"/>
      <c r="BN365" s="391"/>
      <c r="BO365" s="348"/>
      <c r="BP365" s="348"/>
      <c r="BQ365" s="348"/>
      <c r="BR365" s="277"/>
      <c r="BS365" s="280"/>
      <c r="BT365" s="280"/>
      <c r="BU365" s="348"/>
      <c r="BV365" s="348"/>
      <c r="BW365" s="391"/>
      <c r="BX365" s="348"/>
      <c r="BY365" s="348"/>
      <c r="BZ365" s="348"/>
      <c r="CA365" s="348"/>
      <c r="CB365" s="277"/>
      <c r="CC365" s="280"/>
      <c r="CD365" s="280"/>
      <c r="CE365" s="348"/>
      <c r="CF365" s="348"/>
      <c r="CG365" s="392"/>
      <c r="CH365" s="348"/>
      <c r="CI365" s="348"/>
      <c r="CJ365" s="348"/>
      <c r="CK365" s="277"/>
      <c r="CL365" s="280"/>
      <c r="CM365" s="280"/>
      <c r="CN365" s="348"/>
      <c r="CO365" s="348"/>
      <c r="CP365" s="392"/>
      <c r="CQ365" s="348"/>
      <c r="CR365" s="348"/>
      <c r="CS365" s="348"/>
      <c r="CT365" s="277"/>
      <c r="CU365" s="280"/>
      <c r="CV365" s="280"/>
      <c r="CW365" s="348"/>
      <c r="CX365" s="348"/>
      <c r="CY365" s="392"/>
      <c r="CZ365" s="348"/>
      <c r="DA365" s="309"/>
      <c r="DB365" s="348"/>
      <c r="DC365" s="348"/>
      <c r="DD365" s="277"/>
      <c r="DE365" s="280"/>
      <c r="DF365" s="280"/>
      <c r="DG365" s="348"/>
      <c r="DH365" s="348"/>
      <c r="DI365" s="392"/>
      <c r="DJ365" s="348"/>
      <c r="DK365" s="348"/>
      <c r="DL365" s="348"/>
      <c r="DM365" s="277"/>
      <c r="DN365" s="280"/>
      <c r="DO365" s="280"/>
      <c r="DP365" s="348"/>
      <c r="DQ365" s="348"/>
      <c r="DR365" s="392"/>
      <c r="DS365" s="348"/>
      <c r="DT365" s="348"/>
      <c r="DU365" s="348"/>
      <c r="DV365" s="277"/>
      <c r="DW365" s="280"/>
      <c r="DX365" s="280"/>
      <c r="DY365" s="348"/>
      <c r="DZ365" s="348"/>
      <c r="EA365" s="392"/>
      <c r="EB365" s="348"/>
      <c r="EC365" s="348"/>
      <c r="ED365" s="348"/>
      <c r="EE365" s="348"/>
      <c r="EF365" s="557"/>
      <c r="EG365" s="280">
        <v>0.25</v>
      </c>
      <c r="EH365" s="280">
        <v>0</v>
      </c>
      <c r="EI365" s="277">
        <v>0</v>
      </c>
      <c r="EJ365" s="358"/>
      <c r="EK365" s="352"/>
      <c r="EL365" s="345"/>
      <c r="EM365" s="371"/>
      <c r="EN365" s="396"/>
      <c r="EO365" s="345"/>
      <c r="EP365" s="352"/>
      <c r="EQ365" s="352"/>
      <c r="ER365" s="352"/>
      <c r="ET365" s="311">
        <f t="shared" si="5"/>
        <v>0</v>
      </c>
    </row>
    <row r="366" spans="1:150" s="202" customFormat="1" ht="99.95" customHeight="1" x14ac:dyDescent="0.25">
      <c r="A366" s="285" t="s">
        <v>238</v>
      </c>
      <c r="B366" s="202" t="s">
        <v>160</v>
      </c>
      <c r="C366" s="202" t="s">
        <v>161</v>
      </c>
      <c r="D366" s="282">
        <v>4</v>
      </c>
      <c r="E366" s="202" t="s">
        <v>162</v>
      </c>
      <c r="F366" s="276" t="s">
        <v>70</v>
      </c>
      <c r="G366" s="286">
        <v>0.7</v>
      </c>
      <c r="H366" s="286">
        <v>0.22999999999999998</v>
      </c>
      <c r="I366" s="276">
        <v>0.25</v>
      </c>
      <c r="J366" s="285" t="s">
        <v>2870</v>
      </c>
      <c r="K366" s="283">
        <v>43465</v>
      </c>
      <c r="L366" s="282">
        <v>8</v>
      </c>
      <c r="M366" s="285" t="s">
        <v>2871</v>
      </c>
      <c r="N366" s="285" t="s">
        <v>2880</v>
      </c>
      <c r="O366" s="202" t="s">
        <v>2873</v>
      </c>
      <c r="P366" s="203">
        <v>8.3400000000000002E-2</v>
      </c>
      <c r="Q366" s="284" t="s">
        <v>2881</v>
      </c>
      <c r="R366" s="279">
        <v>168921206</v>
      </c>
      <c r="S366" s="284"/>
      <c r="T366" s="240">
        <v>43132</v>
      </c>
      <c r="U366" s="240">
        <v>43251</v>
      </c>
      <c r="V366" s="285" t="s">
        <v>2886</v>
      </c>
      <c r="W366" s="280">
        <v>0.25</v>
      </c>
      <c r="X366" s="277"/>
      <c r="Y366" s="280"/>
      <c r="Z366" s="280"/>
      <c r="AA366" s="348"/>
      <c r="AB366" s="348"/>
      <c r="AC366" s="392"/>
      <c r="AD366" s="348"/>
      <c r="AE366" s="345"/>
      <c r="AF366" s="348"/>
      <c r="AG366" s="236">
        <v>6.25E-2</v>
      </c>
      <c r="AH366" s="280"/>
      <c r="AI366" s="280" t="s">
        <v>2887</v>
      </c>
      <c r="AJ366" s="348"/>
      <c r="AK366" s="348"/>
      <c r="AL366" s="348"/>
      <c r="AM366" s="348"/>
      <c r="AN366" s="348"/>
      <c r="AO366" s="348"/>
      <c r="AP366" s="236">
        <v>6.25E-2</v>
      </c>
      <c r="AQ366" s="280"/>
      <c r="AR366" s="280" t="s">
        <v>2888</v>
      </c>
      <c r="AS366" s="348"/>
      <c r="AT366" s="348"/>
      <c r="AU366" s="348"/>
      <c r="AV366" s="348"/>
      <c r="AW366" s="348"/>
      <c r="AX366" s="348"/>
      <c r="AY366" s="348"/>
      <c r="AZ366" s="236">
        <v>6.25E-2</v>
      </c>
      <c r="BA366" s="280"/>
      <c r="BB366" s="280" t="s">
        <v>2889</v>
      </c>
      <c r="BC366" s="348"/>
      <c r="BD366" s="348"/>
      <c r="BE366" s="348"/>
      <c r="BF366" s="348"/>
      <c r="BG366" s="348"/>
      <c r="BH366" s="348"/>
      <c r="BI366" s="236">
        <v>6.25E-2</v>
      </c>
      <c r="BJ366" s="280"/>
      <c r="BK366" s="280" t="s">
        <v>2890</v>
      </c>
      <c r="BL366" s="348"/>
      <c r="BM366" s="348"/>
      <c r="BN366" s="391"/>
      <c r="BO366" s="348"/>
      <c r="BP366" s="348"/>
      <c r="BQ366" s="348"/>
      <c r="BR366" s="277"/>
      <c r="BS366" s="280"/>
      <c r="BT366" s="280"/>
      <c r="BU366" s="348"/>
      <c r="BV366" s="348"/>
      <c r="BW366" s="391"/>
      <c r="BX366" s="348"/>
      <c r="BY366" s="348"/>
      <c r="BZ366" s="348"/>
      <c r="CA366" s="348"/>
      <c r="CB366" s="277"/>
      <c r="CC366" s="280"/>
      <c r="CD366" s="280"/>
      <c r="CE366" s="348"/>
      <c r="CF366" s="348"/>
      <c r="CG366" s="392"/>
      <c r="CH366" s="348"/>
      <c r="CI366" s="348"/>
      <c r="CJ366" s="348"/>
      <c r="CK366" s="277"/>
      <c r="CL366" s="280"/>
      <c r="CM366" s="280"/>
      <c r="CN366" s="348"/>
      <c r="CO366" s="348"/>
      <c r="CP366" s="392"/>
      <c r="CQ366" s="348"/>
      <c r="CR366" s="348"/>
      <c r="CS366" s="348"/>
      <c r="CT366" s="277"/>
      <c r="CU366" s="280"/>
      <c r="CV366" s="280"/>
      <c r="CW366" s="348"/>
      <c r="CX366" s="348"/>
      <c r="CY366" s="392"/>
      <c r="CZ366" s="348"/>
      <c r="DA366" s="309"/>
      <c r="DB366" s="348"/>
      <c r="DC366" s="348"/>
      <c r="DD366" s="277"/>
      <c r="DE366" s="280"/>
      <c r="DF366" s="280"/>
      <c r="DG366" s="348"/>
      <c r="DH366" s="348"/>
      <c r="DI366" s="392"/>
      <c r="DJ366" s="348"/>
      <c r="DK366" s="348"/>
      <c r="DL366" s="348"/>
      <c r="DM366" s="277"/>
      <c r="DN366" s="280"/>
      <c r="DO366" s="280"/>
      <c r="DP366" s="348"/>
      <c r="DQ366" s="348"/>
      <c r="DR366" s="392"/>
      <c r="DS366" s="348"/>
      <c r="DT366" s="348"/>
      <c r="DU366" s="348"/>
      <c r="DV366" s="277"/>
      <c r="DW366" s="280"/>
      <c r="DX366" s="280"/>
      <c r="DY366" s="348"/>
      <c r="DZ366" s="348"/>
      <c r="EA366" s="392"/>
      <c r="EB366" s="348"/>
      <c r="EC366" s="348"/>
      <c r="ED366" s="348"/>
      <c r="EE366" s="348"/>
      <c r="EF366" s="557"/>
      <c r="EG366" s="280">
        <v>0.25</v>
      </c>
      <c r="EH366" s="280">
        <v>0</v>
      </c>
      <c r="EI366" s="277">
        <v>0</v>
      </c>
      <c r="EJ366" s="358"/>
      <c r="EK366" s="352"/>
      <c r="EL366" s="345"/>
      <c r="EM366" s="371"/>
      <c r="EN366" s="396"/>
      <c r="EO366" s="345"/>
      <c r="EP366" s="352"/>
      <c r="EQ366" s="352"/>
      <c r="ER366" s="352"/>
      <c r="ET366" s="311">
        <f t="shared" si="5"/>
        <v>0</v>
      </c>
    </row>
    <row r="367" spans="1:150" s="202" customFormat="1" ht="99.95" customHeight="1" x14ac:dyDescent="0.25">
      <c r="A367" s="285" t="s">
        <v>238</v>
      </c>
      <c r="B367" s="202" t="s">
        <v>160</v>
      </c>
      <c r="C367" s="202" t="s">
        <v>161</v>
      </c>
      <c r="D367" s="282">
        <v>4</v>
      </c>
      <c r="E367" s="202" t="s">
        <v>162</v>
      </c>
      <c r="F367" s="276" t="s">
        <v>70</v>
      </c>
      <c r="G367" s="286">
        <v>0.7</v>
      </c>
      <c r="H367" s="286">
        <v>0.22999999999999998</v>
      </c>
      <c r="I367" s="276">
        <v>0.25</v>
      </c>
      <c r="J367" s="285" t="s">
        <v>2870</v>
      </c>
      <c r="K367" s="283">
        <v>43465</v>
      </c>
      <c r="L367" s="282">
        <v>9</v>
      </c>
      <c r="M367" s="285" t="s">
        <v>2919</v>
      </c>
      <c r="N367" s="285" t="s">
        <v>2891</v>
      </c>
      <c r="O367" s="202" t="s">
        <v>2873</v>
      </c>
      <c r="P367" s="203">
        <v>8.3299999999999999E-2</v>
      </c>
      <c r="Q367" s="284" t="s">
        <v>2892</v>
      </c>
      <c r="R367" s="279">
        <v>484588000</v>
      </c>
      <c r="S367" s="284"/>
      <c r="T367" s="235">
        <v>43102</v>
      </c>
      <c r="U367" s="235" t="s">
        <v>2893</v>
      </c>
      <c r="V367" s="285" t="s">
        <v>2894</v>
      </c>
      <c r="W367" s="280">
        <v>0.25</v>
      </c>
      <c r="X367" s="281">
        <v>3.5700000000000003E-2</v>
      </c>
      <c r="Y367" s="280"/>
      <c r="Z367" s="289" t="s">
        <v>2895</v>
      </c>
      <c r="AA367" s="348">
        <v>3.5700000000000003E-2</v>
      </c>
      <c r="AB367" s="348">
        <v>0</v>
      </c>
      <c r="AC367" s="392">
        <v>484588000</v>
      </c>
      <c r="AD367" s="348"/>
      <c r="AE367" s="345"/>
      <c r="AF367" s="348"/>
      <c r="AG367" s="281">
        <v>3.5700000000000003E-2</v>
      </c>
      <c r="AH367" s="280"/>
      <c r="AI367" s="280" t="s">
        <v>2896</v>
      </c>
      <c r="AJ367" s="348">
        <v>0.12090000000000001</v>
      </c>
      <c r="AK367" s="348">
        <v>0</v>
      </c>
      <c r="AL367" s="348"/>
      <c r="AM367" s="348"/>
      <c r="AN367" s="348"/>
      <c r="AO367" s="348"/>
      <c r="AP367" s="281">
        <v>3.5700000000000003E-2</v>
      </c>
      <c r="AQ367" s="280"/>
      <c r="AR367" s="280" t="s">
        <v>2896</v>
      </c>
      <c r="AS367" s="348">
        <v>0.12090000000000001</v>
      </c>
      <c r="AT367" s="348">
        <v>0</v>
      </c>
      <c r="AU367" s="348"/>
      <c r="AV367" s="348"/>
      <c r="AW367" s="348" t="s">
        <v>2895</v>
      </c>
      <c r="AX367" s="348"/>
      <c r="AY367" s="348"/>
      <c r="AZ367" s="281">
        <v>3.5700000000000003E-2</v>
      </c>
      <c r="BA367" s="280"/>
      <c r="BB367" s="280" t="s">
        <v>2896</v>
      </c>
      <c r="BC367" s="348">
        <v>0.24590000000000001</v>
      </c>
      <c r="BD367" s="348">
        <v>0</v>
      </c>
      <c r="BE367" s="348"/>
      <c r="BF367" s="348"/>
      <c r="BG367" s="348"/>
      <c r="BH367" s="348"/>
      <c r="BI367" s="281">
        <v>3.5700000000000003E-2</v>
      </c>
      <c r="BJ367" s="280"/>
      <c r="BK367" s="280" t="s">
        <v>2896</v>
      </c>
      <c r="BL367" s="348">
        <v>0.24590000000000001</v>
      </c>
      <c r="BM367" s="348">
        <v>0</v>
      </c>
      <c r="BN367" s="391"/>
      <c r="BO367" s="348"/>
      <c r="BP367" s="348"/>
      <c r="BQ367" s="348"/>
      <c r="BR367" s="281">
        <v>3.5700000000000003E-2</v>
      </c>
      <c r="BS367" s="280"/>
      <c r="BT367" s="280" t="s">
        <v>2896</v>
      </c>
      <c r="BU367" s="348">
        <v>5.8400000000000007E-2</v>
      </c>
      <c r="BV367" s="348">
        <v>0</v>
      </c>
      <c r="BW367" s="391"/>
      <c r="BX367" s="348"/>
      <c r="BY367" s="348" t="s">
        <v>2897</v>
      </c>
      <c r="BZ367" s="348"/>
      <c r="CA367" s="348"/>
      <c r="CB367" s="281">
        <v>3.5700000000000003E-2</v>
      </c>
      <c r="CC367" s="280"/>
      <c r="CD367" s="280" t="s">
        <v>2898</v>
      </c>
      <c r="CE367" s="348">
        <v>5.8400000000000007E-2</v>
      </c>
      <c r="CF367" s="348">
        <v>0</v>
      </c>
      <c r="CG367" s="392"/>
      <c r="CH367" s="348"/>
      <c r="CI367" s="348"/>
      <c r="CJ367" s="348"/>
      <c r="CK367" s="277"/>
      <c r="CL367" s="280"/>
      <c r="CM367" s="280"/>
      <c r="CN367" s="348">
        <v>2.2700000000000001E-2</v>
      </c>
      <c r="CO367" s="348">
        <v>0</v>
      </c>
      <c r="CP367" s="392"/>
      <c r="CQ367" s="348"/>
      <c r="CR367" s="348"/>
      <c r="CS367" s="348"/>
      <c r="CT367" s="277"/>
      <c r="CU367" s="280"/>
      <c r="CV367" s="280"/>
      <c r="CW367" s="348">
        <v>2.2700000000000001E-2</v>
      </c>
      <c r="CX367" s="348">
        <v>0</v>
      </c>
      <c r="CY367" s="392"/>
      <c r="CZ367" s="348"/>
      <c r="DA367" s="348" t="s">
        <v>2898</v>
      </c>
      <c r="DB367" s="348"/>
      <c r="DC367" s="348"/>
      <c r="DD367" s="277"/>
      <c r="DE367" s="280"/>
      <c r="DF367" s="280"/>
      <c r="DG367" s="348">
        <v>2.2700000000000001E-2</v>
      </c>
      <c r="DH367" s="348">
        <v>0</v>
      </c>
      <c r="DI367" s="392"/>
      <c r="DJ367" s="348"/>
      <c r="DK367" s="348"/>
      <c r="DL367" s="348"/>
      <c r="DM367" s="277"/>
      <c r="DN367" s="280"/>
      <c r="DO367" s="280"/>
      <c r="DP367" s="348">
        <v>2.2700000000000001E-2</v>
      </c>
      <c r="DQ367" s="348">
        <v>0</v>
      </c>
      <c r="DR367" s="392"/>
      <c r="DS367" s="348"/>
      <c r="DT367" s="348"/>
      <c r="DU367" s="348"/>
      <c r="DV367" s="277"/>
      <c r="DW367" s="280"/>
      <c r="DX367" s="280"/>
      <c r="DY367" s="348">
        <v>2.3E-2</v>
      </c>
      <c r="DZ367" s="348">
        <v>0</v>
      </c>
      <c r="EA367" s="392"/>
      <c r="EB367" s="348"/>
      <c r="EC367" s="348"/>
      <c r="ED367" s="348"/>
      <c r="EE367" s="348"/>
      <c r="EF367" s="557"/>
      <c r="EG367" s="276">
        <v>0.24990000000000004</v>
      </c>
      <c r="EH367" s="280">
        <v>0</v>
      </c>
      <c r="EI367" s="277">
        <v>0</v>
      </c>
      <c r="EJ367" s="358">
        <v>0.99990000000000034</v>
      </c>
      <c r="EK367" s="348">
        <v>0</v>
      </c>
      <c r="EL367" s="345">
        <v>0</v>
      </c>
      <c r="EM367" s="371"/>
      <c r="EN367" s="396"/>
      <c r="EO367" s="345"/>
      <c r="EP367" s="352"/>
      <c r="EQ367" s="352"/>
      <c r="ER367" s="352"/>
      <c r="ET367" s="311">
        <f t="shared" si="5"/>
        <v>-9.9999999999961231E-5</v>
      </c>
    </row>
    <row r="368" spans="1:150" s="202" customFormat="1" ht="99.95" customHeight="1" x14ac:dyDescent="0.25">
      <c r="A368" s="285" t="s">
        <v>238</v>
      </c>
      <c r="B368" s="202" t="s">
        <v>160</v>
      </c>
      <c r="C368" s="202" t="s">
        <v>161</v>
      </c>
      <c r="D368" s="282">
        <v>4</v>
      </c>
      <c r="E368" s="202" t="s">
        <v>162</v>
      </c>
      <c r="F368" s="276" t="s">
        <v>70</v>
      </c>
      <c r="G368" s="286">
        <v>0.7</v>
      </c>
      <c r="H368" s="286">
        <v>0.22999999999999998</v>
      </c>
      <c r="I368" s="276">
        <v>0.25</v>
      </c>
      <c r="J368" s="285" t="s">
        <v>2870</v>
      </c>
      <c r="K368" s="283">
        <v>43465</v>
      </c>
      <c r="L368" s="282">
        <v>9</v>
      </c>
      <c r="M368" s="285" t="s">
        <v>2919</v>
      </c>
      <c r="N368" s="285" t="s">
        <v>2899</v>
      </c>
      <c r="O368" s="202" t="s">
        <v>2873</v>
      </c>
      <c r="P368" s="203">
        <v>8.3299999999999999E-2</v>
      </c>
      <c r="Q368" s="284" t="s">
        <v>2900</v>
      </c>
      <c r="R368" s="279">
        <v>484588000</v>
      </c>
      <c r="S368" s="284"/>
      <c r="T368" s="235">
        <v>43221</v>
      </c>
      <c r="U368" s="235">
        <v>43281</v>
      </c>
      <c r="V368" s="285" t="s">
        <v>2901</v>
      </c>
      <c r="W368" s="280">
        <v>0.25</v>
      </c>
      <c r="X368" s="277"/>
      <c r="Y368" s="280"/>
      <c r="Z368" s="280"/>
      <c r="AA368" s="348"/>
      <c r="AB368" s="348"/>
      <c r="AC368" s="392"/>
      <c r="AD368" s="348"/>
      <c r="AE368" s="345"/>
      <c r="AF368" s="348"/>
      <c r="AG368" s="277"/>
      <c r="AH368" s="280"/>
      <c r="AI368" s="280"/>
      <c r="AJ368" s="348"/>
      <c r="AK368" s="348"/>
      <c r="AL368" s="348"/>
      <c r="AM368" s="348"/>
      <c r="AN368" s="348"/>
      <c r="AO368" s="348"/>
      <c r="AP368" s="277"/>
      <c r="AQ368" s="280"/>
      <c r="AR368" s="280"/>
      <c r="AS368" s="348"/>
      <c r="AT368" s="348"/>
      <c r="AU368" s="348"/>
      <c r="AV368" s="348"/>
      <c r="AW368" s="348"/>
      <c r="AX368" s="348"/>
      <c r="AY368" s="348"/>
      <c r="AZ368" s="281">
        <v>0.125</v>
      </c>
      <c r="BA368" s="280"/>
      <c r="BB368" s="280" t="s">
        <v>2902</v>
      </c>
      <c r="BC368" s="348"/>
      <c r="BD368" s="348"/>
      <c r="BE368" s="348"/>
      <c r="BF368" s="348"/>
      <c r="BG368" s="348"/>
      <c r="BH368" s="348"/>
      <c r="BI368" s="281">
        <v>0.125</v>
      </c>
      <c r="BJ368" s="280"/>
      <c r="BK368" s="280" t="s">
        <v>2902</v>
      </c>
      <c r="BL368" s="348"/>
      <c r="BM368" s="348"/>
      <c r="BN368" s="391"/>
      <c r="BO368" s="348"/>
      <c r="BP368" s="348"/>
      <c r="BQ368" s="348"/>
      <c r="BR368" s="281"/>
      <c r="BS368" s="280"/>
      <c r="BT368" s="280"/>
      <c r="BU368" s="348"/>
      <c r="BV368" s="348"/>
      <c r="BW368" s="391"/>
      <c r="BX368" s="348"/>
      <c r="BY368" s="348"/>
      <c r="BZ368" s="348"/>
      <c r="CA368" s="348"/>
      <c r="CB368" s="277"/>
      <c r="CC368" s="280"/>
      <c r="CD368" s="280"/>
      <c r="CE368" s="348"/>
      <c r="CF368" s="348"/>
      <c r="CG368" s="392"/>
      <c r="CH368" s="348"/>
      <c r="CI368" s="348"/>
      <c r="CJ368" s="348"/>
      <c r="CK368" s="277"/>
      <c r="CL368" s="280"/>
      <c r="CM368" s="280"/>
      <c r="CN368" s="348"/>
      <c r="CO368" s="348"/>
      <c r="CP368" s="392"/>
      <c r="CQ368" s="348"/>
      <c r="CR368" s="348"/>
      <c r="CS368" s="348"/>
      <c r="CT368" s="277"/>
      <c r="CU368" s="280"/>
      <c r="CV368" s="280"/>
      <c r="CW368" s="348"/>
      <c r="CX368" s="348"/>
      <c r="CY368" s="392"/>
      <c r="CZ368" s="348"/>
      <c r="DA368" s="348"/>
      <c r="DB368" s="348"/>
      <c r="DC368" s="348"/>
      <c r="DD368" s="277"/>
      <c r="DE368" s="280"/>
      <c r="DF368" s="280"/>
      <c r="DG368" s="348"/>
      <c r="DH368" s="348"/>
      <c r="DI368" s="392"/>
      <c r="DJ368" s="348"/>
      <c r="DK368" s="348"/>
      <c r="DL368" s="348"/>
      <c r="DM368" s="277"/>
      <c r="DN368" s="280"/>
      <c r="DO368" s="280"/>
      <c r="DP368" s="348"/>
      <c r="DQ368" s="348"/>
      <c r="DR368" s="392"/>
      <c r="DS368" s="348"/>
      <c r="DT368" s="348"/>
      <c r="DU368" s="348"/>
      <c r="DV368" s="277"/>
      <c r="DW368" s="280"/>
      <c r="DX368" s="280"/>
      <c r="DY368" s="348"/>
      <c r="DZ368" s="348"/>
      <c r="EA368" s="392"/>
      <c r="EB368" s="348"/>
      <c r="EC368" s="348"/>
      <c r="ED368" s="348"/>
      <c r="EE368" s="348"/>
      <c r="EF368" s="557"/>
      <c r="EG368" s="280">
        <v>0.25</v>
      </c>
      <c r="EH368" s="280">
        <v>0</v>
      </c>
      <c r="EI368" s="277">
        <v>0</v>
      </c>
      <c r="EJ368" s="358"/>
      <c r="EK368" s="352"/>
      <c r="EL368" s="345"/>
      <c r="EM368" s="371"/>
      <c r="EN368" s="396"/>
      <c r="EO368" s="345"/>
      <c r="EP368" s="352"/>
      <c r="EQ368" s="352"/>
      <c r="ER368" s="352"/>
      <c r="ET368" s="311">
        <f t="shared" si="5"/>
        <v>0</v>
      </c>
    </row>
    <row r="369" spans="1:150" s="202" customFormat="1" ht="99.95" customHeight="1" x14ac:dyDescent="0.25">
      <c r="A369" s="285" t="s">
        <v>238</v>
      </c>
      <c r="B369" s="202" t="s">
        <v>160</v>
      </c>
      <c r="C369" s="202" t="s">
        <v>161</v>
      </c>
      <c r="D369" s="282">
        <v>4</v>
      </c>
      <c r="E369" s="202" t="s">
        <v>162</v>
      </c>
      <c r="F369" s="276" t="s">
        <v>70</v>
      </c>
      <c r="G369" s="286">
        <v>0.7</v>
      </c>
      <c r="H369" s="286">
        <v>0.22999999999999998</v>
      </c>
      <c r="I369" s="276">
        <v>0.25</v>
      </c>
      <c r="J369" s="285" t="s">
        <v>2870</v>
      </c>
      <c r="K369" s="283">
        <v>43465</v>
      </c>
      <c r="L369" s="282">
        <v>9</v>
      </c>
      <c r="M369" s="285" t="s">
        <v>2919</v>
      </c>
      <c r="N369" s="285" t="s">
        <v>2891</v>
      </c>
      <c r="O369" s="202" t="s">
        <v>2873</v>
      </c>
      <c r="P369" s="203">
        <v>8.3299999999999999E-2</v>
      </c>
      <c r="Q369" s="284" t="s">
        <v>2903</v>
      </c>
      <c r="R369" s="279">
        <v>484588000</v>
      </c>
      <c r="S369" s="284"/>
      <c r="T369" s="235">
        <v>43102</v>
      </c>
      <c r="U369" s="235">
        <v>43465</v>
      </c>
      <c r="V369" s="285" t="s">
        <v>2904</v>
      </c>
      <c r="W369" s="280">
        <v>0.25</v>
      </c>
      <c r="X369" s="277"/>
      <c r="Y369" s="280"/>
      <c r="Z369" s="280"/>
      <c r="AA369" s="348"/>
      <c r="AB369" s="348"/>
      <c r="AC369" s="392"/>
      <c r="AD369" s="348"/>
      <c r="AE369" s="345"/>
      <c r="AF369" s="348"/>
      <c r="AG369" s="281">
        <v>2.2700000000000001E-2</v>
      </c>
      <c r="AH369" s="280"/>
      <c r="AI369" s="280" t="s">
        <v>2905</v>
      </c>
      <c r="AJ369" s="348"/>
      <c r="AK369" s="348"/>
      <c r="AL369" s="348"/>
      <c r="AM369" s="348"/>
      <c r="AN369" s="348"/>
      <c r="AO369" s="348"/>
      <c r="AP369" s="281">
        <v>2.2700000000000001E-2</v>
      </c>
      <c r="AQ369" s="280"/>
      <c r="AR369" s="280" t="s">
        <v>2905</v>
      </c>
      <c r="AS369" s="348"/>
      <c r="AT369" s="348"/>
      <c r="AU369" s="348"/>
      <c r="AV369" s="348"/>
      <c r="AW369" s="348"/>
      <c r="AX369" s="348"/>
      <c r="AY369" s="348"/>
      <c r="AZ369" s="281">
        <v>2.2700000000000001E-2</v>
      </c>
      <c r="BA369" s="280"/>
      <c r="BB369" s="280" t="s">
        <v>2905</v>
      </c>
      <c r="BC369" s="348"/>
      <c r="BD369" s="348"/>
      <c r="BE369" s="348"/>
      <c r="BF369" s="348"/>
      <c r="BG369" s="348"/>
      <c r="BH369" s="348"/>
      <c r="BI369" s="281">
        <v>2.2700000000000001E-2</v>
      </c>
      <c r="BJ369" s="280"/>
      <c r="BK369" s="280" t="s">
        <v>2905</v>
      </c>
      <c r="BL369" s="348"/>
      <c r="BM369" s="348"/>
      <c r="BN369" s="391"/>
      <c r="BO369" s="348"/>
      <c r="BP369" s="348"/>
      <c r="BQ369" s="348"/>
      <c r="BR369" s="281">
        <v>2.2700000000000001E-2</v>
      </c>
      <c r="BS369" s="280"/>
      <c r="BT369" s="280" t="s">
        <v>2905</v>
      </c>
      <c r="BU369" s="348"/>
      <c r="BV369" s="348"/>
      <c r="BW369" s="391"/>
      <c r="BX369" s="348"/>
      <c r="BY369" s="348"/>
      <c r="BZ369" s="348"/>
      <c r="CA369" s="348"/>
      <c r="CB369" s="281">
        <v>2.2700000000000001E-2</v>
      </c>
      <c r="CC369" s="280"/>
      <c r="CD369" s="280" t="s">
        <v>2905</v>
      </c>
      <c r="CE369" s="348"/>
      <c r="CF369" s="348"/>
      <c r="CG369" s="392"/>
      <c r="CH369" s="348"/>
      <c r="CI369" s="348"/>
      <c r="CJ369" s="348"/>
      <c r="CK369" s="281">
        <v>2.2700000000000001E-2</v>
      </c>
      <c r="CL369" s="280"/>
      <c r="CM369" s="280" t="s">
        <v>2905</v>
      </c>
      <c r="CN369" s="348"/>
      <c r="CO369" s="348"/>
      <c r="CP369" s="392"/>
      <c r="CQ369" s="348"/>
      <c r="CR369" s="348"/>
      <c r="CS369" s="348"/>
      <c r="CT369" s="281">
        <v>2.2700000000000001E-2</v>
      </c>
      <c r="CU369" s="280"/>
      <c r="CV369" s="280" t="s">
        <v>2905</v>
      </c>
      <c r="CW369" s="348"/>
      <c r="CX369" s="348"/>
      <c r="CY369" s="392"/>
      <c r="CZ369" s="348"/>
      <c r="DA369" s="348"/>
      <c r="DB369" s="348"/>
      <c r="DC369" s="348"/>
      <c r="DD369" s="281">
        <v>2.2700000000000001E-2</v>
      </c>
      <c r="DF369" s="280" t="s">
        <v>2905</v>
      </c>
      <c r="DG369" s="348"/>
      <c r="DH369" s="348"/>
      <c r="DI369" s="392"/>
      <c r="DJ369" s="348"/>
      <c r="DK369" s="348"/>
      <c r="DL369" s="348"/>
      <c r="DM369" s="281">
        <v>2.2700000000000001E-2</v>
      </c>
      <c r="DN369" s="280"/>
      <c r="DO369" s="280" t="s">
        <v>2905</v>
      </c>
      <c r="DP369" s="348"/>
      <c r="DQ369" s="348"/>
      <c r="DR369" s="392"/>
      <c r="DS369" s="348"/>
      <c r="DT369" s="348"/>
      <c r="DU369" s="348"/>
      <c r="DV369" s="281">
        <v>2.3E-2</v>
      </c>
      <c r="DW369" s="280"/>
      <c r="DX369" s="280" t="s">
        <v>2905</v>
      </c>
      <c r="DY369" s="348"/>
      <c r="DZ369" s="348"/>
      <c r="EA369" s="392"/>
      <c r="EB369" s="348"/>
      <c r="EC369" s="348"/>
      <c r="ED369" s="348"/>
      <c r="EE369" s="348"/>
      <c r="EF369" s="557"/>
      <c r="EG369" s="280">
        <v>0.25</v>
      </c>
      <c r="EH369" s="280">
        <v>0</v>
      </c>
      <c r="EI369" s="277">
        <v>0</v>
      </c>
      <c r="EJ369" s="358"/>
      <c r="EK369" s="352"/>
      <c r="EL369" s="345"/>
      <c r="EM369" s="371"/>
      <c r="EN369" s="396"/>
      <c r="EO369" s="345"/>
      <c r="EP369" s="352"/>
      <c r="EQ369" s="352"/>
      <c r="ER369" s="352"/>
      <c r="ET369" s="311">
        <f t="shared" si="5"/>
        <v>0</v>
      </c>
    </row>
    <row r="370" spans="1:150" s="202" customFormat="1" ht="99.95" customHeight="1" x14ac:dyDescent="0.25">
      <c r="A370" s="285" t="s">
        <v>238</v>
      </c>
      <c r="B370" s="202" t="s">
        <v>160</v>
      </c>
      <c r="C370" s="202" t="s">
        <v>161</v>
      </c>
      <c r="D370" s="282">
        <v>4</v>
      </c>
      <c r="E370" s="202" t="s">
        <v>162</v>
      </c>
      <c r="F370" s="276" t="s">
        <v>70</v>
      </c>
      <c r="G370" s="286">
        <v>0.7</v>
      </c>
      <c r="H370" s="286">
        <v>0.22999999999999998</v>
      </c>
      <c r="I370" s="276">
        <v>0.25</v>
      </c>
      <c r="J370" s="285" t="s">
        <v>2870</v>
      </c>
      <c r="K370" s="283">
        <v>43465</v>
      </c>
      <c r="L370" s="282">
        <v>9</v>
      </c>
      <c r="M370" s="285" t="s">
        <v>2919</v>
      </c>
      <c r="N370" s="285" t="s">
        <v>2899</v>
      </c>
      <c r="O370" s="202" t="s">
        <v>2873</v>
      </c>
      <c r="P370" s="203">
        <v>8.3299999999999999E-2</v>
      </c>
      <c r="Q370" s="284" t="s">
        <v>2881</v>
      </c>
      <c r="R370" s="279">
        <v>484588000</v>
      </c>
      <c r="S370" s="284"/>
      <c r="T370" s="235">
        <v>43132</v>
      </c>
      <c r="U370" s="235">
        <v>43251</v>
      </c>
      <c r="V370" s="285" t="s">
        <v>2906</v>
      </c>
      <c r="W370" s="280">
        <v>0.25</v>
      </c>
      <c r="X370" s="277"/>
      <c r="Y370" s="280"/>
      <c r="Z370" s="280"/>
      <c r="AA370" s="348"/>
      <c r="AB370" s="348"/>
      <c r="AC370" s="392"/>
      <c r="AD370" s="348"/>
      <c r="AE370" s="345"/>
      <c r="AF370" s="348"/>
      <c r="AG370" s="281">
        <v>6.25E-2</v>
      </c>
      <c r="AH370" s="280"/>
      <c r="AI370" s="280" t="s">
        <v>2907</v>
      </c>
      <c r="AJ370" s="348"/>
      <c r="AK370" s="348"/>
      <c r="AL370" s="348"/>
      <c r="AM370" s="348"/>
      <c r="AN370" s="348"/>
      <c r="AO370" s="348"/>
      <c r="AP370" s="281">
        <v>6.25E-2</v>
      </c>
      <c r="AQ370" s="280"/>
      <c r="AR370" s="280" t="s">
        <v>2907</v>
      </c>
      <c r="AS370" s="348"/>
      <c r="AT370" s="348"/>
      <c r="AU370" s="348"/>
      <c r="AV370" s="348"/>
      <c r="AW370" s="348"/>
      <c r="AX370" s="348"/>
      <c r="AY370" s="348"/>
      <c r="AZ370" s="281">
        <v>6.25E-2</v>
      </c>
      <c r="BA370" s="280"/>
      <c r="BB370" s="280" t="s">
        <v>2907</v>
      </c>
      <c r="BC370" s="348"/>
      <c r="BD370" s="348"/>
      <c r="BE370" s="348"/>
      <c r="BF370" s="348"/>
      <c r="BG370" s="348"/>
      <c r="BH370" s="348"/>
      <c r="BI370" s="281">
        <v>6.25E-2</v>
      </c>
      <c r="BJ370" s="280"/>
      <c r="BK370" s="280" t="s">
        <v>2908</v>
      </c>
      <c r="BL370" s="348"/>
      <c r="BM370" s="348"/>
      <c r="BN370" s="391"/>
      <c r="BO370" s="348"/>
      <c r="BP370" s="348"/>
      <c r="BQ370" s="348"/>
      <c r="BR370" s="277"/>
      <c r="BS370" s="280"/>
      <c r="BT370" s="280"/>
      <c r="BU370" s="348"/>
      <c r="BV370" s="348"/>
      <c r="BW370" s="391"/>
      <c r="BX370" s="348"/>
      <c r="BY370" s="348"/>
      <c r="BZ370" s="348"/>
      <c r="CA370" s="348"/>
      <c r="CB370" s="277"/>
      <c r="CC370" s="280"/>
      <c r="CD370" s="280"/>
      <c r="CE370" s="348"/>
      <c r="CF370" s="348"/>
      <c r="CG370" s="392"/>
      <c r="CH370" s="348"/>
      <c r="CI370" s="348"/>
      <c r="CJ370" s="348"/>
      <c r="CK370" s="277"/>
      <c r="CL370" s="280"/>
      <c r="CM370" s="280"/>
      <c r="CN370" s="348"/>
      <c r="CO370" s="348"/>
      <c r="CP370" s="392"/>
      <c r="CQ370" s="348"/>
      <c r="CR370" s="348"/>
      <c r="CS370" s="348"/>
      <c r="CT370" s="277"/>
      <c r="CU370" s="280"/>
      <c r="CV370" s="280"/>
      <c r="CW370" s="348"/>
      <c r="CX370" s="348"/>
      <c r="CY370" s="392"/>
      <c r="CZ370" s="348"/>
      <c r="DA370" s="348"/>
      <c r="DB370" s="348"/>
      <c r="DC370" s="348"/>
      <c r="DD370" s="277"/>
      <c r="DE370" s="280"/>
      <c r="DF370" s="280"/>
      <c r="DG370" s="348"/>
      <c r="DH370" s="348"/>
      <c r="DI370" s="392"/>
      <c r="DJ370" s="348"/>
      <c r="DK370" s="348"/>
      <c r="DL370" s="348"/>
      <c r="DM370" s="277"/>
      <c r="DN370" s="280"/>
      <c r="DO370" s="280"/>
      <c r="DP370" s="348"/>
      <c r="DQ370" s="348"/>
      <c r="DR370" s="392"/>
      <c r="DS370" s="348"/>
      <c r="DT370" s="348"/>
      <c r="DU370" s="348"/>
      <c r="DV370" s="277"/>
      <c r="DW370" s="280"/>
      <c r="DX370" s="280"/>
      <c r="DY370" s="348"/>
      <c r="DZ370" s="348"/>
      <c r="EA370" s="392"/>
      <c r="EB370" s="348"/>
      <c r="EC370" s="348"/>
      <c r="ED370" s="348"/>
      <c r="EE370" s="348"/>
      <c r="EF370" s="557"/>
      <c r="EG370" s="280">
        <v>0.25</v>
      </c>
      <c r="EH370" s="280">
        <v>0</v>
      </c>
      <c r="EI370" s="277">
        <v>0</v>
      </c>
      <c r="EJ370" s="358"/>
      <c r="EK370" s="352"/>
      <c r="EL370" s="345"/>
      <c r="EM370" s="371"/>
      <c r="EN370" s="396"/>
      <c r="EO370" s="345"/>
      <c r="EP370" s="352"/>
      <c r="EQ370" s="352"/>
      <c r="ER370" s="352"/>
      <c r="ET370" s="311">
        <f t="shared" si="5"/>
        <v>0</v>
      </c>
    </row>
    <row r="371" spans="1:150" s="202" customFormat="1" ht="99.95" customHeight="1" x14ac:dyDescent="0.25">
      <c r="A371" s="285" t="s">
        <v>238</v>
      </c>
      <c r="B371" s="202" t="s">
        <v>160</v>
      </c>
      <c r="C371" s="202" t="s">
        <v>161</v>
      </c>
      <c r="D371" s="282">
        <v>4</v>
      </c>
      <c r="E371" s="202" t="s">
        <v>162</v>
      </c>
      <c r="F371" s="276" t="s">
        <v>70</v>
      </c>
      <c r="G371" s="286">
        <v>0.7</v>
      </c>
      <c r="H371" s="286">
        <v>0.22999999999999998</v>
      </c>
      <c r="I371" s="276">
        <v>0.25</v>
      </c>
      <c r="J371" s="285" t="s">
        <v>2870</v>
      </c>
      <c r="K371" s="283">
        <v>43465</v>
      </c>
      <c r="L371" s="282">
        <v>10</v>
      </c>
      <c r="M371" s="285" t="s">
        <v>2920</v>
      </c>
      <c r="N371" s="285" t="s">
        <v>2909</v>
      </c>
      <c r="O371" s="202" t="s">
        <v>2873</v>
      </c>
      <c r="P371" s="203">
        <v>8.3299999999999999E-2</v>
      </c>
      <c r="Q371" s="284" t="s">
        <v>2910</v>
      </c>
      <c r="R371" s="279">
        <v>948708000</v>
      </c>
      <c r="S371" s="284"/>
      <c r="T371" s="235">
        <v>43221</v>
      </c>
      <c r="U371" s="235">
        <v>43465</v>
      </c>
      <c r="V371" s="285" t="s">
        <v>2911</v>
      </c>
      <c r="W371" s="280">
        <v>0.5</v>
      </c>
      <c r="X371" s="277"/>
      <c r="Y371" s="280"/>
      <c r="Z371" s="280"/>
      <c r="AA371" s="348">
        <v>0</v>
      </c>
      <c r="AB371" s="348">
        <v>0</v>
      </c>
      <c r="AC371" s="392"/>
      <c r="AD371" s="348"/>
      <c r="AE371" s="345"/>
      <c r="AF371" s="348"/>
      <c r="AG371" s="277"/>
      <c r="AH371" s="280"/>
      <c r="AI371" s="280"/>
      <c r="AJ371" s="348">
        <v>0</v>
      </c>
      <c r="AK371" s="348">
        <v>0</v>
      </c>
      <c r="AL371" s="348"/>
      <c r="AM371" s="348"/>
      <c r="AN371" s="348"/>
      <c r="AO371" s="348"/>
      <c r="AP371" s="277"/>
      <c r="AQ371" s="280"/>
      <c r="AR371" s="280"/>
      <c r="AS371" s="348">
        <v>0</v>
      </c>
      <c r="AT371" s="348">
        <v>0</v>
      </c>
      <c r="AU371" s="348"/>
      <c r="AV371" s="348"/>
      <c r="AW371" s="348"/>
      <c r="AX371" s="348"/>
      <c r="AY371" s="348"/>
      <c r="AZ371" s="277"/>
      <c r="BA371" s="280"/>
      <c r="BB371" s="280"/>
      <c r="BC371" s="348">
        <v>0</v>
      </c>
      <c r="BD371" s="348">
        <v>0</v>
      </c>
      <c r="BE371" s="348"/>
      <c r="BF371" s="348"/>
      <c r="BG371" s="348"/>
      <c r="BH371" s="348"/>
      <c r="BI371" s="277"/>
      <c r="BJ371" s="280"/>
      <c r="BK371" s="280"/>
      <c r="BL371" s="348">
        <v>6.25E-2</v>
      </c>
      <c r="BM371" s="348">
        <v>0</v>
      </c>
      <c r="BN371" s="350">
        <v>948708000</v>
      </c>
      <c r="BO371" s="348"/>
      <c r="BP371" s="348"/>
      <c r="BQ371" s="348"/>
      <c r="BR371" s="281">
        <v>7.1400000000000005E-2</v>
      </c>
      <c r="BS371" s="280"/>
      <c r="BT371" s="280" t="s">
        <v>2912</v>
      </c>
      <c r="BU371" s="348">
        <v>0.13390000000000002</v>
      </c>
      <c r="BV371" s="348">
        <v>0</v>
      </c>
      <c r="BW371" s="348"/>
      <c r="BX371" s="348"/>
      <c r="BZ371" s="348"/>
      <c r="CA371" s="348"/>
      <c r="CB371" s="281">
        <v>7.1400000000000005E-2</v>
      </c>
      <c r="CC371" s="280"/>
      <c r="CD371" s="280" t="s">
        <v>2912</v>
      </c>
      <c r="CE371" s="348">
        <v>0.13390000000000002</v>
      </c>
      <c r="CF371" s="348">
        <v>0</v>
      </c>
      <c r="CG371" s="392"/>
      <c r="CH371" s="348"/>
      <c r="CI371" s="348"/>
      <c r="CJ371" s="348"/>
      <c r="CK371" s="281">
        <v>7.1400000000000005E-2</v>
      </c>
      <c r="CL371" s="280"/>
      <c r="CM371" s="280" t="s">
        <v>2913</v>
      </c>
      <c r="CN371" s="348">
        <v>0.13390000000000002</v>
      </c>
      <c r="CO371" s="348">
        <v>0</v>
      </c>
      <c r="CP371" s="392"/>
      <c r="CQ371" s="348"/>
      <c r="CR371" s="348"/>
      <c r="CS371" s="348"/>
      <c r="CT371" s="281">
        <v>7.1400000000000005E-2</v>
      </c>
      <c r="CU371" s="280"/>
      <c r="CV371" s="280" t="s">
        <v>2912</v>
      </c>
      <c r="CW371" s="348">
        <v>0.13390000000000002</v>
      </c>
      <c r="CX371" s="348">
        <v>0</v>
      </c>
      <c r="CY371" s="392"/>
      <c r="CZ371" s="348"/>
      <c r="DA371" s="348" t="s">
        <v>2914</v>
      </c>
      <c r="DB371" s="348"/>
      <c r="DC371" s="348"/>
      <c r="DD371" s="281">
        <v>7.1400000000000005E-2</v>
      </c>
      <c r="DF371" s="280" t="s">
        <v>2912</v>
      </c>
      <c r="DG371" s="348">
        <v>0.13390000000000002</v>
      </c>
      <c r="DH371" s="348">
        <v>0</v>
      </c>
      <c r="DI371" s="392"/>
      <c r="DJ371" s="348"/>
      <c r="DK371" s="348"/>
      <c r="DL371" s="348"/>
      <c r="DM371" s="281">
        <v>7.1400000000000005E-2</v>
      </c>
      <c r="DN371" s="280"/>
      <c r="DO371" s="280" t="s">
        <v>2915</v>
      </c>
      <c r="DP371" s="348">
        <v>0.13390000000000002</v>
      </c>
      <c r="DQ371" s="348">
        <v>0</v>
      </c>
      <c r="DR371" s="392"/>
      <c r="DS371" s="348"/>
      <c r="DT371" s="348"/>
      <c r="DU371" s="348"/>
      <c r="DV371" s="281">
        <v>7.1599999999999997E-2</v>
      </c>
      <c r="DW371" s="280"/>
      <c r="DX371" s="280" t="s">
        <v>2885</v>
      </c>
      <c r="DY371" s="348">
        <v>0.1341</v>
      </c>
      <c r="DZ371" s="348">
        <v>0</v>
      </c>
      <c r="EA371" s="392"/>
      <c r="EB371" s="348"/>
      <c r="EC371" s="348" t="s">
        <v>2909</v>
      </c>
      <c r="ED371" s="348"/>
      <c r="EE371" s="348"/>
      <c r="EF371" s="557"/>
      <c r="EG371" s="280">
        <v>0.5</v>
      </c>
      <c r="EH371" s="280">
        <v>0</v>
      </c>
      <c r="EI371" s="277">
        <v>0</v>
      </c>
      <c r="EJ371" s="348">
        <v>1</v>
      </c>
      <c r="EK371" s="348">
        <v>0</v>
      </c>
      <c r="EL371" s="345">
        <v>0</v>
      </c>
      <c r="EM371" s="371"/>
      <c r="EN371" s="396"/>
      <c r="EO371" s="345"/>
      <c r="EP371" s="352"/>
      <c r="EQ371" s="352"/>
      <c r="ER371" s="352"/>
      <c r="ET371" s="311">
        <f t="shared" si="5"/>
        <v>0</v>
      </c>
    </row>
    <row r="372" spans="1:150" s="202" customFormat="1" ht="99.95" customHeight="1" x14ac:dyDescent="0.25">
      <c r="A372" s="285" t="s">
        <v>238</v>
      </c>
      <c r="B372" s="202" t="s">
        <v>160</v>
      </c>
      <c r="C372" s="202" t="s">
        <v>161</v>
      </c>
      <c r="D372" s="282">
        <v>4</v>
      </c>
      <c r="E372" s="202" t="s">
        <v>162</v>
      </c>
      <c r="F372" s="276" t="s">
        <v>70</v>
      </c>
      <c r="G372" s="286">
        <v>0.7</v>
      </c>
      <c r="H372" s="286">
        <v>0.22999999999999998</v>
      </c>
      <c r="I372" s="276">
        <v>0.25</v>
      </c>
      <c r="J372" s="285" t="s">
        <v>2870</v>
      </c>
      <c r="K372" s="283">
        <v>43465</v>
      </c>
      <c r="L372" s="282">
        <v>10</v>
      </c>
      <c r="M372" s="285" t="s">
        <v>2920</v>
      </c>
      <c r="N372" s="285" t="s">
        <v>2914</v>
      </c>
      <c r="O372" s="202" t="s">
        <v>2873</v>
      </c>
      <c r="P372" s="203">
        <v>8.3299999999999999E-2</v>
      </c>
      <c r="Q372" s="284" t="s">
        <v>2910</v>
      </c>
      <c r="R372" s="279">
        <v>948708000</v>
      </c>
      <c r="S372" s="284"/>
      <c r="T372" s="235">
        <v>43221</v>
      </c>
      <c r="U372" s="235">
        <v>43465</v>
      </c>
      <c r="V372" s="285" t="s">
        <v>2916</v>
      </c>
      <c r="W372" s="280">
        <v>0.5</v>
      </c>
      <c r="X372" s="277"/>
      <c r="Y372" s="280"/>
      <c r="Z372" s="280"/>
      <c r="AA372" s="348"/>
      <c r="AB372" s="348"/>
      <c r="AC372" s="392"/>
      <c r="AD372" s="348"/>
      <c r="AE372" s="345"/>
      <c r="AF372" s="348"/>
      <c r="AG372" s="277"/>
      <c r="AH372" s="280"/>
      <c r="AI372" s="280"/>
      <c r="AJ372" s="348"/>
      <c r="AK372" s="348"/>
      <c r="AL372" s="348"/>
      <c r="AM372" s="348"/>
      <c r="AN372" s="348"/>
      <c r="AO372" s="348"/>
      <c r="AP372" s="277"/>
      <c r="AQ372" s="280"/>
      <c r="AR372" s="280"/>
      <c r="AS372" s="348"/>
      <c r="AT372" s="348"/>
      <c r="AU372" s="348"/>
      <c r="AV372" s="348"/>
      <c r="AW372" s="348"/>
      <c r="AX372" s="348"/>
      <c r="AY372" s="348"/>
      <c r="AZ372" s="277"/>
      <c r="BA372" s="280"/>
      <c r="BB372" s="280"/>
      <c r="BC372" s="348"/>
      <c r="BD372" s="348"/>
      <c r="BE372" s="348"/>
      <c r="BF372" s="348"/>
      <c r="BG372" s="348"/>
      <c r="BH372" s="348"/>
      <c r="BI372" s="281">
        <v>6.25E-2</v>
      </c>
      <c r="BJ372" s="280"/>
      <c r="BK372" s="280" t="s">
        <v>2917</v>
      </c>
      <c r="BL372" s="348"/>
      <c r="BM372" s="348"/>
      <c r="BN372" s="350"/>
      <c r="BO372" s="348"/>
      <c r="BP372" s="348"/>
      <c r="BQ372" s="348"/>
      <c r="BR372" s="281">
        <v>6.25E-2</v>
      </c>
      <c r="BS372" s="280"/>
      <c r="BT372" s="280" t="s">
        <v>2917</v>
      </c>
      <c r="BU372" s="348"/>
      <c r="BV372" s="348"/>
      <c r="BW372" s="348"/>
      <c r="BX372" s="348"/>
      <c r="BZ372" s="348"/>
      <c r="CA372" s="348"/>
      <c r="CB372" s="281">
        <v>6.25E-2</v>
      </c>
      <c r="CC372" s="280"/>
      <c r="CD372" s="280" t="s">
        <v>2917</v>
      </c>
      <c r="CE372" s="348"/>
      <c r="CF372" s="348"/>
      <c r="CG372" s="392"/>
      <c r="CH372" s="348"/>
      <c r="CI372" s="348"/>
      <c r="CJ372" s="348"/>
      <c r="CK372" s="281">
        <v>6.25E-2</v>
      </c>
      <c r="CL372" s="280"/>
      <c r="CM372" s="280" t="s">
        <v>2917</v>
      </c>
      <c r="CN372" s="348"/>
      <c r="CO372" s="348"/>
      <c r="CP372" s="392"/>
      <c r="CQ372" s="348"/>
      <c r="CR372" s="348"/>
      <c r="CS372" s="348"/>
      <c r="CT372" s="281">
        <v>6.25E-2</v>
      </c>
      <c r="CU372" s="280"/>
      <c r="CV372" s="280" t="s">
        <v>2918</v>
      </c>
      <c r="CW372" s="348"/>
      <c r="CX372" s="348"/>
      <c r="CY372" s="392"/>
      <c r="CZ372" s="348"/>
      <c r="DA372" s="348"/>
      <c r="DB372" s="348"/>
      <c r="DC372" s="348"/>
      <c r="DD372" s="281">
        <v>6.25E-2</v>
      </c>
      <c r="DF372" s="280" t="s">
        <v>2918</v>
      </c>
      <c r="DG372" s="348"/>
      <c r="DH372" s="348"/>
      <c r="DI372" s="392"/>
      <c r="DJ372" s="348"/>
      <c r="DK372" s="348"/>
      <c r="DL372" s="348"/>
      <c r="DM372" s="281">
        <v>6.25E-2</v>
      </c>
      <c r="DN372" s="280"/>
      <c r="DO372" s="280" t="s">
        <v>2918</v>
      </c>
      <c r="DP372" s="348"/>
      <c r="DQ372" s="348"/>
      <c r="DR372" s="392"/>
      <c r="DS372" s="348"/>
      <c r="DT372" s="348"/>
      <c r="DU372" s="348"/>
      <c r="DV372" s="281">
        <v>6.25E-2</v>
      </c>
      <c r="DW372" s="280"/>
      <c r="DX372" s="280" t="s">
        <v>2918</v>
      </c>
      <c r="DY372" s="348"/>
      <c r="DZ372" s="348"/>
      <c r="EA372" s="392"/>
      <c r="EB372" s="348"/>
      <c r="EC372" s="348"/>
      <c r="ED372" s="348"/>
      <c r="EE372" s="348"/>
      <c r="EF372" s="557"/>
      <c r="EG372" s="483">
        <v>0.5</v>
      </c>
      <c r="EH372" s="483">
        <v>0</v>
      </c>
      <c r="EI372" s="426">
        <v>0</v>
      </c>
      <c r="EJ372" s="484"/>
      <c r="EK372" s="484"/>
      <c r="EL372" s="427"/>
      <c r="EM372" s="342"/>
      <c r="EN372" s="534"/>
      <c r="EO372" s="427"/>
      <c r="EP372" s="484"/>
      <c r="EQ372" s="484"/>
      <c r="ER372" s="484"/>
      <c r="ET372" s="311">
        <f t="shared" si="5"/>
        <v>0</v>
      </c>
    </row>
    <row r="373" spans="1:150" s="202" customFormat="1" ht="99.95" customHeight="1" x14ac:dyDescent="0.25">
      <c r="A373" s="285" t="s">
        <v>239</v>
      </c>
      <c r="B373" s="285" t="s">
        <v>119</v>
      </c>
      <c r="C373" s="285" t="s">
        <v>3619</v>
      </c>
      <c r="D373" s="282">
        <v>1</v>
      </c>
      <c r="E373" s="285" t="s">
        <v>120</v>
      </c>
      <c r="F373" s="276" t="s">
        <v>70</v>
      </c>
      <c r="G373" s="282">
        <v>2</v>
      </c>
      <c r="H373" s="276">
        <v>1</v>
      </c>
      <c r="I373" s="314">
        <v>5.7700000000000001E-2</v>
      </c>
      <c r="J373" s="285" t="s">
        <v>2614</v>
      </c>
      <c r="K373" s="219">
        <v>43435</v>
      </c>
      <c r="L373" s="312">
        <v>1</v>
      </c>
      <c r="M373" s="285" t="s">
        <v>121</v>
      </c>
      <c r="N373" s="285" t="s">
        <v>2615</v>
      </c>
      <c r="O373" s="285" t="s">
        <v>2616</v>
      </c>
      <c r="P373" s="244">
        <v>3.643868005352445E-2</v>
      </c>
      <c r="Q373" s="285" t="s">
        <v>1848</v>
      </c>
      <c r="R373" s="279">
        <v>3151200000</v>
      </c>
      <c r="S373" s="284"/>
      <c r="T373" s="245">
        <v>43102</v>
      </c>
      <c r="U373" s="245">
        <v>43465</v>
      </c>
      <c r="V373" s="285" t="s">
        <v>2617</v>
      </c>
      <c r="W373" s="276">
        <v>1</v>
      </c>
      <c r="X373" s="277">
        <v>8.3299999999999999E-2</v>
      </c>
      <c r="Y373" s="280"/>
      <c r="Z373" s="280" t="s">
        <v>2618</v>
      </c>
      <c r="AA373" s="276">
        <v>8.3299999999999999E-2</v>
      </c>
      <c r="AB373" s="280" t="e">
        <v>#REF!</v>
      </c>
      <c r="AC373" s="291">
        <v>145200000</v>
      </c>
      <c r="AD373" s="280"/>
      <c r="AE373" s="351" t="s">
        <v>2619</v>
      </c>
      <c r="AF373" s="348"/>
      <c r="AG373" s="277">
        <v>8.3299999999999999E-2</v>
      </c>
      <c r="AH373" s="280"/>
      <c r="AI373" s="280" t="s">
        <v>2618</v>
      </c>
      <c r="AJ373" s="276">
        <v>8.3299999999999999E-2</v>
      </c>
      <c r="AK373" s="280"/>
      <c r="AL373" s="291"/>
      <c r="AM373" s="280"/>
      <c r="AN373" s="351" t="s">
        <v>2619</v>
      </c>
      <c r="AO373" s="348"/>
      <c r="AP373" s="277">
        <v>8.3299999999999999E-2</v>
      </c>
      <c r="AQ373" s="280"/>
      <c r="AR373" s="280" t="s">
        <v>2618</v>
      </c>
      <c r="AS373" s="276">
        <v>8.3299999999999999E-2</v>
      </c>
      <c r="AT373" s="280"/>
      <c r="AU373" s="291"/>
      <c r="AV373" s="280"/>
      <c r="AW373" s="280"/>
      <c r="AX373" s="351" t="s">
        <v>2619</v>
      </c>
      <c r="AY373" s="348"/>
      <c r="AZ373" s="277">
        <v>8.3299999999999999E-2</v>
      </c>
      <c r="BA373" s="280"/>
      <c r="BB373" s="280" t="s">
        <v>2618</v>
      </c>
      <c r="BC373" s="276">
        <v>8.3299999999999999E-2</v>
      </c>
      <c r="BD373" s="280"/>
      <c r="BE373" s="291"/>
      <c r="BF373" s="280"/>
      <c r="BG373" s="351" t="s">
        <v>2619</v>
      </c>
      <c r="BH373" s="348"/>
      <c r="BI373" s="277">
        <v>8.3299999999999999E-2</v>
      </c>
      <c r="BJ373" s="280"/>
      <c r="BK373" s="280" t="s">
        <v>2618</v>
      </c>
      <c r="BL373" s="276">
        <v>8.3299999999999999E-2</v>
      </c>
      <c r="BM373" s="280"/>
      <c r="BN373" s="291">
        <v>300000000</v>
      </c>
      <c r="BO373" s="280"/>
      <c r="BP373" s="351" t="s">
        <v>2619</v>
      </c>
      <c r="BQ373" s="348"/>
      <c r="BR373" s="277">
        <v>8.3299999999999999E-2</v>
      </c>
      <c r="BS373" s="280"/>
      <c r="BT373" s="280" t="s">
        <v>2618</v>
      </c>
      <c r="BU373" s="276">
        <v>8.3299999999999999E-2</v>
      </c>
      <c r="BV373" s="280"/>
      <c r="BW373" s="291">
        <v>500000000</v>
      </c>
      <c r="BX373" s="280"/>
      <c r="BY373" s="280"/>
      <c r="BZ373" s="351" t="s">
        <v>2619</v>
      </c>
      <c r="CA373" s="348"/>
      <c r="CB373" s="277">
        <v>8.3299999999999999E-2</v>
      </c>
      <c r="CC373" s="280"/>
      <c r="CD373" s="280" t="s">
        <v>2618</v>
      </c>
      <c r="CE373" s="276">
        <v>8.3299999999999999E-2</v>
      </c>
      <c r="CF373" s="280"/>
      <c r="CG373" s="291"/>
      <c r="CH373" s="280"/>
      <c r="CI373" s="351" t="s">
        <v>2619</v>
      </c>
      <c r="CJ373" s="348"/>
      <c r="CK373" s="277">
        <v>8.3299999999999999E-2</v>
      </c>
      <c r="CL373" s="280"/>
      <c r="CM373" s="280" t="s">
        <v>2618</v>
      </c>
      <c r="CN373" s="276">
        <v>8.3299999999999999E-2</v>
      </c>
      <c r="CO373" s="280"/>
      <c r="CP373" s="291">
        <v>500000000</v>
      </c>
      <c r="CQ373" s="280"/>
      <c r="CR373" s="351" t="s">
        <v>2619</v>
      </c>
      <c r="CS373" s="348"/>
      <c r="CT373" s="277">
        <v>8.3299999999999999E-2</v>
      </c>
      <c r="CU373" s="280"/>
      <c r="CV373" s="280" t="s">
        <v>2618</v>
      </c>
      <c r="CW373" s="276">
        <v>8.3299999999999999E-2</v>
      </c>
      <c r="CX373" s="280"/>
      <c r="CY373" s="291">
        <v>500000000</v>
      </c>
      <c r="CZ373" s="280"/>
      <c r="DA373" s="280"/>
      <c r="DB373" s="351" t="s">
        <v>2619</v>
      </c>
      <c r="DC373" s="348"/>
      <c r="DD373" s="277">
        <v>8.3299999999999999E-2</v>
      </c>
      <c r="DE373" s="280"/>
      <c r="DF373" s="280" t="s">
        <v>2618</v>
      </c>
      <c r="DG373" s="276">
        <v>8.3299999999999999E-2</v>
      </c>
      <c r="DH373" s="280"/>
      <c r="DI373" s="291">
        <v>500000000</v>
      </c>
      <c r="DJ373" s="280"/>
      <c r="DK373" s="351" t="s">
        <v>2619</v>
      </c>
      <c r="DL373" s="348"/>
      <c r="DM373" s="277">
        <v>8.3299999999999999E-2</v>
      </c>
      <c r="DN373" s="280"/>
      <c r="DO373" s="280" t="s">
        <v>2618</v>
      </c>
      <c r="DP373" s="276">
        <v>8.3299999999999999E-2</v>
      </c>
      <c r="DQ373" s="280"/>
      <c r="DR373" s="291">
        <v>6000000</v>
      </c>
      <c r="DS373" s="280"/>
      <c r="DT373" s="351" t="s">
        <v>2619</v>
      </c>
      <c r="DU373" s="348"/>
      <c r="DV373" s="277">
        <v>8.3299999999999999E-2</v>
      </c>
      <c r="DW373" s="280"/>
      <c r="DX373" s="280" t="s">
        <v>2618</v>
      </c>
      <c r="DY373" s="276">
        <v>8.3299999999999999E-2</v>
      </c>
      <c r="DZ373" s="280"/>
      <c r="EA373" s="291">
        <v>700000000</v>
      </c>
      <c r="EB373" s="280"/>
      <c r="EC373" s="280"/>
      <c r="ED373" s="351" t="s">
        <v>2619</v>
      </c>
      <c r="EE373" s="348"/>
      <c r="EF373" s="557"/>
      <c r="EG373" s="533">
        <v>0.99960000000000016</v>
      </c>
      <c r="EH373" s="540">
        <v>0</v>
      </c>
      <c r="EI373" s="543">
        <v>0</v>
      </c>
      <c r="EJ373" s="541">
        <v>0.99960000000000016</v>
      </c>
      <c r="EK373" s="541">
        <v>0</v>
      </c>
      <c r="EL373" s="543">
        <v>0</v>
      </c>
      <c r="EM373" s="542">
        <v>0.99979999999999969</v>
      </c>
      <c r="EN373" s="542">
        <v>0</v>
      </c>
      <c r="EO373" s="542"/>
      <c r="EP373" s="542"/>
      <c r="EQ373" s="542"/>
      <c r="ER373" s="541"/>
      <c r="ES373" s="415"/>
      <c r="ET373" s="311">
        <f t="shared" si="5"/>
        <v>-3.9999999999984492E-4</v>
      </c>
    </row>
    <row r="374" spans="1:150" s="202" customFormat="1" ht="99.95" customHeight="1" x14ac:dyDescent="0.25">
      <c r="A374" s="285" t="s">
        <v>239</v>
      </c>
      <c r="B374" s="285" t="s">
        <v>119</v>
      </c>
      <c r="C374" s="285" t="s">
        <v>3619</v>
      </c>
      <c r="D374" s="282">
        <v>1</v>
      </c>
      <c r="E374" s="285" t="s">
        <v>120</v>
      </c>
      <c r="F374" s="276" t="s">
        <v>70</v>
      </c>
      <c r="G374" s="282">
        <v>2</v>
      </c>
      <c r="H374" s="276">
        <v>1</v>
      </c>
      <c r="I374" s="314">
        <v>5.7700000000000001E-2</v>
      </c>
      <c r="J374" s="285" t="s">
        <v>2614</v>
      </c>
      <c r="K374" s="219">
        <v>43435</v>
      </c>
      <c r="L374" s="312">
        <v>2</v>
      </c>
      <c r="M374" s="285" t="s">
        <v>2620</v>
      </c>
      <c r="N374" s="285" t="s">
        <v>2621</v>
      </c>
      <c r="O374" s="285" t="s">
        <v>2622</v>
      </c>
      <c r="P374" s="244">
        <v>2.1261319946475548E-2</v>
      </c>
      <c r="Q374" s="285" t="s">
        <v>2354</v>
      </c>
      <c r="R374" s="279">
        <v>1838669000</v>
      </c>
      <c r="S374" s="284"/>
      <c r="T374" s="245">
        <v>43102</v>
      </c>
      <c r="U374" s="245" t="s">
        <v>2278</v>
      </c>
      <c r="V374" s="285" t="s">
        <v>2623</v>
      </c>
      <c r="W374" s="276">
        <v>1</v>
      </c>
      <c r="X374" s="277">
        <v>0.9</v>
      </c>
      <c r="Y374" s="280"/>
      <c r="Z374" s="202" t="s">
        <v>2624</v>
      </c>
      <c r="AA374" s="276">
        <v>0.9</v>
      </c>
      <c r="AB374" s="280"/>
      <c r="AC374" s="291">
        <v>1678846600</v>
      </c>
      <c r="AD374" s="280"/>
      <c r="AE374" s="351"/>
      <c r="AF374" s="348"/>
      <c r="AG374" s="277">
        <v>0</v>
      </c>
      <c r="AH374" s="280"/>
      <c r="AI374" s="280"/>
      <c r="AJ374" s="276">
        <v>0</v>
      </c>
      <c r="AK374" s="280"/>
      <c r="AL374" s="291"/>
      <c r="AM374" s="280"/>
      <c r="AN374" s="351"/>
      <c r="AO374" s="348"/>
      <c r="AP374" s="277">
        <v>0</v>
      </c>
      <c r="AQ374" s="280"/>
      <c r="AR374" s="280"/>
      <c r="AS374" s="276">
        <v>0</v>
      </c>
      <c r="AT374" s="280"/>
      <c r="AU374" s="291"/>
      <c r="AV374" s="280"/>
      <c r="AW374" s="280"/>
      <c r="AX374" s="351"/>
      <c r="AY374" s="348"/>
      <c r="AZ374" s="277">
        <v>0</v>
      </c>
      <c r="BA374" s="280"/>
      <c r="BB374" s="280"/>
      <c r="BC374" s="276">
        <v>0</v>
      </c>
      <c r="BD374" s="280"/>
      <c r="BE374" s="291"/>
      <c r="BF374" s="280"/>
      <c r="BG374" s="351"/>
      <c r="BH374" s="348"/>
      <c r="BI374" s="277">
        <v>0</v>
      </c>
      <c r="BJ374" s="280"/>
      <c r="BK374" s="280"/>
      <c r="BL374" s="276">
        <v>0</v>
      </c>
      <c r="BM374" s="280"/>
      <c r="BN374" s="291"/>
      <c r="BO374" s="280"/>
      <c r="BP374" s="351"/>
      <c r="BQ374" s="348"/>
      <c r="BR374" s="277">
        <v>0</v>
      </c>
      <c r="BS374" s="280"/>
      <c r="BT374" s="280"/>
      <c r="BU374" s="276">
        <v>0</v>
      </c>
      <c r="BV374" s="280"/>
      <c r="BW374" s="291"/>
      <c r="BX374" s="280"/>
      <c r="BY374" s="280"/>
      <c r="BZ374" s="351"/>
      <c r="CA374" s="348"/>
      <c r="CB374" s="277">
        <v>0</v>
      </c>
      <c r="CC374" s="280"/>
      <c r="CD374" s="280"/>
      <c r="CE374" s="276">
        <v>0</v>
      </c>
      <c r="CF374" s="280"/>
      <c r="CG374" s="291"/>
      <c r="CH374" s="280"/>
      <c r="CI374" s="351"/>
      <c r="CJ374" s="348"/>
      <c r="CK374" s="277">
        <v>0</v>
      </c>
      <c r="CL374" s="280"/>
      <c r="CM374" s="280"/>
      <c r="CN374" s="276">
        <v>0</v>
      </c>
      <c r="CO374" s="280"/>
      <c r="CP374" s="291"/>
      <c r="CQ374" s="280"/>
      <c r="CR374" s="351"/>
      <c r="CS374" s="348"/>
      <c r="CT374" s="277">
        <v>0</v>
      </c>
      <c r="CU374" s="280"/>
      <c r="CV374" s="280"/>
      <c r="CW374" s="276">
        <v>0</v>
      </c>
      <c r="CX374" s="280"/>
      <c r="CY374" s="291"/>
      <c r="CZ374" s="280"/>
      <c r="DA374" s="280"/>
      <c r="DB374" s="351"/>
      <c r="DC374" s="348"/>
      <c r="DD374" s="277">
        <v>0</v>
      </c>
      <c r="DE374" s="280"/>
      <c r="DF374" s="280"/>
      <c r="DG374" s="276">
        <v>0</v>
      </c>
      <c r="DH374" s="280"/>
      <c r="DI374" s="291"/>
      <c r="DJ374" s="280"/>
      <c r="DK374" s="351"/>
      <c r="DL374" s="348"/>
      <c r="DM374" s="277">
        <v>0.1</v>
      </c>
      <c r="DN374" s="280"/>
      <c r="DO374" s="202" t="s">
        <v>2624</v>
      </c>
      <c r="DP374" s="276">
        <v>0.1</v>
      </c>
      <c r="DQ374" s="280"/>
      <c r="DR374" s="291">
        <v>159822400</v>
      </c>
      <c r="DS374" s="280"/>
      <c r="DT374" s="351"/>
      <c r="DU374" s="348"/>
      <c r="DV374" s="277">
        <v>0</v>
      </c>
      <c r="DW374" s="280"/>
      <c r="DX374" s="280"/>
      <c r="DY374" s="276">
        <v>0</v>
      </c>
      <c r="DZ374" s="280"/>
      <c r="EA374" s="291"/>
      <c r="EB374" s="280"/>
      <c r="EC374" s="280"/>
      <c r="ED374" s="351"/>
      <c r="EE374" s="348"/>
      <c r="EF374" s="557"/>
      <c r="EG374" s="533">
        <v>1</v>
      </c>
      <c r="EH374" s="533">
        <v>0</v>
      </c>
      <c r="EI374" s="543">
        <v>0</v>
      </c>
      <c r="EJ374" s="541">
        <v>1</v>
      </c>
      <c r="EK374" s="541">
        <v>0</v>
      </c>
      <c r="EL374" s="543">
        <v>0</v>
      </c>
      <c r="EM374" s="542"/>
      <c r="EN374" s="542"/>
      <c r="EO374" s="542"/>
      <c r="EP374" s="542"/>
      <c r="EQ374" s="542"/>
      <c r="ER374" s="543"/>
      <c r="ES374" s="415"/>
      <c r="ET374" s="311">
        <f t="shared" si="5"/>
        <v>0</v>
      </c>
    </row>
    <row r="375" spans="1:150" s="202" customFormat="1" ht="99.95" customHeight="1" x14ac:dyDescent="0.25">
      <c r="A375" s="285" t="s">
        <v>239</v>
      </c>
      <c r="B375" s="285" t="s">
        <v>119</v>
      </c>
      <c r="C375" s="285" t="s">
        <v>3619</v>
      </c>
      <c r="D375" s="282">
        <v>2</v>
      </c>
      <c r="E375" s="285" t="s">
        <v>3821</v>
      </c>
      <c r="F375" s="276" t="s">
        <v>70</v>
      </c>
      <c r="G375" s="282">
        <v>1</v>
      </c>
      <c r="H375" s="276">
        <v>1</v>
      </c>
      <c r="I375" s="314">
        <v>8.9999999999999998E-4</v>
      </c>
      <c r="J375" s="285" t="s">
        <v>2625</v>
      </c>
      <c r="K375" s="219">
        <v>43313</v>
      </c>
      <c r="L375" s="312">
        <v>1</v>
      </c>
      <c r="M375" s="285" t="s">
        <v>2626</v>
      </c>
      <c r="N375" s="285" t="s">
        <v>2627</v>
      </c>
      <c r="O375" s="285" t="s">
        <v>2628</v>
      </c>
      <c r="P375" s="316">
        <v>8.9999999999999998E-4</v>
      </c>
      <c r="Q375" s="317" t="s">
        <v>2282</v>
      </c>
      <c r="R375" s="279">
        <v>79200000</v>
      </c>
      <c r="S375" s="284"/>
      <c r="T375" s="246">
        <v>43102</v>
      </c>
      <c r="U375" s="246">
        <v>43281</v>
      </c>
      <c r="V375" s="285" t="s">
        <v>2629</v>
      </c>
      <c r="W375" s="276">
        <v>0.8</v>
      </c>
      <c r="X375" s="277">
        <v>0.13</v>
      </c>
      <c r="Y375" s="280"/>
      <c r="Z375" s="280" t="s">
        <v>2630</v>
      </c>
      <c r="AA375" s="348">
        <v>0.28000000000000003</v>
      </c>
      <c r="AB375" s="348" t="e">
        <v>#REF!</v>
      </c>
      <c r="AC375" s="365">
        <v>72600000</v>
      </c>
      <c r="AD375" s="348"/>
      <c r="AE375" s="351"/>
      <c r="AF375" s="348"/>
      <c r="AG375" s="277">
        <v>0.13</v>
      </c>
      <c r="AH375" s="280"/>
      <c r="AI375" s="280" t="s">
        <v>2630</v>
      </c>
      <c r="AJ375" s="348">
        <v>0.13</v>
      </c>
      <c r="AK375" s="348"/>
      <c r="AL375" s="365"/>
      <c r="AM375" s="348"/>
      <c r="AN375" s="351"/>
      <c r="AO375" s="348"/>
      <c r="AP375" s="277">
        <v>0.13</v>
      </c>
      <c r="AQ375" s="280"/>
      <c r="AR375" s="280" t="s">
        <v>2630</v>
      </c>
      <c r="AS375" s="348">
        <v>0.13</v>
      </c>
      <c r="AT375" s="348"/>
      <c r="AU375" s="365"/>
      <c r="AV375" s="348"/>
      <c r="AW375" s="348"/>
      <c r="AX375" s="351"/>
      <c r="AY375" s="348"/>
      <c r="AZ375" s="277">
        <v>0.13</v>
      </c>
      <c r="BA375" s="280"/>
      <c r="BB375" s="280" t="s">
        <v>2630</v>
      </c>
      <c r="BC375" s="348">
        <v>0.13</v>
      </c>
      <c r="BD375" s="348"/>
      <c r="BE375" s="365"/>
      <c r="BF375" s="348"/>
      <c r="BG375" s="351"/>
      <c r="BH375" s="348"/>
      <c r="BI375" s="277">
        <v>0.14000000000000001</v>
      </c>
      <c r="BJ375" s="280"/>
      <c r="BK375" s="280" t="s">
        <v>2630</v>
      </c>
      <c r="BL375" s="348">
        <v>0.14000000000000001</v>
      </c>
      <c r="BM375" s="348"/>
      <c r="BN375" s="365"/>
      <c r="BO375" s="348"/>
      <c r="BP375" s="351"/>
      <c r="BQ375" s="348"/>
      <c r="BR375" s="277">
        <v>0.14000000000000001</v>
      </c>
      <c r="BS375" s="280"/>
      <c r="BT375" s="280" t="s">
        <v>2630</v>
      </c>
      <c r="BU375" s="348">
        <v>0.14000000000000001</v>
      </c>
      <c r="BV375" s="348"/>
      <c r="BW375" s="365"/>
      <c r="BX375" s="348"/>
      <c r="BY375" s="348"/>
      <c r="BZ375" s="351"/>
      <c r="CA375" s="348"/>
      <c r="CB375" s="277">
        <v>0</v>
      </c>
      <c r="CC375" s="280"/>
      <c r="CD375" s="280"/>
      <c r="CE375" s="348">
        <v>0</v>
      </c>
      <c r="CF375" s="348"/>
      <c r="CG375" s="365"/>
      <c r="CH375" s="348"/>
      <c r="CI375" s="351"/>
      <c r="CJ375" s="348"/>
      <c r="CK375" s="277">
        <v>0</v>
      </c>
      <c r="CL375" s="280"/>
      <c r="CM375" s="280"/>
      <c r="CN375" s="348">
        <v>0</v>
      </c>
      <c r="CO375" s="348"/>
      <c r="CP375" s="365"/>
      <c r="CQ375" s="348"/>
      <c r="CR375" s="351"/>
      <c r="CS375" s="348"/>
      <c r="CT375" s="277">
        <v>0</v>
      </c>
      <c r="CU375" s="280"/>
      <c r="CV375" s="280"/>
      <c r="CW375" s="348">
        <v>0</v>
      </c>
      <c r="CX375" s="348"/>
      <c r="CY375" s="365"/>
      <c r="CZ375" s="348"/>
      <c r="DA375" s="348"/>
      <c r="DB375" s="351"/>
      <c r="DC375" s="348"/>
      <c r="DD375" s="277">
        <v>0</v>
      </c>
      <c r="DE375" s="280"/>
      <c r="DF375" s="280"/>
      <c r="DG375" s="348">
        <v>0</v>
      </c>
      <c r="DH375" s="348"/>
      <c r="DI375" s="365"/>
      <c r="DJ375" s="348"/>
      <c r="DK375" s="351"/>
      <c r="DL375" s="348"/>
      <c r="DM375" s="277">
        <v>0</v>
      </c>
      <c r="DN375" s="280"/>
      <c r="DO375" s="280"/>
      <c r="DP375" s="348">
        <v>0.05</v>
      </c>
      <c r="DQ375" s="348"/>
      <c r="DR375" s="365">
        <v>6600000</v>
      </c>
      <c r="DS375" s="348"/>
      <c r="DT375" s="351"/>
      <c r="DU375" s="348"/>
      <c r="DV375" s="277">
        <v>0</v>
      </c>
      <c r="DW375" s="280"/>
      <c r="DX375" s="280"/>
      <c r="DY375" s="348">
        <v>0</v>
      </c>
      <c r="DZ375" s="348"/>
      <c r="EA375" s="365"/>
      <c r="EB375" s="348"/>
      <c r="EC375" s="348"/>
      <c r="ED375" s="351"/>
      <c r="EE375" s="348"/>
      <c r="EF375" s="557"/>
      <c r="EG375" s="533">
        <v>0.8</v>
      </c>
      <c r="EH375" s="533">
        <v>0</v>
      </c>
      <c r="EI375" s="543"/>
      <c r="EJ375" s="542">
        <v>1</v>
      </c>
      <c r="EK375" s="544"/>
      <c r="EL375" s="544"/>
      <c r="EM375" s="542">
        <v>1</v>
      </c>
      <c r="EN375" s="542">
        <v>0</v>
      </c>
      <c r="EO375" s="544"/>
      <c r="EP375" s="544"/>
      <c r="EQ375" s="544"/>
      <c r="ER375" s="544"/>
      <c r="ES375" s="415"/>
      <c r="ET375" s="311">
        <f t="shared" si="5"/>
        <v>0</v>
      </c>
    </row>
    <row r="376" spans="1:150" s="202" customFormat="1" ht="99.95" customHeight="1" x14ac:dyDescent="0.25">
      <c r="A376" s="285" t="s">
        <v>239</v>
      </c>
      <c r="B376" s="285" t="s">
        <v>119</v>
      </c>
      <c r="C376" s="285" t="s">
        <v>3619</v>
      </c>
      <c r="D376" s="282">
        <v>2</v>
      </c>
      <c r="E376" s="285" t="s">
        <v>3821</v>
      </c>
      <c r="F376" s="276" t="s">
        <v>70</v>
      </c>
      <c r="G376" s="282">
        <v>1</v>
      </c>
      <c r="H376" s="276">
        <v>1</v>
      </c>
      <c r="I376" s="314">
        <v>8.9999999999999998E-4</v>
      </c>
      <c r="J376" s="285" t="s">
        <v>2625</v>
      </c>
      <c r="K376" s="219">
        <v>43344</v>
      </c>
      <c r="L376" s="312">
        <v>2</v>
      </c>
      <c r="M376" s="285" t="s">
        <v>2626</v>
      </c>
      <c r="N376" s="285" t="s">
        <v>2627</v>
      </c>
      <c r="O376" s="285" t="s">
        <v>2628</v>
      </c>
      <c r="P376" s="316">
        <v>8.9999999999999998E-4</v>
      </c>
      <c r="Q376" s="317" t="s">
        <v>2282</v>
      </c>
      <c r="R376" s="279">
        <v>79200000</v>
      </c>
      <c r="S376" s="284"/>
      <c r="T376" s="246">
        <v>43102</v>
      </c>
      <c r="U376" s="246">
        <v>43281</v>
      </c>
      <c r="V376" s="285" t="s">
        <v>2623</v>
      </c>
      <c r="W376" s="276">
        <v>0.2</v>
      </c>
      <c r="X376" s="277">
        <v>0.15</v>
      </c>
      <c r="Y376" s="280"/>
      <c r="Z376" s="202" t="s">
        <v>2624</v>
      </c>
      <c r="AA376" s="348"/>
      <c r="AB376" s="348"/>
      <c r="AC376" s="365"/>
      <c r="AD376" s="348"/>
      <c r="AE376" s="351"/>
      <c r="AF376" s="348"/>
      <c r="AG376" s="277">
        <v>0</v>
      </c>
      <c r="AH376" s="280"/>
      <c r="AI376" s="280"/>
      <c r="AJ376" s="348"/>
      <c r="AK376" s="348"/>
      <c r="AL376" s="365"/>
      <c r="AM376" s="348"/>
      <c r="AN376" s="351"/>
      <c r="AO376" s="348"/>
      <c r="AP376" s="277">
        <v>0</v>
      </c>
      <c r="AQ376" s="280"/>
      <c r="AR376" s="280"/>
      <c r="AS376" s="348"/>
      <c r="AT376" s="348"/>
      <c r="AU376" s="365"/>
      <c r="AV376" s="348"/>
      <c r="AW376" s="348"/>
      <c r="AX376" s="351"/>
      <c r="AY376" s="348"/>
      <c r="AZ376" s="277">
        <v>0</v>
      </c>
      <c r="BA376" s="280"/>
      <c r="BB376" s="280"/>
      <c r="BC376" s="348"/>
      <c r="BD376" s="348"/>
      <c r="BE376" s="365"/>
      <c r="BF376" s="348"/>
      <c r="BG376" s="351"/>
      <c r="BH376" s="348"/>
      <c r="BI376" s="277">
        <v>0</v>
      </c>
      <c r="BJ376" s="280"/>
      <c r="BK376" s="280"/>
      <c r="BL376" s="348"/>
      <c r="BM376" s="348"/>
      <c r="BN376" s="365"/>
      <c r="BO376" s="348"/>
      <c r="BP376" s="351"/>
      <c r="BQ376" s="348"/>
      <c r="BR376" s="277">
        <v>0</v>
      </c>
      <c r="BS376" s="280"/>
      <c r="BT376" s="280"/>
      <c r="BU376" s="348"/>
      <c r="BV376" s="348"/>
      <c r="BW376" s="365"/>
      <c r="BX376" s="348"/>
      <c r="BY376" s="348"/>
      <c r="BZ376" s="351"/>
      <c r="CA376" s="348"/>
      <c r="CB376" s="277">
        <v>0</v>
      </c>
      <c r="CC376" s="280"/>
      <c r="CD376" s="280"/>
      <c r="CE376" s="348"/>
      <c r="CF376" s="348"/>
      <c r="CG376" s="365"/>
      <c r="CH376" s="348"/>
      <c r="CI376" s="351"/>
      <c r="CJ376" s="348"/>
      <c r="CK376" s="277">
        <v>0</v>
      </c>
      <c r="CL376" s="280"/>
      <c r="CM376" s="280"/>
      <c r="CN376" s="348"/>
      <c r="CO376" s="348"/>
      <c r="CP376" s="365"/>
      <c r="CQ376" s="348"/>
      <c r="CR376" s="351"/>
      <c r="CS376" s="348"/>
      <c r="CT376" s="277">
        <v>0</v>
      </c>
      <c r="CU376" s="280"/>
      <c r="CV376" s="280"/>
      <c r="CW376" s="348"/>
      <c r="CX376" s="348"/>
      <c r="CY376" s="365"/>
      <c r="CZ376" s="348"/>
      <c r="DA376" s="348"/>
      <c r="DB376" s="351"/>
      <c r="DC376" s="348"/>
      <c r="DD376" s="277">
        <v>0</v>
      </c>
      <c r="DE376" s="280"/>
      <c r="DF376" s="280"/>
      <c r="DG376" s="348"/>
      <c r="DH376" s="348"/>
      <c r="DI376" s="365"/>
      <c r="DJ376" s="348"/>
      <c r="DK376" s="351"/>
      <c r="DL376" s="348"/>
      <c r="DM376" s="277">
        <v>0.05</v>
      </c>
      <c r="DN376" s="280"/>
      <c r="DO376" s="202" t="s">
        <v>2624</v>
      </c>
      <c r="DP376" s="348"/>
      <c r="DQ376" s="348"/>
      <c r="DR376" s="365"/>
      <c r="DS376" s="348"/>
      <c r="DT376" s="351"/>
      <c r="DU376" s="348"/>
      <c r="DV376" s="277">
        <v>0</v>
      </c>
      <c r="DW376" s="280"/>
      <c r="DX376" s="280"/>
      <c r="DY376" s="348"/>
      <c r="DZ376" s="348"/>
      <c r="EA376" s="365"/>
      <c r="EB376" s="348"/>
      <c r="EC376" s="348"/>
      <c r="ED376" s="351"/>
      <c r="EE376" s="348"/>
      <c r="EF376" s="557"/>
      <c r="EG376" s="533">
        <v>0.2</v>
      </c>
      <c r="EH376" s="533">
        <v>0</v>
      </c>
      <c r="EI376" s="543"/>
      <c r="EJ376" s="542"/>
      <c r="EK376" s="544"/>
      <c r="EL376" s="544"/>
      <c r="EM376" s="544"/>
      <c r="EN376" s="544"/>
      <c r="EO376" s="544"/>
      <c r="EP376" s="544"/>
      <c r="EQ376" s="544"/>
      <c r="ER376" s="544"/>
      <c r="ES376" s="415"/>
      <c r="ET376" s="311">
        <f t="shared" si="5"/>
        <v>0</v>
      </c>
    </row>
    <row r="377" spans="1:150" s="202" customFormat="1" ht="99.95" customHeight="1" x14ac:dyDescent="0.25">
      <c r="A377" s="285" t="s">
        <v>239</v>
      </c>
      <c r="B377" s="285" t="s">
        <v>119</v>
      </c>
      <c r="C377" s="285" t="s">
        <v>3619</v>
      </c>
      <c r="D377" s="282">
        <v>3</v>
      </c>
      <c r="E377" s="285" t="s">
        <v>3822</v>
      </c>
      <c r="F377" s="276" t="s">
        <v>70</v>
      </c>
      <c r="G377" s="303">
        <v>0</v>
      </c>
      <c r="H377" s="276">
        <v>1</v>
      </c>
      <c r="I377" s="314">
        <v>1.8E-3</v>
      </c>
      <c r="J377" s="285" t="s">
        <v>2621</v>
      </c>
      <c r="K377" s="219">
        <v>43405</v>
      </c>
      <c r="L377" s="312">
        <v>1</v>
      </c>
      <c r="M377" s="285" t="s">
        <v>2631</v>
      </c>
      <c r="N377" s="285" t="s">
        <v>2621</v>
      </c>
      <c r="O377" s="285" t="s">
        <v>2622</v>
      </c>
      <c r="P377" s="316">
        <v>1.8E-3</v>
      </c>
      <c r="Q377" s="317" t="s">
        <v>2354</v>
      </c>
      <c r="R377" s="279">
        <v>158400000</v>
      </c>
      <c r="S377" s="284"/>
      <c r="T377" s="246">
        <v>43102</v>
      </c>
      <c r="U377" s="246">
        <v>43131</v>
      </c>
      <c r="V377" s="285" t="s">
        <v>2632</v>
      </c>
      <c r="W377" s="276">
        <v>1</v>
      </c>
      <c r="X377" s="277">
        <v>0.9</v>
      </c>
      <c r="Y377" s="280"/>
      <c r="Z377" s="202" t="s">
        <v>2624</v>
      </c>
      <c r="AA377" s="280">
        <v>0.9</v>
      </c>
      <c r="AB377" s="280" t="e">
        <v>#REF!</v>
      </c>
      <c r="AC377" s="291">
        <v>145200000</v>
      </c>
      <c r="AD377" s="280"/>
      <c r="AE377" s="262"/>
      <c r="AF377" s="309"/>
      <c r="AG377" s="277">
        <v>0</v>
      </c>
      <c r="AH377" s="280"/>
      <c r="AI377" s="280"/>
      <c r="AJ377" s="280">
        <v>0</v>
      </c>
      <c r="AK377" s="280"/>
      <c r="AL377" s="291"/>
      <c r="AM377" s="280"/>
      <c r="AN377" s="262"/>
      <c r="AO377" s="309"/>
      <c r="AP377" s="277">
        <v>0</v>
      </c>
      <c r="AQ377" s="280"/>
      <c r="AR377" s="280"/>
      <c r="AS377" s="280">
        <v>0</v>
      </c>
      <c r="AT377" s="280"/>
      <c r="AU377" s="291"/>
      <c r="AV377" s="280"/>
      <c r="AW377" s="280"/>
      <c r="AX377" s="262"/>
      <c r="AY377" s="309"/>
      <c r="AZ377" s="277">
        <v>0</v>
      </c>
      <c r="BA377" s="280"/>
      <c r="BB377" s="280"/>
      <c r="BC377" s="280">
        <v>0</v>
      </c>
      <c r="BD377" s="280"/>
      <c r="BE377" s="291"/>
      <c r="BF377" s="280"/>
      <c r="BG377" s="262"/>
      <c r="BH377" s="309"/>
      <c r="BI377" s="277">
        <v>0</v>
      </c>
      <c r="BJ377" s="280"/>
      <c r="BK377" s="280"/>
      <c r="BL377" s="280">
        <v>0</v>
      </c>
      <c r="BM377" s="280"/>
      <c r="BN377" s="291"/>
      <c r="BO377" s="280"/>
      <c r="BP377" s="262"/>
      <c r="BQ377" s="309"/>
      <c r="BR377" s="277">
        <v>0</v>
      </c>
      <c r="BS377" s="280"/>
      <c r="BT377" s="280"/>
      <c r="BU377" s="280">
        <v>0</v>
      </c>
      <c r="BV377" s="280"/>
      <c r="BW377" s="291"/>
      <c r="BX377" s="280"/>
      <c r="BY377" s="280"/>
      <c r="BZ377" s="262"/>
      <c r="CA377" s="309"/>
      <c r="CB377" s="277">
        <v>0</v>
      </c>
      <c r="CC377" s="280"/>
      <c r="CD377" s="280"/>
      <c r="CE377" s="280">
        <v>0</v>
      </c>
      <c r="CF377" s="280"/>
      <c r="CG377" s="291"/>
      <c r="CH377" s="280"/>
      <c r="CI377" s="262"/>
      <c r="CJ377" s="309"/>
      <c r="CK377" s="277">
        <v>0</v>
      </c>
      <c r="CL377" s="280"/>
      <c r="CM377" s="280"/>
      <c r="CN377" s="280">
        <v>0</v>
      </c>
      <c r="CO377" s="280"/>
      <c r="CP377" s="291"/>
      <c r="CQ377" s="280"/>
      <c r="CR377" s="262"/>
      <c r="CS377" s="309"/>
      <c r="CT377" s="277">
        <v>0</v>
      </c>
      <c r="CU377" s="280"/>
      <c r="CV377" s="280"/>
      <c r="CW377" s="280">
        <v>0</v>
      </c>
      <c r="CX377" s="280"/>
      <c r="CY377" s="291"/>
      <c r="CZ377" s="280"/>
      <c r="DA377" s="280"/>
      <c r="DB377" s="262"/>
      <c r="DC377" s="309"/>
      <c r="DD377" s="277">
        <v>0</v>
      </c>
      <c r="DE377" s="280"/>
      <c r="DF377" s="280"/>
      <c r="DG377" s="280">
        <v>0</v>
      </c>
      <c r="DH377" s="280"/>
      <c r="DI377" s="291"/>
      <c r="DJ377" s="280"/>
      <c r="DK377" s="262"/>
      <c r="DL377" s="309"/>
      <c r="DM377" s="277">
        <v>0.1</v>
      </c>
      <c r="DN377" s="280"/>
      <c r="DO377" s="202" t="s">
        <v>2624</v>
      </c>
      <c r="DP377" s="280">
        <v>0.1</v>
      </c>
      <c r="DQ377" s="280"/>
      <c r="DR377" s="291">
        <v>13200000</v>
      </c>
      <c r="DS377" s="280"/>
      <c r="DT377" s="262"/>
      <c r="DU377" s="309"/>
      <c r="DV377" s="277">
        <v>0</v>
      </c>
      <c r="DW377" s="280"/>
      <c r="DX377" s="280"/>
      <c r="DY377" s="280">
        <v>0</v>
      </c>
      <c r="DZ377" s="280"/>
      <c r="EA377" s="291"/>
      <c r="EB377" s="280"/>
      <c r="EC377" s="280"/>
      <c r="ED377" s="262"/>
      <c r="EE377" s="309"/>
      <c r="EF377" s="557"/>
      <c r="EG377" s="533">
        <v>1</v>
      </c>
      <c r="EH377" s="533">
        <v>0</v>
      </c>
      <c r="EI377" s="543"/>
      <c r="EJ377" s="541">
        <v>1</v>
      </c>
      <c r="EK377" s="543"/>
      <c r="EL377" s="543"/>
      <c r="EM377" s="545">
        <v>1</v>
      </c>
      <c r="EN377" s="545">
        <v>0</v>
      </c>
      <c r="EO377" s="543"/>
      <c r="EP377" s="543"/>
      <c r="EQ377" s="543"/>
      <c r="ER377" s="543"/>
      <c r="ES377" s="415"/>
      <c r="ET377" s="311">
        <f t="shared" si="5"/>
        <v>0</v>
      </c>
    </row>
    <row r="378" spans="1:150" s="202" customFormat="1" ht="99.95" customHeight="1" x14ac:dyDescent="0.25">
      <c r="A378" s="285" t="s">
        <v>239</v>
      </c>
      <c r="B378" s="285" t="s">
        <v>119</v>
      </c>
      <c r="C378" s="285" t="s">
        <v>3619</v>
      </c>
      <c r="D378" s="282">
        <v>4</v>
      </c>
      <c r="E378" s="285" t="s">
        <v>3823</v>
      </c>
      <c r="F378" s="276" t="s">
        <v>70</v>
      </c>
      <c r="G378" s="303">
        <v>0</v>
      </c>
      <c r="H378" s="276">
        <v>1</v>
      </c>
      <c r="I378" s="314">
        <v>1.8E-3</v>
      </c>
      <c r="J378" s="285" t="s">
        <v>2621</v>
      </c>
      <c r="K378" s="219">
        <v>43405</v>
      </c>
      <c r="L378" s="312">
        <v>1</v>
      </c>
      <c r="M378" s="285" t="s">
        <v>2633</v>
      </c>
      <c r="N378" s="285" t="s">
        <v>2621</v>
      </c>
      <c r="O378" s="285" t="s">
        <v>2622</v>
      </c>
      <c r="P378" s="316">
        <v>1.8E-3</v>
      </c>
      <c r="Q378" s="317" t="s">
        <v>2354</v>
      </c>
      <c r="R378" s="279">
        <v>158400000</v>
      </c>
      <c r="S378" s="284"/>
      <c r="T378" s="246">
        <v>43102</v>
      </c>
      <c r="U378" s="246">
        <v>43434</v>
      </c>
      <c r="V378" s="285" t="s">
        <v>2632</v>
      </c>
      <c r="W378" s="276">
        <v>1</v>
      </c>
      <c r="X378" s="277">
        <v>0.9</v>
      </c>
      <c r="Y378" s="280"/>
      <c r="Z378" s="202" t="s">
        <v>2624</v>
      </c>
      <c r="AA378" s="280">
        <v>0.9</v>
      </c>
      <c r="AB378" s="280" t="e">
        <v>#REF!</v>
      </c>
      <c r="AC378" s="291">
        <v>145200000</v>
      </c>
      <c r="AD378" s="280"/>
      <c r="AG378" s="277">
        <v>0</v>
      </c>
      <c r="AH378" s="280"/>
      <c r="AI378" s="280"/>
      <c r="AJ378" s="280">
        <v>0</v>
      </c>
      <c r="AK378" s="280"/>
      <c r="AL378" s="291"/>
      <c r="AM378" s="280"/>
      <c r="AP378" s="277">
        <v>0</v>
      </c>
      <c r="AQ378" s="280"/>
      <c r="AR378" s="280"/>
      <c r="AS378" s="280">
        <v>0</v>
      </c>
      <c r="AT378" s="280"/>
      <c r="AU378" s="291"/>
      <c r="AV378" s="280"/>
      <c r="AW378" s="280"/>
      <c r="AZ378" s="277">
        <v>0</v>
      </c>
      <c r="BA378" s="280"/>
      <c r="BB378" s="280"/>
      <c r="BC378" s="280">
        <v>0</v>
      </c>
      <c r="BD378" s="280"/>
      <c r="BE378" s="291"/>
      <c r="BF378" s="280"/>
      <c r="BI378" s="277">
        <v>0</v>
      </c>
      <c r="BJ378" s="280"/>
      <c r="BK378" s="280"/>
      <c r="BL378" s="280">
        <v>0</v>
      </c>
      <c r="BM378" s="280"/>
      <c r="BN378" s="291"/>
      <c r="BO378" s="280"/>
      <c r="BR378" s="277">
        <v>0</v>
      </c>
      <c r="BS378" s="280"/>
      <c r="BT378" s="280"/>
      <c r="BU378" s="280">
        <v>0</v>
      </c>
      <c r="BV378" s="280"/>
      <c r="BW378" s="291"/>
      <c r="BX378" s="280"/>
      <c r="BY378" s="280"/>
      <c r="CB378" s="277">
        <v>0</v>
      </c>
      <c r="CC378" s="280"/>
      <c r="CD378" s="280"/>
      <c r="CE378" s="280">
        <v>0</v>
      </c>
      <c r="CF378" s="280"/>
      <c r="CG378" s="291"/>
      <c r="CH378" s="280"/>
      <c r="CK378" s="277">
        <v>0</v>
      </c>
      <c r="CL378" s="280"/>
      <c r="CM378" s="280"/>
      <c r="CN378" s="280">
        <v>0</v>
      </c>
      <c r="CO378" s="280"/>
      <c r="CP378" s="291"/>
      <c r="CQ378" s="280"/>
      <c r="CT378" s="277">
        <v>0</v>
      </c>
      <c r="CU378" s="280"/>
      <c r="CV378" s="280"/>
      <c r="CW378" s="280">
        <v>0</v>
      </c>
      <c r="CX378" s="280"/>
      <c r="CY378" s="291"/>
      <c r="CZ378" s="280"/>
      <c r="DA378" s="280"/>
      <c r="DD378" s="277">
        <v>0</v>
      </c>
      <c r="DE378" s="280"/>
      <c r="DF378" s="280"/>
      <c r="DG378" s="280">
        <v>0</v>
      </c>
      <c r="DH378" s="280"/>
      <c r="DI378" s="291"/>
      <c r="DJ378" s="280"/>
      <c r="DM378" s="277">
        <v>0.1</v>
      </c>
      <c r="DN378" s="280"/>
      <c r="DO378" s="202" t="s">
        <v>2624</v>
      </c>
      <c r="DP378" s="280">
        <v>0.1</v>
      </c>
      <c r="DQ378" s="280"/>
      <c r="DR378" s="291">
        <v>13200000</v>
      </c>
      <c r="DS378" s="280"/>
      <c r="DV378" s="277">
        <v>0</v>
      </c>
      <c r="DW378" s="280"/>
      <c r="DX378" s="280"/>
      <c r="DY378" s="280">
        <v>0</v>
      </c>
      <c r="DZ378" s="280"/>
      <c r="EA378" s="291"/>
      <c r="EB378" s="280"/>
      <c r="EC378" s="280"/>
      <c r="EF378" s="557"/>
      <c r="EG378" s="533">
        <v>1</v>
      </c>
      <c r="EH378" s="533">
        <v>0</v>
      </c>
      <c r="EI378" s="543"/>
      <c r="EJ378" s="541">
        <v>1</v>
      </c>
      <c r="EK378" s="543"/>
      <c r="EL378" s="543"/>
      <c r="EM378" s="545">
        <v>1</v>
      </c>
      <c r="EN378" s="545">
        <v>0</v>
      </c>
      <c r="EO378" s="543"/>
      <c r="EP378" s="543"/>
      <c r="EQ378" s="543"/>
      <c r="ER378" s="543"/>
      <c r="ES378" s="415"/>
      <c r="ET378" s="311">
        <f t="shared" si="5"/>
        <v>0</v>
      </c>
    </row>
    <row r="379" spans="1:150" s="202" customFormat="1" ht="99.95" customHeight="1" x14ac:dyDescent="0.25">
      <c r="A379" s="285" t="s">
        <v>239</v>
      </c>
      <c r="B379" s="285" t="s">
        <v>119</v>
      </c>
      <c r="C379" s="285" t="s">
        <v>3620</v>
      </c>
      <c r="D379" s="282">
        <v>5</v>
      </c>
      <c r="E379" s="285" t="s">
        <v>123</v>
      </c>
      <c r="F379" s="276" t="s">
        <v>70</v>
      </c>
      <c r="G379" s="282">
        <v>1</v>
      </c>
      <c r="H379" s="276">
        <v>1</v>
      </c>
      <c r="I379" s="314">
        <v>4.9200000000000001E-2</v>
      </c>
      <c r="J379" s="285" t="s">
        <v>2634</v>
      </c>
      <c r="K379" s="219">
        <v>43435</v>
      </c>
      <c r="L379" s="312">
        <v>1</v>
      </c>
      <c r="M379" s="285" t="s">
        <v>121</v>
      </c>
      <c r="N379" s="12" t="s">
        <v>2614</v>
      </c>
      <c r="O379" s="285" t="s">
        <v>2628</v>
      </c>
      <c r="P379" s="369">
        <v>1.8318853661288502E-3</v>
      </c>
      <c r="Q379" s="370" t="s">
        <v>2282</v>
      </c>
      <c r="R379" s="368">
        <v>158400000</v>
      </c>
      <c r="S379" s="284"/>
      <c r="T379" s="246">
        <v>43102</v>
      </c>
      <c r="U379" s="246">
        <v>43281</v>
      </c>
      <c r="V379" s="285" t="s">
        <v>2635</v>
      </c>
      <c r="W379" s="276">
        <v>0.5</v>
      </c>
      <c r="X379" s="277">
        <v>0.08</v>
      </c>
      <c r="Y379" s="280"/>
      <c r="Z379" s="280" t="s">
        <v>2618</v>
      </c>
      <c r="AA379" s="348">
        <v>0.15000000000000002</v>
      </c>
      <c r="AB379" s="348">
        <v>0</v>
      </c>
      <c r="AC379" s="365">
        <v>145200000</v>
      </c>
      <c r="AD379" s="348"/>
      <c r="AE379" s="352"/>
      <c r="AF379" s="352"/>
      <c r="AG379" s="277">
        <v>0.08</v>
      </c>
      <c r="AH379" s="280"/>
      <c r="AI379" s="280" t="s">
        <v>2618</v>
      </c>
      <c r="AJ379" s="348">
        <v>0.14000000000000001</v>
      </c>
      <c r="AK379" s="348"/>
      <c r="AL379" s="365"/>
      <c r="AM379" s="348"/>
      <c r="AN379" s="352"/>
      <c r="AO379" s="352"/>
      <c r="AP379" s="277">
        <v>0.08</v>
      </c>
      <c r="AQ379" s="280"/>
      <c r="AR379" s="280" t="s">
        <v>2618</v>
      </c>
      <c r="AS379" s="348">
        <v>0.14000000000000001</v>
      </c>
      <c r="AT379" s="348"/>
      <c r="AU379" s="365"/>
      <c r="AV379" s="348"/>
      <c r="AW379" s="348"/>
      <c r="AX379" s="352"/>
      <c r="AY379" s="352"/>
      <c r="AZ379" s="277">
        <v>0.08</v>
      </c>
      <c r="BA379" s="280"/>
      <c r="BB379" s="280" t="s">
        <v>2618</v>
      </c>
      <c r="BC379" s="348">
        <v>0.14000000000000001</v>
      </c>
      <c r="BD379" s="348"/>
      <c r="BE379" s="365"/>
      <c r="BF379" s="348"/>
      <c r="BG379" s="352"/>
      <c r="BH379" s="352"/>
      <c r="BI379" s="277">
        <v>0.08</v>
      </c>
      <c r="BJ379" s="280"/>
      <c r="BK379" s="280" t="s">
        <v>2618</v>
      </c>
      <c r="BL379" s="348">
        <v>0.08</v>
      </c>
      <c r="BM379" s="348"/>
      <c r="BN379" s="365"/>
      <c r="BO379" s="348"/>
      <c r="BP379" s="352"/>
      <c r="BQ379" s="352"/>
      <c r="BR379" s="277">
        <v>0.1</v>
      </c>
      <c r="BS379" s="280"/>
      <c r="BT379" s="280" t="s">
        <v>2618</v>
      </c>
      <c r="BU379" s="348">
        <v>0.1</v>
      </c>
      <c r="BV379" s="348"/>
      <c r="BW379" s="365"/>
      <c r="BX379" s="348"/>
      <c r="BY379" s="348"/>
      <c r="BZ379" s="352"/>
      <c r="CA379" s="352"/>
      <c r="CB379" s="277">
        <v>0</v>
      </c>
      <c r="CC379" s="280"/>
      <c r="CD379" s="280"/>
      <c r="CE379" s="348">
        <v>0.05</v>
      </c>
      <c r="CF379" s="348"/>
      <c r="CG379" s="365"/>
      <c r="CH379" s="348"/>
      <c r="CI379" s="352"/>
      <c r="CJ379" s="352"/>
      <c r="CK379" s="277">
        <v>0</v>
      </c>
      <c r="CL379" s="280"/>
      <c r="CM379" s="280"/>
      <c r="CN379" s="348">
        <v>0.05</v>
      </c>
      <c r="CO379" s="348"/>
      <c r="CP379" s="365"/>
      <c r="CQ379" s="348"/>
      <c r="CR379" s="352"/>
      <c r="CS379" s="352"/>
      <c r="CT379" s="277">
        <v>0</v>
      </c>
      <c r="CU379" s="280"/>
      <c r="CV379" s="280"/>
      <c r="CW379" s="348">
        <v>0</v>
      </c>
      <c r="CX379" s="348"/>
      <c r="CY379" s="365"/>
      <c r="CZ379" s="348"/>
      <c r="DA379" s="348"/>
      <c r="DB379" s="352"/>
      <c r="DC379" s="352"/>
      <c r="DD379" s="277">
        <v>0</v>
      </c>
      <c r="DE379" s="280"/>
      <c r="DF379" s="280"/>
      <c r="DG379" s="348">
        <v>0.1</v>
      </c>
      <c r="DH379" s="348"/>
      <c r="DI379" s="365"/>
      <c r="DJ379" s="348"/>
      <c r="DK379" s="352"/>
      <c r="DL379" s="352"/>
      <c r="DM379" s="277">
        <v>0</v>
      </c>
      <c r="DN379" s="280"/>
      <c r="DO379" s="280"/>
      <c r="DP379" s="348">
        <v>2.5000000000000001E-2</v>
      </c>
      <c r="DQ379" s="348"/>
      <c r="DR379" s="365">
        <v>13200000</v>
      </c>
      <c r="DS379" s="348"/>
      <c r="DT379" s="352"/>
      <c r="DU379" s="352"/>
      <c r="DV379" s="277">
        <v>0</v>
      </c>
      <c r="DW379" s="280"/>
      <c r="DX379" s="280"/>
      <c r="DY379" s="348">
        <v>2.5000000000000001E-2</v>
      </c>
      <c r="DZ379" s="348"/>
      <c r="EA379" s="365"/>
      <c r="EB379" s="348"/>
      <c r="EC379" s="348"/>
      <c r="ED379" s="352"/>
      <c r="EE379" s="352"/>
      <c r="EF379" s="557"/>
      <c r="EG379" s="533">
        <v>0.5</v>
      </c>
      <c r="EH379" s="533">
        <v>0</v>
      </c>
      <c r="EI379" s="544"/>
      <c r="EJ379" s="542">
        <v>1</v>
      </c>
      <c r="EK379" s="542"/>
      <c r="EL379" s="542"/>
      <c r="EM379" s="542">
        <v>1</v>
      </c>
      <c r="EN379" s="542">
        <v>0</v>
      </c>
      <c r="EO379" s="542"/>
      <c r="EP379" s="542"/>
      <c r="EQ379" s="542"/>
      <c r="ER379" s="542"/>
      <c r="ES379" s="415"/>
      <c r="ET379" s="311">
        <f t="shared" si="5"/>
        <v>0</v>
      </c>
    </row>
    <row r="380" spans="1:150" s="202" customFormat="1" ht="99.95" customHeight="1" x14ac:dyDescent="0.25">
      <c r="A380" s="285" t="s">
        <v>239</v>
      </c>
      <c r="B380" s="285" t="s">
        <v>119</v>
      </c>
      <c r="C380" s="285" t="s">
        <v>3620</v>
      </c>
      <c r="D380" s="282">
        <v>5</v>
      </c>
      <c r="E380" s="285" t="s">
        <v>123</v>
      </c>
      <c r="F380" s="276" t="s">
        <v>70</v>
      </c>
      <c r="G380" s="282">
        <v>1</v>
      </c>
      <c r="H380" s="276">
        <v>1</v>
      </c>
      <c r="I380" s="314">
        <v>4.9200000000000001E-2</v>
      </c>
      <c r="J380" s="285" t="s">
        <v>2634</v>
      </c>
      <c r="K380" s="219">
        <v>43435</v>
      </c>
      <c r="L380" s="312">
        <v>1</v>
      </c>
      <c r="M380" s="285" t="s">
        <v>121</v>
      </c>
      <c r="N380" s="12" t="s">
        <v>2614</v>
      </c>
      <c r="O380" s="285" t="s">
        <v>2636</v>
      </c>
      <c r="P380" s="369"/>
      <c r="Q380" s="370"/>
      <c r="R380" s="368"/>
      <c r="S380" s="284"/>
      <c r="T380" s="246">
        <v>43102</v>
      </c>
      <c r="U380" s="246">
        <v>43220</v>
      </c>
      <c r="V380" s="285" t="s">
        <v>2637</v>
      </c>
      <c r="W380" s="276">
        <v>0.25</v>
      </c>
      <c r="X380" s="277">
        <v>7.0000000000000007E-2</v>
      </c>
      <c r="Y380" s="280"/>
      <c r="Z380" s="280" t="s">
        <v>2630</v>
      </c>
      <c r="AA380" s="348"/>
      <c r="AB380" s="348"/>
      <c r="AC380" s="365"/>
      <c r="AD380" s="348"/>
      <c r="AE380" s="352"/>
      <c r="AF380" s="352"/>
      <c r="AG380" s="277">
        <v>0.06</v>
      </c>
      <c r="AH380" s="280"/>
      <c r="AI380" s="280" t="s">
        <v>2630</v>
      </c>
      <c r="AJ380" s="348"/>
      <c r="AK380" s="348"/>
      <c r="AL380" s="365"/>
      <c r="AM380" s="348"/>
      <c r="AN380" s="352"/>
      <c r="AO380" s="352"/>
      <c r="AP380" s="277">
        <v>0.06</v>
      </c>
      <c r="AQ380" s="280"/>
      <c r="AR380" s="280" t="s">
        <v>2630</v>
      </c>
      <c r="AS380" s="348"/>
      <c r="AT380" s="348"/>
      <c r="AU380" s="365"/>
      <c r="AV380" s="348"/>
      <c r="AW380" s="348"/>
      <c r="AX380" s="352"/>
      <c r="AY380" s="352"/>
      <c r="AZ380" s="277">
        <v>0.06</v>
      </c>
      <c r="BA380" s="280"/>
      <c r="BB380" s="280" t="s">
        <v>2630</v>
      </c>
      <c r="BC380" s="348"/>
      <c r="BD380" s="348"/>
      <c r="BE380" s="365"/>
      <c r="BF380" s="348"/>
      <c r="BG380" s="352"/>
      <c r="BH380" s="352"/>
      <c r="BI380" s="277">
        <v>0</v>
      </c>
      <c r="BJ380" s="280"/>
      <c r="BK380" s="280"/>
      <c r="BL380" s="348"/>
      <c r="BM380" s="348"/>
      <c r="BN380" s="365"/>
      <c r="BO380" s="348"/>
      <c r="BP380" s="352"/>
      <c r="BQ380" s="352"/>
      <c r="BR380" s="277">
        <v>0</v>
      </c>
      <c r="BS380" s="280"/>
      <c r="BT380" s="280"/>
      <c r="BU380" s="348"/>
      <c r="BV380" s="348"/>
      <c r="BW380" s="365"/>
      <c r="BX380" s="348"/>
      <c r="BY380" s="348"/>
      <c r="BZ380" s="352"/>
      <c r="CA380" s="352"/>
      <c r="CB380" s="277">
        <v>0</v>
      </c>
      <c r="CC380" s="280"/>
      <c r="CD380" s="280"/>
      <c r="CE380" s="348"/>
      <c r="CF380" s="348"/>
      <c r="CG380" s="365"/>
      <c r="CH380" s="348"/>
      <c r="CI380" s="352"/>
      <c r="CJ380" s="352"/>
      <c r="CK380" s="277">
        <v>0</v>
      </c>
      <c r="CL380" s="280"/>
      <c r="CM380" s="280"/>
      <c r="CN380" s="348"/>
      <c r="CO380" s="348"/>
      <c r="CP380" s="365"/>
      <c r="CQ380" s="348"/>
      <c r="CR380" s="352"/>
      <c r="CS380" s="352"/>
      <c r="CT380" s="277">
        <v>0</v>
      </c>
      <c r="CU380" s="280"/>
      <c r="CV380" s="280"/>
      <c r="CW380" s="348"/>
      <c r="CX380" s="348"/>
      <c r="CY380" s="365"/>
      <c r="CZ380" s="348"/>
      <c r="DA380" s="348"/>
      <c r="DB380" s="352"/>
      <c r="DC380" s="352"/>
      <c r="DD380" s="277">
        <v>0</v>
      </c>
      <c r="DE380" s="280"/>
      <c r="DF380" s="280"/>
      <c r="DG380" s="348"/>
      <c r="DH380" s="348"/>
      <c r="DI380" s="365"/>
      <c r="DJ380" s="348"/>
      <c r="DK380" s="352"/>
      <c r="DL380" s="352"/>
      <c r="DM380" s="277">
        <v>0</v>
      </c>
      <c r="DN380" s="280"/>
      <c r="DO380" s="280"/>
      <c r="DP380" s="348"/>
      <c r="DQ380" s="348"/>
      <c r="DR380" s="365"/>
      <c r="DS380" s="348"/>
      <c r="DT380" s="352"/>
      <c r="DU380" s="352"/>
      <c r="DV380" s="277">
        <v>0</v>
      </c>
      <c r="DW380" s="280"/>
      <c r="DX380" s="280"/>
      <c r="DY380" s="348"/>
      <c r="DZ380" s="348"/>
      <c r="EA380" s="365"/>
      <c r="EB380" s="348"/>
      <c r="EC380" s="348"/>
      <c r="ED380" s="352"/>
      <c r="EE380" s="352"/>
      <c r="EF380" s="557"/>
      <c r="EG380" s="533">
        <v>0.25</v>
      </c>
      <c r="EH380" s="533">
        <v>0</v>
      </c>
      <c r="EI380" s="544"/>
      <c r="EJ380" s="542"/>
      <c r="EK380" s="542"/>
      <c r="EL380" s="542"/>
      <c r="EM380" s="542"/>
      <c r="EN380" s="542"/>
      <c r="EO380" s="542"/>
      <c r="EP380" s="542"/>
      <c r="EQ380" s="542"/>
      <c r="ER380" s="542"/>
      <c r="ES380" s="415"/>
      <c r="ET380" s="311">
        <f t="shared" si="5"/>
        <v>0</v>
      </c>
    </row>
    <row r="381" spans="1:150" s="202" customFormat="1" ht="99.95" customHeight="1" x14ac:dyDescent="0.25">
      <c r="A381" s="285" t="s">
        <v>239</v>
      </c>
      <c r="B381" s="285" t="s">
        <v>119</v>
      </c>
      <c r="C381" s="285" t="s">
        <v>3620</v>
      </c>
      <c r="D381" s="282">
        <v>5</v>
      </c>
      <c r="E381" s="285" t="s">
        <v>123</v>
      </c>
      <c r="F381" s="276" t="s">
        <v>70</v>
      </c>
      <c r="G381" s="282">
        <v>1</v>
      </c>
      <c r="H381" s="276">
        <v>1</v>
      </c>
      <c r="I381" s="314">
        <v>4.9200000000000001E-2</v>
      </c>
      <c r="J381" s="285" t="s">
        <v>2634</v>
      </c>
      <c r="K381" s="219">
        <v>43435</v>
      </c>
      <c r="L381" s="312">
        <v>2</v>
      </c>
      <c r="M381" s="285" t="s">
        <v>2638</v>
      </c>
      <c r="N381" s="12" t="s">
        <v>2639</v>
      </c>
      <c r="O381" s="285" t="s">
        <v>2636</v>
      </c>
      <c r="P381" s="369">
        <v>4.7368114633871153E-2</v>
      </c>
      <c r="Q381" s="370" t="s">
        <v>1848</v>
      </c>
      <c r="R381" s="368">
        <v>4095840000</v>
      </c>
      <c r="S381" s="284"/>
      <c r="T381" s="246">
        <v>43282</v>
      </c>
      <c r="U381" s="246">
        <v>43404</v>
      </c>
      <c r="V381" s="285" t="s">
        <v>2640</v>
      </c>
      <c r="W381" s="276">
        <v>0.2</v>
      </c>
      <c r="X381" s="277">
        <v>0</v>
      </c>
      <c r="Y381" s="280"/>
      <c r="Z381" s="280"/>
      <c r="AA381" s="348"/>
      <c r="AB381" s="348"/>
      <c r="AC381" s="365"/>
      <c r="AD381" s="348"/>
      <c r="AE381" s="352"/>
      <c r="AF381" s="352"/>
      <c r="AG381" s="277">
        <v>0</v>
      </c>
      <c r="AH381" s="280"/>
      <c r="AI381" s="280"/>
      <c r="AJ381" s="348"/>
      <c r="AK381" s="348"/>
      <c r="AL381" s="365"/>
      <c r="AM381" s="348"/>
      <c r="AN381" s="352"/>
      <c r="AO381" s="352"/>
      <c r="AP381" s="277">
        <v>0</v>
      </c>
      <c r="AQ381" s="280"/>
      <c r="AR381" s="280"/>
      <c r="AS381" s="348"/>
      <c r="AT381" s="348"/>
      <c r="AU381" s="365"/>
      <c r="AV381" s="348"/>
      <c r="AW381" s="348"/>
      <c r="AX381" s="352"/>
      <c r="AY381" s="352"/>
      <c r="AZ381" s="277">
        <v>0</v>
      </c>
      <c r="BA381" s="280"/>
      <c r="BB381" s="280"/>
      <c r="BC381" s="348"/>
      <c r="BD381" s="348"/>
      <c r="BE381" s="365"/>
      <c r="BF381" s="348"/>
      <c r="BG381" s="352"/>
      <c r="BH381" s="352"/>
      <c r="BI381" s="281">
        <v>0</v>
      </c>
      <c r="BJ381" s="280"/>
      <c r="BK381" s="280"/>
      <c r="BL381" s="348"/>
      <c r="BM381" s="348"/>
      <c r="BN381" s="365"/>
      <c r="BO381" s="348"/>
      <c r="BP381" s="352"/>
      <c r="BQ381" s="352"/>
      <c r="BR381" s="281">
        <v>0</v>
      </c>
      <c r="BS381" s="280"/>
      <c r="BT381" s="280"/>
      <c r="BU381" s="348"/>
      <c r="BV381" s="348"/>
      <c r="BW381" s="365"/>
      <c r="BX381" s="348"/>
      <c r="BY381" s="348"/>
      <c r="BZ381" s="352"/>
      <c r="CA381" s="352"/>
      <c r="CB381" s="281">
        <v>0.05</v>
      </c>
      <c r="CC381" s="280"/>
      <c r="CD381" s="280" t="s">
        <v>2641</v>
      </c>
      <c r="CE381" s="348"/>
      <c r="CF381" s="348"/>
      <c r="CG381" s="365"/>
      <c r="CH381" s="348"/>
      <c r="CI381" s="352"/>
      <c r="CJ381" s="352"/>
      <c r="CK381" s="281">
        <v>0.05</v>
      </c>
      <c r="CL381" s="280"/>
      <c r="CM381" s="280" t="s">
        <v>2642</v>
      </c>
      <c r="CN381" s="348"/>
      <c r="CO381" s="348"/>
      <c r="CP381" s="365"/>
      <c r="CQ381" s="348"/>
      <c r="CR381" s="352"/>
      <c r="CS381" s="352"/>
      <c r="CT381" s="281">
        <v>0</v>
      </c>
      <c r="CU381" s="280"/>
      <c r="CV381" s="280"/>
      <c r="CW381" s="348"/>
      <c r="CX381" s="348"/>
      <c r="CY381" s="365"/>
      <c r="CZ381" s="348"/>
      <c r="DA381" s="348"/>
      <c r="DB381" s="352"/>
      <c r="DC381" s="352"/>
      <c r="DD381" s="281">
        <v>0.1</v>
      </c>
      <c r="DE381" s="280"/>
      <c r="DF381" s="280" t="s">
        <v>2639</v>
      </c>
      <c r="DG381" s="348"/>
      <c r="DH381" s="348"/>
      <c r="DI381" s="365">
        <v>4095840000</v>
      </c>
      <c r="DJ381" s="348"/>
      <c r="DK381" s="352"/>
      <c r="DL381" s="352"/>
      <c r="DM381" s="277">
        <v>0</v>
      </c>
      <c r="DN381" s="280"/>
      <c r="DO381" s="280"/>
      <c r="DP381" s="348"/>
      <c r="DQ381" s="348"/>
      <c r="DR381" s="365"/>
      <c r="DS381" s="348"/>
      <c r="DT381" s="352"/>
      <c r="DU381" s="352"/>
      <c r="DV381" s="277">
        <v>0</v>
      </c>
      <c r="DW381" s="280"/>
      <c r="DX381" s="280"/>
      <c r="DY381" s="348"/>
      <c r="DZ381" s="348"/>
      <c r="EA381" s="365"/>
      <c r="EB381" s="348"/>
      <c r="EC381" s="348"/>
      <c r="ED381" s="352"/>
      <c r="EE381" s="352"/>
      <c r="EF381" s="557"/>
      <c r="EG381" s="533">
        <v>0.2</v>
      </c>
      <c r="EH381" s="533">
        <v>0</v>
      </c>
      <c r="EI381" s="544"/>
      <c r="EJ381" s="542"/>
      <c r="EK381" s="542"/>
      <c r="EL381" s="542"/>
      <c r="EM381" s="542"/>
      <c r="EN381" s="542"/>
      <c r="EO381" s="542"/>
      <c r="EP381" s="542"/>
      <c r="EQ381" s="542"/>
      <c r="ER381" s="542"/>
      <c r="ES381" s="415"/>
      <c r="ET381" s="311">
        <f t="shared" si="5"/>
        <v>0</v>
      </c>
    </row>
    <row r="382" spans="1:150" s="202" customFormat="1" ht="99.95" customHeight="1" x14ac:dyDescent="0.25">
      <c r="A382" s="285" t="s">
        <v>239</v>
      </c>
      <c r="B382" s="285" t="s">
        <v>119</v>
      </c>
      <c r="C382" s="285" t="s">
        <v>3620</v>
      </c>
      <c r="D382" s="282">
        <v>5</v>
      </c>
      <c r="E382" s="285" t="s">
        <v>123</v>
      </c>
      <c r="F382" s="276" t="s">
        <v>70</v>
      </c>
      <c r="G382" s="282">
        <v>1</v>
      </c>
      <c r="H382" s="276">
        <v>1</v>
      </c>
      <c r="I382" s="314">
        <v>4.9200000000000001E-2</v>
      </c>
      <c r="J382" s="285" t="s">
        <v>2634</v>
      </c>
      <c r="K382" s="219">
        <v>43435</v>
      </c>
      <c r="L382" s="312">
        <v>2</v>
      </c>
      <c r="M382" s="285" t="s">
        <v>2638</v>
      </c>
      <c r="N382" s="12" t="s">
        <v>2639</v>
      </c>
      <c r="O382" s="285" t="s">
        <v>2628</v>
      </c>
      <c r="P382" s="369"/>
      <c r="Q382" s="370"/>
      <c r="R382" s="368"/>
      <c r="S382" s="284"/>
      <c r="T382" s="246">
        <v>43405</v>
      </c>
      <c r="U382" s="246">
        <v>43465</v>
      </c>
      <c r="V382" s="285" t="s">
        <v>2643</v>
      </c>
      <c r="W382" s="276">
        <v>0.05</v>
      </c>
      <c r="X382" s="277">
        <v>0</v>
      </c>
      <c r="Y382" s="280"/>
      <c r="Z382" s="280"/>
      <c r="AA382" s="348"/>
      <c r="AB382" s="348"/>
      <c r="AC382" s="365"/>
      <c r="AD382" s="348"/>
      <c r="AE382" s="352"/>
      <c r="AF382" s="352"/>
      <c r="AG382" s="277">
        <v>0</v>
      </c>
      <c r="AH382" s="280"/>
      <c r="AI382" s="280"/>
      <c r="AJ382" s="348"/>
      <c r="AK382" s="348"/>
      <c r="AL382" s="365"/>
      <c r="AM382" s="348"/>
      <c r="AN382" s="352"/>
      <c r="AO382" s="352"/>
      <c r="AP382" s="277">
        <v>0</v>
      </c>
      <c r="AQ382" s="280"/>
      <c r="AR382" s="280"/>
      <c r="AS382" s="348"/>
      <c r="AT382" s="348"/>
      <c r="AU382" s="365"/>
      <c r="AV382" s="348"/>
      <c r="AW382" s="348"/>
      <c r="AX382" s="352"/>
      <c r="AY382" s="352"/>
      <c r="AZ382" s="277">
        <v>0</v>
      </c>
      <c r="BA382" s="280"/>
      <c r="BB382" s="280"/>
      <c r="BC382" s="348"/>
      <c r="BD382" s="348"/>
      <c r="BE382" s="365"/>
      <c r="BF382" s="348"/>
      <c r="BG382" s="352"/>
      <c r="BH382" s="352"/>
      <c r="BI382" s="277">
        <v>0</v>
      </c>
      <c r="BJ382" s="280"/>
      <c r="BK382" s="280"/>
      <c r="BL382" s="348"/>
      <c r="BM382" s="348"/>
      <c r="BN382" s="365"/>
      <c r="BO382" s="348"/>
      <c r="BP382" s="352"/>
      <c r="BQ382" s="352"/>
      <c r="BR382" s="277">
        <v>0</v>
      </c>
      <c r="BS382" s="280"/>
      <c r="BT382" s="280"/>
      <c r="BU382" s="348"/>
      <c r="BV382" s="348"/>
      <c r="BW382" s="365"/>
      <c r="BX382" s="348"/>
      <c r="BY382" s="348"/>
      <c r="BZ382" s="352"/>
      <c r="CA382" s="352"/>
      <c r="CB382" s="277">
        <v>0</v>
      </c>
      <c r="CC382" s="280"/>
      <c r="CD382" s="280"/>
      <c r="CE382" s="348"/>
      <c r="CF382" s="348"/>
      <c r="CG382" s="365"/>
      <c r="CH382" s="348"/>
      <c r="CI382" s="352"/>
      <c r="CJ382" s="352"/>
      <c r="CK382" s="277"/>
      <c r="CL382" s="280"/>
      <c r="CM382" s="280"/>
      <c r="CN382" s="348"/>
      <c r="CO382" s="348"/>
      <c r="CP382" s="365"/>
      <c r="CQ382" s="348"/>
      <c r="CR382" s="352"/>
      <c r="CS382" s="352"/>
      <c r="CT382" s="277">
        <v>0</v>
      </c>
      <c r="CU382" s="280"/>
      <c r="CV382" s="280"/>
      <c r="CW382" s="348"/>
      <c r="CX382" s="348"/>
      <c r="CY382" s="365"/>
      <c r="CZ382" s="348"/>
      <c r="DA382" s="348"/>
      <c r="DB382" s="352"/>
      <c r="DC382" s="352"/>
      <c r="DD382" s="277">
        <v>0</v>
      </c>
      <c r="DE382" s="280"/>
      <c r="DF382" s="280"/>
      <c r="DG382" s="348"/>
      <c r="DH382" s="348"/>
      <c r="DI382" s="365"/>
      <c r="DJ382" s="348"/>
      <c r="DK382" s="352"/>
      <c r="DL382" s="352"/>
      <c r="DM382" s="287">
        <v>2.5000000000000001E-2</v>
      </c>
      <c r="DN382" s="280"/>
      <c r="DO382" s="280" t="s">
        <v>2644</v>
      </c>
      <c r="DP382" s="348"/>
      <c r="DQ382" s="348"/>
      <c r="DR382" s="365"/>
      <c r="DS382" s="348"/>
      <c r="DT382" s="352"/>
      <c r="DU382" s="352"/>
      <c r="DV382" s="287">
        <v>2.5000000000000001E-2</v>
      </c>
      <c r="DW382" s="280"/>
      <c r="DX382" s="280" t="s">
        <v>2644</v>
      </c>
      <c r="DY382" s="348"/>
      <c r="DZ382" s="348"/>
      <c r="EA382" s="365"/>
      <c r="EB382" s="348"/>
      <c r="EC382" s="348"/>
      <c r="ED382" s="352"/>
      <c r="EE382" s="352"/>
      <c r="EF382" s="557"/>
      <c r="EG382" s="533">
        <v>0.05</v>
      </c>
      <c r="EH382" s="533">
        <v>0</v>
      </c>
      <c r="EI382" s="544"/>
      <c r="EJ382" s="542"/>
      <c r="EK382" s="542"/>
      <c r="EL382" s="542"/>
      <c r="EM382" s="542"/>
      <c r="EN382" s="542"/>
      <c r="EO382" s="542"/>
      <c r="EP382" s="542"/>
      <c r="EQ382" s="542"/>
      <c r="ER382" s="542"/>
      <c r="ES382" s="415"/>
      <c r="ET382" s="311">
        <f t="shared" si="5"/>
        <v>0</v>
      </c>
    </row>
    <row r="383" spans="1:150" s="202" customFormat="1" ht="99.95" customHeight="1" x14ac:dyDescent="0.25">
      <c r="A383" s="285" t="s">
        <v>239</v>
      </c>
      <c r="B383" s="285" t="s">
        <v>119</v>
      </c>
      <c r="C383" s="285" t="s">
        <v>3620</v>
      </c>
      <c r="D383" s="282">
        <v>6</v>
      </c>
      <c r="E383" s="285" t="s">
        <v>3824</v>
      </c>
      <c r="F383" s="276" t="s">
        <v>70</v>
      </c>
      <c r="G383" s="312"/>
      <c r="H383" s="276">
        <v>1</v>
      </c>
      <c r="I383" s="314">
        <v>1.37E-2</v>
      </c>
      <c r="J383" s="285" t="s">
        <v>2645</v>
      </c>
      <c r="K383" s="219">
        <v>43101</v>
      </c>
      <c r="L383" s="312">
        <v>1</v>
      </c>
      <c r="M383" s="285" t="s">
        <v>2646</v>
      </c>
      <c r="N383" s="285" t="s">
        <v>2645</v>
      </c>
      <c r="O383" s="285" t="s">
        <v>2636</v>
      </c>
      <c r="P383" s="316">
        <v>1.37E-2</v>
      </c>
      <c r="Q383" s="317" t="s">
        <v>2647</v>
      </c>
      <c r="R383" s="279">
        <v>1182064000</v>
      </c>
      <c r="S383" s="284"/>
      <c r="T383" s="246">
        <v>43102</v>
      </c>
      <c r="U383" s="246">
        <v>43130</v>
      </c>
      <c r="V383" s="285" t="s">
        <v>2648</v>
      </c>
      <c r="W383" s="276">
        <v>1</v>
      </c>
      <c r="X383" s="277">
        <v>1</v>
      </c>
      <c r="Y383" s="280"/>
      <c r="Z383" s="280" t="s">
        <v>2645</v>
      </c>
      <c r="AA383" s="280">
        <v>1</v>
      </c>
      <c r="AB383" s="280">
        <v>0</v>
      </c>
      <c r="AC383" s="291"/>
      <c r="AD383" s="280"/>
      <c r="AG383" s="277">
        <v>0</v>
      </c>
      <c r="AH383" s="280"/>
      <c r="AI383" s="280"/>
      <c r="AJ383" s="280">
        <v>0</v>
      </c>
      <c r="AK383" s="280"/>
      <c r="AL383" s="291"/>
      <c r="AM383" s="280"/>
      <c r="AP383" s="277">
        <v>0</v>
      </c>
      <c r="AQ383" s="280"/>
      <c r="AR383" s="280"/>
      <c r="AS383" s="280">
        <v>0</v>
      </c>
      <c r="AT383" s="280"/>
      <c r="AU383" s="291"/>
      <c r="AV383" s="280"/>
      <c r="AW383" s="280"/>
      <c r="AZ383" s="277">
        <v>0</v>
      </c>
      <c r="BA383" s="280"/>
      <c r="BB383" s="280"/>
      <c r="BC383" s="280">
        <v>0</v>
      </c>
      <c r="BD383" s="280"/>
      <c r="BE383" s="291"/>
      <c r="BF383" s="280"/>
      <c r="BI383" s="277">
        <v>0</v>
      </c>
      <c r="BJ383" s="280"/>
      <c r="BK383" s="280"/>
      <c r="BL383" s="280">
        <v>0</v>
      </c>
      <c r="BM383" s="280"/>
      <c r="BN383" s="291"/>
      <c r="BO383" s="280"/>
      <c r="BR383" s="277">
        <v>0</v>
      </c>
      <c r="BS383" s="280"/>
      <c r="BT383" s="280"/>
      <c r="BU383" s="280">
        <v>0</v>
      </c>
      <c r="BV383" s="280"/>
      <c r="BW383" s="291"/>
      <c r="BX383" s="280"/>
      <c r="BY383" s="280"/>
      <c r="CB383" s="277">
        <v>0</v>
      </c>
      <c r="CC383" s="280"/>
      <c r="CD383" s="280"/>
      <c r="CE383" s="280">
        <v>0</v>
      </c>
      <c r="CF383" s="280"/>
      <c r="CG383" s="291"/>
      <c r="CH383" s="280"/>
      <c r="CK383" s="277">
        <v>0</v>
      </c>
      <c r="CL383" s="280"/>
      <c r="CM383" s="280"/>
      <c r="CN383" s="280">
        <v>0</v>
      </c>
      <c r="CO383" s="280"/>
      <c r="CP383" s="291"/>
      <c r="CQ383" s="280"/>
      <c r="CT383" s="277">
        <v>0</v>
      </c>
      <c r="CU383" s="280"/>
      <c r="CV383" s="280"/>
      <c r="CW383" s="280">
        <v>0</v>
      </c>
      <c r="CX383" s="280"/>
      <c r="CY383" s="291"/>
      <c r="CZ383" s="280"/>
      <c r="DA383" s="280"/>
      <c r="DD383" s="277">
        <v>0</v>
      </c>
      <c r="DE383" s="280"/>
      <c r="DF383" s="280"/>
      <c r="DG383" s="280">
        <v>0</v>
      </c>
      <c r="DH383" s="280"/>
      <c r="DI383" s="291"/>
      <c r="DJ383" s="280"/>
      <c r="DM383" s="277">
        <v>0</v>
      </c>
      <c r="DN383" s="280"/>
      <c r="DO383" s="280"/>
      <c r="DP383" s="280">
        <v>0</v>
      </c>
      <c r="DQ383" s="280"/>
      <c r="DR383" s="291"/>
      <c r="DS383" s="280"/>
      <c r="DV383" s="277">
        <v>0</v>
      </c>
      <c r="DW383" s="280"/>
      <c r="DX383" s="280"/>
      <c r="DY383" s="280">
        <v>0</v>
      </c>
      <c r="DZ383" s="280"/>
      <c r="EA383" s="291">
        <v>1182064000</v>
      </c>
      <c r="EB383" s="280"/>
      <c r="EC383" s="280"/>
      <c r="EF383" s="557"/>
      <c r="EG383" s="533">
        <v>1</v>
      </c>
      <c r="EH383" s="533">
        <v>0</v>
      </c>
      <c r="EI383" s="543"/>
      <c r="EJ383" s="541">
        <v>1</v>
      </c>
      <c r="EK383" s="543"/>
      <c r="EL383" s="543"/>
      <c r="EM383" s="545">
        <v>1</v>
      </c>
      <c r="EN383" s="545">
        <v>0</v>
      </c>
      <c r="EO383" s="543"/>
      <c r="EP383" s="543"/>
      <c r="EQ383" s="543"/>
      <c r="ER383" s="543"/>
      <c r="ES383" s="415"/>
      <c r="ET383" s="311">
        <f t="shared" si="5"/>
        <v>0</v>
      </c>
    </row>
    <row r="384" spans="1:150" s="202" customFormat="1" ht="99.95" customHeight="1" x14ac:dyDescent="0.25">
      <c r="A384" s="285" t="s">
        <v>239</v>
      </c>
      <c r="B384" s="285" t="s">
        <v>119</v>
      </c>
      <c r="C384" s="285" t="s">
        <v>3620</v>
      </c>
      <c r="D384" s="282">
        <v>7</v>
      </c>
      <c r="E384" s="285" t="s">
        <v>3825</v>
      </c>
      <c r="F384" s="276" t="s">
        <v>70</v>
      </c>
      <c r="G384" s="312">
        <v>8</v>
      </c>
      <c r="H384" s="276">
        <v>1</v>
      </c>
      <c r="I384" s="314">
        <v>6.7299999999999999E-2</v>
      </c>
      <c r="J384" s="285" t="s">
        <v>2649</v>
      </c>
      <c r="K384" s="219">
        <v>43435</v>
      </c>
      <c r="L384" s="312">
        <v>1</v>
      </c>
      <c r="M384" s="285" t="s">
        <v>2650</v>
      </c>
      <c r="N384" s="285" t="s">
        <v>2651</v>
      </c>
      <c r="O384" s="285" t="s">
        <v>2652</v>
      </c>
      <c r="P384" s="316">
        <v>6.7299999999999999E-2</v>
      </c>
      <c r="Q384" s="317" t="s">
        <v>1848</v>
      </c>
      <c r="R384" s="279">
        <v>5817951000</v>
      </c>
      <c r="S384" s="284"/>
      <c r="T384" s="246">
        <v>43102</v>
      </c>
      <c r="U384" s="246">
        <v>43465</v>
      </c>
      <c r="V384" s="285" t="s">
        <v>2653</v>
      </c>
      <c r="W384" s="277">
        <v>0.25</v>
      </c>
      <c r="X384" s="277">
        <v>0.15</v>
      </c>
      <c r="Y384" s="280"/>
      <c r="Z384" s="280" t="s">
        <v>2654</v>
      </c>
      <c r="AA384" s="348">
        <v>0.19</v>
      </c>
      <c r="AB384" s="348">
        <v>0</v>
      </c>
      <c r="AC384" s="365">
        <v>132000000</v>
      </c>
      <c r="AD384" s="348"/>
      <c r="AE384" s="352"/>
      <c r="AF384" s="352"/>
      <c r="AG384" s="277">
        <v>0.1</v>
      </c>
      <c r="AH384" s="280"/>
      <c r="AI384" s="280" t="s">
        <v>2654</v>
      </c>
      <c r="AJ384" s="348">
        <v>0.11</v>
      </c>
      <c r="AK384" s="348"/>
      <c r="AL384" s="365"/>
      <c r="AM384" s="348"/>
      <c r="AN384" s="352"/>
      <c r="AO384" s="352"/>
      <c r="AP384" s="277">
        <v>0</v>
      </c>
      <c r="AQ384" s="280"/>
      <c r="AR384" s="280"/>
      <c r="AS384" s="348">
        <v>0.01</v>
      </c>
      <c r="AT384" s="348"/>
      <c r="AU384" s="365"/>
      <c r="AV384" s="348"/>
      <c r="AW384" s="348"/>
      <c r="AX384" s="352"/>
      <c r="AY384" s="352"/>
      <c r="AZ384" s="277">
        <v>0</v>
      </c>
      <c r="BA384" s="280"/>
      <c r="BB384" s="280"/>
      <c r="BC384" s="348">
        <v>0.01</v>
      </c>
      <c r="BD384" s="348"/>
      <c r="BE384" s="365"/>
      <c r="BF384" s="348"/>
      <c r="BG384" s="352"/>
      <c r="BH384" s="352"/>
      <c r="BI384" s="277">
        <v>0</v>
      </c>
      <c r="BJ384" s="280"/>
      <c r="BK384" s="280"/>
      <c r="BL384" s="348">
        <v>6.0000000000000005E-2</v>
      </c>
      <c r="BM384" s="348"/>
      <c r="BN384" s="365"/>
      <c r="BO384" s="348"/>
      <c r="BP384" s="352"/>
      <c r="BQ384" s="352"/>
      <c r="BR384" s="277">
        <v>0</v>
      </c>
      <c r="BS384" s="280"/>
      <c r="BT384" s="280"/>
      <c r="BU384" s="348">
        <v>0.16</v>
      </c>
      <c r="BV384" s="348"/>
      <c r="BW384" s="365"/>
      <c r="BX384" s="348"/>
      <c r="BY384" s="348"/>
      <c r="BZ384" s="352"/>
      <c r="CA384" s="352"/>
      <c r="CB384" s="277">
        <v>0</v>
      </c>
      <c r="CC384" s="280"/>
      <c r="CD384" s="280"/>
      <c r="CE384" s="348">
        <v>0.02</v>
      </c>
      <c r="CF384" s="348"/>
      <c r="CG384" s="365"/>
      <c r="CH384" s="348"/>
      <c r="CI384" s="352"/>
      <c r="CJ384" s="352"/>
      <c r="CK384" s="277">
        <v>0</v>
      </c>
      <c r="CL384" s="280"/>
      <c r="CM384" s="280"/>
      <c r="CN384" s="348">
        <v>0.27</v>
      </c>
      <c r="CO384" s="348"/>
      <c r="CP384" s="365">
        <v>5673951000</v>
      </c>
      <c r="CQ384" s="348"/>
      <c r="CR384" s="352"/>
      <c r="CS384" s="352"/>
      <c r="CT384" s="277">
        <v>0</v>
      </c>
      <c r="CU384" s="280"/>
      <c r="CV384" s="280"/>
      <c r="CW384" s="348">
        <v>3.7500000000000006E-2</v>
      </c>
      <c r="CX384" s="348"/>
      <c r="CY384" s="365"/>
      <c r="CZ384" s="348"/>
      <c r="DA384" s="348"/>
      <c r="DB384" s="352"/>
      <c r="DC384" s="352"/>
      <c r="DD384" s="277">
        <v>0</v>
      </c>
      <c r="DE384" s="280"/>
      <c r="DF384" s="280"/>
      <c r="DG384" s="348">
        <v>3.7500000000000006E-2</v>
      </c>
      <c r="DH384" s="348"/>
      <c r="DI384" s="365"/>
      <c r="DJ384" s="348"/>
      <c r="DK384" s="352"/>
      <c r="DL384" s="352"/>
      <c r="DM384" s="277">
        <v>0</v>
      </c>
      <c r="DN384" s="280"/>
      <c r="DO384" s="280"/>
      <c r="DP384" s="348">
        <v>3.7500000000000006E-2</v>
      </c>
      <c r="DQ384" s="348"/>
      <c r="DR384" s="365">
        <v>12000000</v>
      </c>
      <c r="DS384" s="348"/>
      <c r="DT384" s="352"/>
      <c r="DU384" s="352"/>
      <c r="DV384" s="277">
        <v>0</v>
      </c>
      <c r="DW384" s="280"/>
      <c r="DX384" s="280"/>
      <c r="DY384" s="348">
        <v>5.7500000000000002E-2</v>
      </c>
      <c r="DZ384" s="348"/>
      <c r="EA384" s="365"/>
      <c r="EB384" s="348"/>
      <c r="EC384" s="348"/>
      <c r="ED384" s="352"/>
      <c r="EE384" s="352"/>
      <c r="EF384" s="557"/>
      <c r="EG384" s="533">
        <v>0.25</v>
      </c>
      <c r="EH384" s="533">
        <v>0</v>
      </c>
      <c r="EI384" s="544"/>
      <c r="EJ384" s="546">
        <v>1</v>
      </c>
      <c r="EK384" s="546">
        <v>0</v>
      </c>
      <c r="EL384" s="546"/>
      <c r="EM384" s="546">
        <v>1</v>
      </c>
      <c r="EN384" s="546">
        <v>0</v>
      </c>
      <c r="EO384" s="546"/>
      <c r="EP384" s="546"/>
      <c r="EQ384" s="546"/>
      <c r="ER384" s="543"/>
      <c r="ES384" s="415"/>
      <c r="ET384" s="311">
        <f t="shared" si="5"/>
        <v>0</v>
      </c>
    </row>
    <row r="385" spans="1:150" s="202" customFormat="1" ht="99.95" customHeight="1" x14ac:dyDescent="0.25">
      <c r="A385" s="285" t="s">
        <v>239</v>
      </c>
      <c r="B385" s="285" t="s">
        <v>119</v>
      </c>
      <c r="C385" s="285" t="s">
        <v>3620</v>
      </c>
      <c r="D385" s="282">
        <v>7</v>
      </c>
      <c r="E385" s="285" t="s">
        <v>3825</v>
      </c>
      <c r="F385" s="276" t="s">
        <v>70</v>
      </c>
      <c r="G385" s="312">
        <v>8</v>
      </c>
      <c r="H385" s="276">
        <v>1</v>
      </c>
      <c r="I385" s="314">
        <v>6.7299999999999999E-2</v>
      </c>
      <c r="J385" s="285" t="s">
        <v>2649</v>
      </c>
      <c r="K385" s="219">
        <v>43435</v>
      </c>
      <c r="L385" s="312">
        <v>1</v>
      </c>
      <c r="M385" s="285" t="s">
        <v>2650</v>
      </c>
      <c r="N385" s="285" t="s">
        <v>2651</v>
      </c>
      <c r="O385" s="285" t="s">
        <v>2636</v>
      </c>
      <c r="P385" s="316">
        <v>6.7299999999999999E-2</v>
      </c>
      <c r="Q385" s="317" t="s">
        <v>1848</v>
      </c>
      <c r="R385" s="279">
        <v>5817951000</v>
      </c>
      <c r="S385" s="284"/>
      <c r="T385" s="246">
        <v>43102</v>
      </c>
      <c r="U385" s="246">
        <v>43465</v>
      </c>
      <c r="V385" s="285" t="s">
        <v>2655</v>
      </c>
      <c r="W385" s="277">
        <v>0.45</v>
      </c>
      <c r="X385" s="277">
        <v>0</v>
      </c>
      <c r="Y385" s="280"/>
      <c r="Z385" s="280"/>
      <c r="AA385" s="348"/>
      <c r="AB385" s="348"/>
      <c r="AC385" s="365"/>
      <c r="AD385" s="348"/>
      <c r="AE385" s="352"/>
      <c r="AF385" s="352"/>
      <c r="AG385" s="277">
        <v>0</v>
      </c>
      <c r="AH385" s="280"/>
      <c r="AI385" s="280"/>
      <c r="AJ385" s="348"/>
      <c r="AK385" s="348"/>
      <c r="AL385" s="365"/>
      <c r="AM385" s="348"/>
      <c r="AN385" s="352"/>
      <c r="AO385" s="352"/>
      <c r="AP385" s="277">
        <v>0</v>
      </c>
      <c r="AQ385" s="280"/>
      <c r="AR385" s="280"/>
      <c r="AS385" s="348"/>
      <c r="AT385" s="348"/>
      <c r="AU385" s="365"/>
      <c r="AV385" s="348"/>
      <c r="AW385" s="348"/>
      <c r="AX385" s="352"/>
      <c r="AY385" s="352"/>
      <c r="AZ385" s="277">
        <v>0</v>
      </c>
      <c r="BA385" s="280"/>
      <c r="BB385" s="280"/>
      <c r="BC385" s="348"/>
      <c r="BD385" s="348"/>
      <c r="BE385" s="365"/>
      <c r="BF385" s="348"/>
      <c r="BG385" s="352"/>
      <c r="BH385" s="352"/>
      <c r="BI385" s="277">
        <v>0.05</v>
      </c>
      <c r="BJ385" s="280"/>
      <c r="BK385" s="280" t="s">
        <v>2641</v>
      </c>
      <c r="BL385" s="348"/>
      <c r="BM385" s="348"/>
      <c r="BN385" s="365"/>
      <c r="BO385" s="348"/>
      <c r="BP385" s="352"/>
      <c r="BQ385" s="352"/>
      <c r="BR385" s="277">
        <v>0.15</v>
      </c>
      <c r="BS385" s="280"/>
      <c r="BT385" s="280" t="s">
        <v>2656</v>
      </c>
      <c r="BU385" s="348"/>
      <c r="BV385" s="348"/>
      <c r="BW385" s="365"/>
      <c r="BX385" s="348"/>
      <c r="BY385" s="348"/>
      <c r="BZ385" s="352"/>
      <c r="CA385" s="352"/>
      <c r="CB385" s="277">
        <v>0</v>
      </c>
      <c r="CC385" s="280"/>
      <c r="CD385" s="280"/>
      <c r="CE385" s="348"/>
      <c r="CF385" s="348"/>
      <c r="CG385" s="365"/>
      <c r="CH385" s="348"/>
      <c r="CI385" s="352"/>
      <c r="CJ385" s="352"/>
      <c r="CK385" s="277">
        <v>0.25</v>
      </c>
      <c r="CL385" s="280"/>
      <c r="CM385" s="280" t="s">
        <v>2639</v>
      </c>
      <c r="CN385" s="348"/>
      <c r="CO385" s="348"/>
      <c r="CP385" s="365"/>
      <c r="CQ385" s="348"/>
      <c r="CR385" s="352"/>
      <c r="CS385" s="352"/>
      <c r="CT385" s="277">
        <v>0</v>
      </c>
      <c r="CU385" s="280"/>
      <c r="CV385" s="280"/>
      <c r="CW385" s="348"/>
      <c r="CX385" s="348"/>
      <c r="CY385" s="365"/>
      <c r="CZ385" s="348"/>
      <c r="DA385" s="348"/>
      <c r="DB385" s="352"/>
      <c r="DC385" s="352"/>
      <c r="DD385" s="277">
        <v>0</v>
      </c>
      <c r="DE385" s="280"/>
      <c r="DF385" s="280"/>
      <c r="DG385" s="348"/>
      <c r="DH385" s="348"/>
      <c r="DI385" s="365"/>
      <c r="DJ385" s="348"/>
      <c r="DK385" s="352"/>
      <c r="DL385" s="352"/>
      <c r="DM385" s="277">
        <v>0</v>
      </c>
      <c r="DN385" s="280"/>
      <c r="DO385" s="280"/>
      <c r="DP385" s="348"/>
      <c r="DQ385" s="348"/>
      <c r="DR385" s="365"/>
      <c r="DS385" s="348"/>
      <c r="DT385" s="352"/>
      <c r="DU385" s="352"/>
      <c r="DV385" s="277">
        <v>0</v>
      </c>
      <c r="DW385" s="280"/>
      <c r="DX385" s="280"/>
      <c r="DY385" s="348"/>
      <c r="DZ385" s="348"/>
      <c r="EA385" s="365"/>
      <c r="EB385" s="348"/>
      <c r="EC385" s="348"/>
      <c r="ED385" s="352"/>
      <c r="EE385" s="352"/>
      <c r="EF385" s="557"/>
      <c r="EG385" s="533">
        <v>0.45</v>
      </c>
      <c r="EH385" s="533">
        <v>0</v>
      </c>
      <c r="EI385" s="544"/>
      <c r="EJ385" s="544"/>
      <c r="EK385" s="544"/>
      <c r="EL385" s="544"/>
      <c r="EM385" s="544"/>
      <c r="EN385" s="544"/>
      <c r="EO385" s="544"/>
      <c r="EP385" s="544"/>
      <c r="EQ385" s="544"/>
      <c r="ER385" s="543"/>
      <c r="ES385" s="415"/>
      <c r="ET385" s="311">
        <f t="shared" si="5"/>
        <v>0</v>
      </c>
    </row>
    <row r="386" spans="1:150" s="202" customFormat="1" ht="99.95" customHeight="1" x14ac:dyDescent="0.25">
      <c r="A386" s="285" t="s">
        <v>239</v>
      </c>
      <c r="B386" s="285" t="s">
        <v>119</v>
      </c>
      <c r="C386" s="285" t="s">
        <v>3620</v>
      </c>
      <c r="D386" s="282">
        <v>7</v>
      </c>
      <c r="E386" s="285" t="s">
        <v>3825</v>
      </c>
      <c r="F386" s="276" t="s">
        <v>70</v>
      </c>
      <c r="G386" s="312">
        <v>8</v>
      </c>
      <c r="H386" s="276">
        <v>1</v>
      </c>
      <c r="I386" s="314">
        <v>6.7299999999999999E-2</v>
      </c>
      <c r="J386" s="285" t="s">
        <v>2649</v>
      </c>
      <c r="K386" s="219">
        <v>43435</v>
      </c>
      <c r="L386" s="312">
        <v>1</v>
      </c>
      <c r="M386" s="285" t="s">
        <v>2650</v>
      </c>
      <c r="N386" s="285" t="s">
        <v>2651</v>
      </c>
      <c r="O386" s="285" t="s">
        <v>2657</v>
      </c>
      <c r="P386" s="316">
        <v>6.7299999999999999E-2</v>
      </c>
      <c r="Q386" s="317" t="s">
        <v>1848</v>
      </c>
      <c r="R386" s="279">
        <v>5817951000</v>
      </c>
      <c r="S386" s="284"/>
      <c r="T386" s="246">
        <v>43102</v>
      </c>
      <c r="U386" s="246">
        <v>43465</v>
      </c>
      <c r="V386" s="285" t="s">
        <v>2658</v>
      </c>
      <c r="W386" s="277">
        <v>0.1</v>
      </c>
      <c r="X386" s="277">
        <v>0.01</v>
      </c>
      <c r="Y386" s="280"/>
      <c r="Z386" s="280" t="s">
        <v>2659</v>
      </c>
      <c r="AA386" s="348"/>
      <c r="AB386" s="348"/>
      <c r="AC386" s="365"/>
      <c r="AD386" s="348"/>
      <c r="AE386" s="352"/>
      <c r="AF386" s="352"/>
      <c r="AG386" s="277">
        <v>0.01</v>
      </c>
      <c r="AH386" s="280"/>
      <c r="AI386" s="280" t="s">
        <v>2659</v>
      </c>
      <c r="AJ386" s="348"/>
      <c r="AK386" s="348"/>
      <c r="AL386" s="365"/>
      <c r="AM386" s="348"/>
      <c r="AN386" s="352"/>
      <c r="AO386" s="352"/>
      <c r="AP386" s="277">
        <v>0.01</v>
      </c>
      <c r="AQ386" s="280"/>
      <c r="AR386" s="280" t="s">
        <v>2659</v>
      </c>
      <c r="AS386" s="348"/>
      <c r="AT386" s="348"/>
      <c r="AU386" s="365"/>
      <c r="AV386" s="348"/>
      <c r="AW386" s="348"/>
      <c r="AX386" s="352"/>
      <c r="AY386" s="352"/>
      <c r="AZ386" s="277">
        <v>0.01</v>
      </c>
      <c r="BA386" s="280"/>
      <c r="BB386" s="280" t="s">
        <v>2659</v>
      </c>
      <c r="BC386" s="348"/>
      <c r="BD386" s="348"/>
      <c r="BE386" s="365"/>
      <c r="BF386" s="348"/>
      <c r="BG386" s="352"/>
      <c r="BH386" s="352"/>
      <c r="BI386" s="277">
        <v>0.01</v>
      </c>
      <c r="BJ386" s="280"/>
      <c r="BK386" s="280" t="s">
        <v>2659</v>
      </c>
      <c r="BL386" s="348"/>
      <c r="BM386" s="348"/>
      <c r="BN386" s="365"/>
      <c r="BO386" s="348"/>
      <c r="BP386" s="352"/>
      <c r="BQ386" s="352"/>
      <c r="BR386" s="277">
        <v>0.01</v>
      </c>
      <c r="BS386" s="280"/>
      <c r="BT386" s="280" t="s">
        <v>2659</v>
      </c>
      <c r="BU386" s="348"/>
      <c r="BV386" s="348"/>
      <c r="BW386" s="365"/>
      <c r="BX386" s="348"/>
      <c r="BY386" s="348"/>
      <c r="BZ386" s="352"/>
      <c r="CA386" s="352"/>
      <c r="CB386" s="277">
        <v>0.02</v>
      </c>
      <c r="CC386" s="280"/>
      <c r="CD386" s="280" t="s">
        <v>2659</v>
      </c>
      <c r="CE386" s="348"/>
      <c r="CF386" s="348"/>
      <c r="CG386" s="365"/>
      <c r="CH386" s="348"/>
      <c r="CI386" s="352"/>
      <c r="CJ386" s="352"/>
      <c r="CK386" s="277">
        <v>0.02</v>
      </c>
      <c r="CL386" s="280"/>
      <c r="CM386" s="280" t="s">
        <v>2659</v>
      </c>
      <c r="CN386" s="348"/>
      <c r="CO386" s="348"/>
      <c r="CP386" s="365"/>
      <c r="CQ386" s="348"/>
      <c r="CR386" s="352"/>
      <c r="CS386" s="352"/>
      <c r="CT386" s="277">
        <v>0</v>
      </c>
      <c r="CU386" s="280"/>
      <c r="CV386" s="280"/>
      <c r="CW386" s="348"/>
      <c r="CX386" s="348"/>
      <c r="CY386" s="365"/>
      <c r="CZ386" s="348"/>
      <c r="DA386" s="348"/>
      <c r="DB386" s="352"/>
      <c r="DC386" s="352"/>
      <c r="DD386" s="277">
        <v>0</v>
      </c>
      <c r="DE386" s="280"/>
      <c r="DF386" s="280"/>
      <c r="DG386" s="348"/>
      <c r="DH386" s="348"/>
      <c r="DI386" s="365"/>
      <c r="DJ386" s="348"/>
      <c r="DK386" s="352"/>
      <c r="DL386" s="352"/>
      <c r="DM386" s="277">
        <v>0</v>
      </c>
      <c r="DN386" s="280"/>
      <c r="DO386" s="280"/>
      <c r="DP386" s="348"/>
      <c r="DQ386" s="348"/>
      <c r="DR386" s="365"/>
      <c r="DS386" s="348"/>
      <c r="DT386" s="352"/>
      <c r="DU386" s="352"/>
      <c r="DV386" s="277">
        <v>0</v>
      </c>
      <c r="DW386" s="280"/>
      <c r="DX386" s="280"/>
      <c r="DY386" s="348"/>
      <c r="DZ386" s="348"/>
      <c r="EA386" s="365"/>
      <c r="EB386" s="348"/>
      <c r="EC386" s="348"/>
      <c r="ED386" s="352"/>
      <c r="EE386" s="352"/>
      <c r="EF386" s="557"/>
      <c r="EG386" s="533">
        <v>0.1</v>
      </c>
      <c r="EH386" s="533">
        <v>0</v>
      </c>
      <c r="EI386" s="544"/>
      <c r="EJ386" s="544"/>
      <c r="EK386" s="544"/>
      <c r="EL386" s="544"/>
      <c r="EM386" s="544"/>
      <c r="EN386" s="544"/>
      <c r="EO386" s="544"/>
      <c r="EP386" s="544"/>
      <c r="EQ386" s="544"/>
      <c r="ER386" s="543"/>
      <c r="ES386" s="415"/>
      <c r="ET386" s="311">
        <f t="shared" si="5"/>
        <v>0</v>
      </c>
    </row>
    <row r="387" spans="1:150" s="202" customFormat="1" ht="99.95" customHeight="1" x14ac:dyDescent="0.25">
      <c r="A387" s="285" t="s">
        <v>239</v>
      </c>
      <c r="B387" s="285" t="s">
        <v>119</v>
      </c>
      <c r="C387" s="285" t="s">
        <v>3620</v>
      </c>
      <c r="D387" s="282">
        <v>7</v>
      </c>
      <c r="E387" s="285" t="s">
        <v>3825</v>
      </c>
      <c r="F387" s="276" t="s">
        <v>70</v>
      </c>
      <c r="G387" s="312">
        <v>8</v>
      </c>
      <c r="H387" s="276">
        <v>1</v>
      </c>
      <c r="I387" s="314">
        <v>6.7299999999999999E-2</v>
      </c>
      <c r="J387" s="285" t="s">
        <v>2649</v>
      </c>
      <c r="K387" s="219">
        <v>43435</v>
      </c>
      <c r="L387" s="312">
        <v>1</v>
      </c>
      <c r="M387" s="285" t="s">
        <v>2650</v>
      </c>
      <c r="N387" s="285" t="s">
        <v>2651</v>
      </c>
      <c r="O387" s="285" t="s">
        <v>2636</v>
      </c>
      <c r="P387" s="316">
        <v>6.7299999999999999E-2</v>
      </c>
      <c r="Q387" s="317" t="s">
        <v>1848</v>
      </c>
      <c r="R387" s="279">
        <v>5817951000</v>
      </c>
      <c r="S387" s="284"/>
      <c r="T387" s="246">
        <v>43102</v>
      </c>
      <c r="U387" s="246">
        <v>43465</v>
      </c>
      <c r="V387" s="285" t="s">
        <v>2660</v>
      </c>
      <c r="W387" s="277">
        <v>0.08</v>
      </c>
      <c r="X387" s="277">
        <v>0</v>
      </c>
      <c r="Y387" s="280"/>
      <c r="Z387" s="280"/>
      <c r="AA387" s="348"/>
      <c r="AB387" s="348"/>
      <c r="AC387" s="365"/>
      <c r="AD387" s="348"/>
      <c r="AE387" s="352"/>
      <c r="AF387" s="352"/>
      <c r="AG387" s="277">
        <v>0</v>
      </c>
      <c r="AH387" s="280"/>
      <c r="AI387" s="280"/>
      <c r="AJ387" s="348"/>
      <c r="AK387" s="348"/>
      <c r="AL387" s="365"/>
      <c r="AM387" s="348"/>
      <c r="AN387" s="352"/>
      <c r="AO387" s="352"/>
      <c r="AP387" s="277">
        <v>0</v>
      </c>
      <c r="AQ387" s="280"/>
      <c r="AR387" s="280"/>
      <c r="AS387" s="348"/>
      <c r="AT387" s="348"/>
      <c r="AU387" s="365"/>
      <c r="AV387" s="348"/>
      <c r="AW387" s="348"/>
      <c r="AX387" s="352"/>
      <c r="AY387" s="352"/>
      <c r="AZ387" s="277">
        <v>0</v>
      </c>
      <c r="BA387" s="280"/>
      <c r="BB387" s="280"/>
      <c r="BC387" s="348"/>
      <c r="BD387" s="348"/>
      <c r="BE387" s="365"/>
      <c r="BF387" s="348"/>
      <c r="BG387" s="352"/>
      <c r="BH387" s="352"/>
      <c r="BI387" s="277">
        <v>0</v>
      </c>
      <c r="BJ387" s="280"/>
      <c r="BK387" s="280"/>
      <c r="BL387" s="348"/>
      <c r="BM387" s="348"/>
      <c r="BN387" s="365"/>
      <c r="BO387" s="348"/>
      <c r="BP387" s="352"/>
      <c r="BQ387" s="352"/>
      <c r="BR387" s="277">
        <v>0</v>
      </c>
      <c r="BS387" s="280"/>
      <c r="BT387" s="280"/>
      <c r="BU387" s="348"/>
      <c r="BV387" s="348"/>
      <c r="BW387" s="365"/>
      <c r="BX387" s="348"/>
      <c r="BY387" s="348"/>
      <c r="BZ387" s="352"/>
      <c r="CA387" s="352"/>
      <c r="CB387" s="277">
        <v>0</v>
      </c>
      <c r="CC387" s="280"/>
      <c r="CD387" s="280"/>
      <c r="CE387" s="348"/>
      <c r="CF387" s="348"/>
      <c r="CG387" s="365"/>
      <c r="CH387" s="348"/>
      <c r="CI387" s="352"/>
      <c r="CJ387" s="352"/>
      <c r="CK387" s="277">
        <v>0</v>
      </c>
      <c r="CL387" s="280"/>
      <c r="CM387" s="280"/>
      <c r="CN387" s="348"/>
      <c r="CO387" s="348"/>
      <c r="CP387" s="365"/>
      <c r="CQ387" s="348"/>
      <c r="CR387" s="352"/>
      <c r="CS387" s="352"/>
      <c r="CT387" s="277">
        <v>0.02</v>
      </c>
      <c r="CU387" s="280"/>
      <c r="CV387" s="280" t="s">
        <v>2641</v>
      </c>
      <c r="CW387" s="348"/>
      <c r="CX387" s="348"/>
      <c r="CY387" s="365"/>
      <c r="CZ387" s="348"/>
      <c r="DA387" s="348"/>
      <c r="DB387" s="352"/>
      <c r="DC387" s="352"/>
      <c r="DD387" s="277">
        <v>0.02</v>
      </c>
      <c r="DE387" s="280"/>
      <c r="DF387" s="280" t="s">
        <v>2661</v>
      </c>
      <c r="DG387" s="348"/>
      <c r="DH387" s="348"/>
      <c r="DI387" s="365"/>
      <c r="DJ387" s="348"/>
      <c r="DK387" s="352"/>
      <c r="DL387" s="352"/>
      <c r="DM387" s="277">
        <v>0</v>
      </c>
      <c r="DN387" s="280"/>
      <c r="DO387" s="280"/>
      <c r="DP387" s="348"/>
      <c r="DQ387" s="348"/>
      <c r="DR387" s="365"/>
      <c r="DS387" s="348"/>
      <c r="DT387" s="352"/>
      <c r="DU387" s="352"/>
      <c r="DV387" s="277">
        <v>0.04</v>
      </c>
      <c r="DW387" s="280"/>
      <c r="DX387" s="280" t="s">
        <v>2639</v>
      </c>
      <c r="DY387" s="348"/>
      <c r="DZ387" s="348"/>
      <c r="EA387" s="365"/>
      <c r="EB387" s="348"/>
      <c r="EC387" s="348"/>
      <c r="ED387" s="352"/>
      <c r="EE387" s="352"/>
      <c r="EF387" s="557"/>
      <c r="EG387" s="533">
        <v>0.08</v>
      </c>
      <c r="EH387" s="533">
        <v>0</v>
      </c>
      <c r="EI387" s="544"/>
      <c r="EJ387" s="544"/>
      <c r="EK387" s="544"/>
      <c r="EL387" s="544"/>
      <c r="EM387" s="544"/>
      <c r="EN387" s="544"/>
      <c r="EO387" s="544"/>
      <c r="EP387" s="544"/>
      <c r="EQ387" s="544"/>
      <c r="ER387" s="543"/>
      <c r="ES387" s="415"/>
      <c r="ET387" s="311">
        <f t="shared" si="5"/>
        <v>0</v>
      </c>
    </row>
    <row r="388" spans="1:150" s="202" customFormat="1" ht="99.95" customHeight="1" x14ac:dyDescent="0.25">
      <c r="A388" s="285" t="s">
        <v>239</v>
      </c>
      <c r="B388" s="285" t="s">
        <v>119</v>
      </c>
      <c r="C388" s="285" t="s">
        <v>3620</v>
      </c>
      <c r="D388" s="282">
        <v>7</v>
      </c>
      <c r="E388" s="285" t="s">
        <v>3825</v>
      </c>
      <c r="F388" s="276" t="s">
        <v>70</v>
      </c>
      <c r="G388" s="312">
        <v>8</v>
      </c>
      <c r="H388" s="276">
        <v>1</v>
      </c>
      <c r="I388" s="314">
        <v>6.7299999999999999E-2</v>
      </c>
      <c r="J388" s="285" t="s">
        <v>2649</v>
      </c>
      <c r="K388" s="219">
        <v>43435</v>
      </c>
      <c r="L388" s="312">
        <v>1</v>
      </c>
      <c r="M388" s="285" t="s">
        <v>2650</v>
      </c>
      <c r="N388" s="285" t="s">
        <v>2651</v>
      </c>
      <c r="O388" s="285" t="s">
        <v>2622</v>
      </c>
      <c r="P388" s="316">
        <v>6.7299999999999999E-2</v>
      </c>
      <c r="Q388" s="317" t="s">
        <v>1848</v>
      </c>
      <c r="R388" s="279">
        <v>5817951000</v>
      </c>
      <c r="S388" s="284"/>
      <c r="T388" s="246">
        <v>43102</v>
      </c>
      <c r="U388" s="246">
        <v>43465</v>
      </c>
      <c r="V388" s="285" t="s">
        <v>2632</v>
      </c>
      <c r="W388" s="277">
        <v>0.05</v>
      </c>
      <c r="X388" s="277">
        <v>0.03</v>
      </c>
      <c r="Y388" s="280"/>
      <c r="Z388" s="280" t="s">
        <v>2624</v>
      </c>
      <c r="AA388" s="348"/>
      <c r="AB388" s="348"/>
      <c r="AC388" s="365"/>
      <c r="AD388" s="348"/>
      <c r="AE388" s="352"/>
      <c r="AF388" s="352"/>
      <c r="AG388" s="277">
        <v>0</v>
      </c>
      <c r="AH388" s="280"/>
      <c r="AI388" s="280"/>
      <c r="AJ388" s="348"/>
      <c r="AK388" s="348"/>
      <c r="AL388" s="365"/>
      <c r="AM388" s="348"/>
      <c r="AN388" s="352"/>
      <c r="AO388" s="352"/>
      <c r="AP388" s="277">
        <v>0</v>
      </c>
      <c r="AQ388" s="280"/>
      <c r="AR388" s="280"/>
      <c r="AS388" s="348"/>
      <c r="AT388" s="348"/>
      <c r="AU388" s="365"/>
      <c r="AV388" s="348"/>
      <c r="AW388" s="348"/>
      <c r="AX388" s="352"/>
      <c r="AY388" s="352"/>
      <c r="AZ388" s="277">
        <v>0</v>
      </c>
      <c r="BA388" s="280"/>
      <c r="BB388" s="280"/>
      <c r="BC388" s="348"/>
      <c r="BD388" s="348"/>
      <c r="BE388" s="365"/>
      <c r="BF388" s="348"/>
      <c r="BG388" s="352"/>
      <c r="BH388" s="352"/>
      <c r="BI388" s="277">
        <v>0</v>
      </c>
      <c r="BJ388" s="280"/>
      <c r="BK388" s="280"/>
      <c r="BL388" s="348"/>
      <c r="BM388" s="348"/>
      <c r="BN388" s="365"/>
      <c r="BO388" s="348"/>
      <c r="BP388" s="352"/>
      <c r="BQ388" s="352"/>
      <c r="BR388" s="277">
        <v>0</v>
      </c>
      <c r="BS388" s="280"/>
      <c r="BT388" s="280"/>
      <c r="BU388" s="348"/>
      <c r="BV388" s="348"/>
      <c r="BW388" s="365"/>
      <c r="BX388" s="348"/>
      <c r="BY388" s="348"/>
      <c r="BZ388" s="352"/>
      <c r="CA388" s="352"/>
      <c r="CB388" s="277">
        <v>0</v>
      </c>
      <c r="CC388" s="280"/>
      <c r="CD388" s="280"/>
      <c r="CE388" s="348"/>
      <c r="CF388" s="348"/>
      <c r="CG388" s="365"/>
      <c r="CH388" s="348"/>
      <c r="CI388" s="352"/>
      <c r="CJ388" s="352"/>
      <c r="CK388" s="277">
        <v>0</v>
      </c>
      <c r="CL388" s="280"/>
      <c r="CM388" s="280"/>
      <c r="CN388" s="348"/>
      <c r="CO388" s="348"/>
      <c r="CP388" s="365"/>
      <c r="CQ388" s="348"/>
      <c r="CR388" s="352"/>
      <c r="CS388" s="352"/>
      <c r="CT388" s="277">
        <v>0</v>
      </c>
      <c r="CU388" s="280"/>
      <c r="CV388" s="280"/>
      <c r="CW388" s="348"/>
      <c r="CX388" s="348"/>
      <c r="CY388" s="365"/>
      <c r="CZ388" s="348"/>
      <c r="DA388" s="348"/>
      <c r="DB388" s="352"/>
      <c r="DC388" s="352"/>
      <c r="DD388" s="277">
        <v>0</v>
      </c>
      <c r="DE388" s="280"/>
      <c r="DF388" s="280"/>
      <c r="DG388" s="348"/>
      <c r="DH388" s="348"/>
      <c r="DI388" s="365"/>
      <c r="DJ388" s="348"/>
      <c r="DK388" s="352"/>
      <c r="DL388" s="352"/>
      <c r="DM388" s="277">
        <v>0.02</v>
      </c>
      <c r="DN388" s="280"/>
      <c r="DO388" s="280" t="s">
        <v>2624</v>
      </c>
      <c r="DP388" s="348"/>
      <c r="DQ388" s="348"/>
      <c r="DR388" s="365"/>
      <c r="DS388" s="348"/>
      <c r="DT388" s="352"/>
      <c r="DU388" s="352"/>
      <c r="DV388" s="277">
        <v>0</v>
      </c>
      <c r="DW388" s="280"/>
      <c r="DX388" s="280"/>
      <c r="DY388" s="348"/>
      <c r="DZ388" s="348"/>
      <c r="EA388" s="365"/>
      <c r="EB388" s="348"/>
      <c r="EC388" s="348"/>
      <c r="ED388" s="352"/>
      <c r="EE388" s="352"/>
      <c r="EF388" s="557"/>
      <c r="EG388" s="533">
        <v>0.05</v>
      </c>
      <c r="EH388" s="533">
        <v>0</v>
      </c>
      <c r="EI388" s="544"/>
      <c r="EJ388" s="544"/>
      <c r="EK388" s="544"/>
      <c r="EL388" s="544"/>
      <c r="EM388" s="544"/>
      <c r="EN388" s="544"/>
      <c r="EO388" s="544"/>
      <c r="EP388" s="544"/>
      <c r="EQ388" s="544"/>
      <c r="ER388" s="543"/>
      <c r="ES388" s="415"/>
      <c r="ET388" s="311">
        <f t="shared" si="5"/>
        <v>0</v>
      </c>
    </row>
    <row r="389" spans="1:150" s="202" customFormat="1" ht="99.95" customHeight="1" x14ac:dyDescent="0.25">
      <c r="A389" s="285" t="s">
        <v>239</v>
      </c>
      <c r="B389" s="285" t="s">
        <v>119</v>
      </c>
      <c r="C389" s="285" t="s">
        <v>3620</v>
      </c>
      <c r="D389" s="282">
        <v>7</v>
      </c>
      <c r="E389" s="285" t="s">
        <v>3825</v>
      </c>
      <c r="F389" s="276" t="s">
        <v>70</v>
      </c>
      <c r="G389" s="312">
        <v>8</v>
      </c>
      <c r="H389" s="276">
        <v>1</v>
      </c>
      <c r="I389" s="314">
        <v>6.7299999999999999E-2</v>
      </c>
      <c r="J389" s="285" t="s">
        <v>2649</v>
      </c>
      <c r="K389" s="219">
        <v>43435</v>
      </c>
      <c r="L389" s="312">
        <v>1</v>
      </c>
      <c r="M389" s="285" t="s">
        <v>2650</v>
      </c>
      <c r="N389" s="285" t="s">
        <v>2651</v>
      </c>
      <c r="O389" s="285" t="s">
        <v>2652</v>
      </c>
      <c r="P389" s="316">
        <v>6.7299999999999999E-2</v>
      </c>
      <c r="Q389" s="317" t="s">
        <v>1848</v>
      </c>
      <c r="R389" s="279">
        <v>5817951000</v>
      </c>
      <c r="S389" s="284"/>
      <c r="T389" s="246">
        <v>43102</v>
      </c>
      <c r="U389" s="246">
        <v>43465</v>
      </c>
      <c r="V389" s="285" t="s">
        <v>2662</v>
      </c>
      <c r="W389" s="277">
        <v>7.0000000000000007E-2</v>
      </c>
      <c r="X389" s="426">
        <v>0</v>
      </c>
      <c r="Y389" s="483"/>
      <c r="Z389" s="483"/>
      <c r="AA389" s="465"/>
      <c r="AB389" s="465"/>
      <c r="AC389" s="428"/>
      <c r="AD389" s="465"/>
      <c r="AE389" s="484"/>
      <c r="AF389" s="484"/>
      <c r="AG389" s="426">
        <v>0</v>
      </c>
      <c r="AH389" s="483"/>
      <c r="AI389" s="483"/>
      <c r="AJ389" s="465"/>
      <c r="AK389" s="465"/>
      <c r="AL389" s="428"/>
      <c r="AM389" s="465"/>
      <c r="AN389" s="484"/>
      <c r="AO389" s="484"/>
      <c r="AP389" s="426">
        <v>0</v>
      </c>
      <c r="AQ389" s="483"/>
      <c r="AR389" s="483"/>
      <c r="AS389" s="465"/>
      <c r="AT389" s="465"/>
      <c r="AU389" s="428"/>
      <c r="AV389" s="465"/>
      <c r="AW389" s="465"/>
      <c r="AX389" s="484"/>
      <c r="AY389" s="484"/>
      <c r="AZ389" s="426">
        <v>0</v>
      </c>
      <c r="BA389" s="483"/>
      <c r="BB389" s="483"/>
      <c r="BC389" s="465"/>
      <c r="BD389" s="465"/>
      <c r="BE389" s="428"/>
      <c r="BF389" s="465"/>
      <c r="BG389" s="484"/>
      <c r="BH389" s="484"/>
      <c r="BI389" s="426">
        <v>0</v>
      </c>
      <c r="BJ389" s="483"/>
      <c r="BK389" s="483"/>
      <c r="BL389" s="465"/>
      <c r="BM389" s="465"/>
      <c r="BN389" s="428"/>
      <c r="BO389" s="465"/>
      <c r="BP389" s="484"/>
      <c r="BQ389" s="484"/>
      <c r="BR389" s="426">
        <v>0</v>
      </c>
      <c r="BS389" s="483"/>
      <c r="BT389" s="483"/>
      <c r="BU389" s="465"/>
      <c r="BV389" s="465"/>
      <c r="BW389" s="428"/>
      <c r="BX389" s="465"/>
      <c r="BY389" s="465"/>
      <c r="BZ389" s="484"/>
      <c r="CA389" s="484"/>
      <c r="CB389" s="426">
        <v>0</v>
      </c>
      <c r="CC389" s="483"/>
      <c r="CD389" s="483"/>
      <c r="CE389" s="465"/>
      <c r="CF389" s="465"/>
      <c r="CG389" s="428"/>
      <c r="CH389" s="465"/>
      <c r="CI389" s="484"/>
      <c r="CJ389" s="484"/>
      <c r="CK389" s="426">
        <v>0</v>
      </c>
      <c r="CL389" s="483"/>
      <c r="CM389" s="483"/>
      <c r="CN389" s="465"/>
      <c r="CO389" s="465"/>
      <c r="CP389" s="428"/>
      <c r="CQ389" s="465"/>
      <c r="CR389" s="484"/>
      <c r="CS389" s="484"/>
      <c r="CT389" s="513">
        <v>1.7500000000000002E-2</v>
      </c>
      <c r="CU389" s="483"/>
      <c r="CV389" s="483" t="s">
        <v>2644</v>
      </c>
      <c r="CW389" s="465"/>
      <c r="CX389" s="465"/>
      <c r="CY389" s="428"/>
      <c r="CZ389" s="465"/>
      <c r="DA389" s="465"/>
      <c r="DB389" s="484"/>
      <c r="DC389" s="484"/>
      <c r="DD389" s="513">
        <v>1.7500000000000002E-2</v>
      </c>
      <c r="DE389" s="483"/>
      <c r="DF389" s="483" t="s">
        <v>2644</v>
      </c>
      <c r="DG389" s="465"/>
      <c r="DH389" s="465"/>
      <c r="DI389" s="428"/>
      <c r="DJ389" s="465"/>
      <c r="DK389" s="484"/>
      <c r="DL389" s="484"/>
      <c r="DM389" s="513">
        <v>1.7500000000000002E-2</v>
      </c>
      <c r="DN389" s="483"/>
      <c r="DO389" s="483" t="s">
        <v>2644</v>
      </c>
      <c r="DP389" s="465"/>
      <c r="DQ389" s="465"/>
      <c r="DR389" s="428"/>
      <c r="DS389" s="465"/>
      <c r="DT389" s="484"/>
      <c r="DU389" s="484"/>
      <c r="DV389" s="513">
        <v>1.7500000000000002E-2</v>
      </c>
      <c r="DW389" s="483"/>
      <c r="DX389" s="483" t="s">
        <v>2644</v>
      </c>
      <c r="DY389" s="465"/>
      <c r="DZ389" s="465"/>
      <c r="EA389" s="428"/>
      <c r="EB389" s="465"/>
      <c r="EC389" s="465"/>
      <c r="ED389" s="484"/>
      <c r="EE389" s="484"/>
      <c r="EF389" s="557"/>
      <c r="EG389" s="533">
        <v>7.0000000000000007E-2</v>
      </c>
      <c r="EH389" s="533">
        <v>0</v>
      </c>
      <c r="EI389" s="544"/>
      <c r="EJ389" s="544"/>
      <c r="EK389" s="544"/>
      <c r="EL389" s="544"/>
      <c r="EM389" s="544"/>
      <c r="EN389" s="544"/>
      <c r="EO389" s="544"/>
      <c r="EP389" s="544"/>
      <c r="EQ389" s="544"/>
      <c r="ER389" s="543"/>
      <c r="ES389" s="415"/>
      <c r="ET389" s="311">
        <f t="shared" si="5"/>
        <v>0</v>
      </c>
    </row>
    <row r="390" spans="1:150" s="202" customFormat="1" ht="99.95" customHeight="1" x14ac:dyDescent="0.25">
      <c r="A390" s="285" t="s">
        <v>239</v>
      </c>
      <c r="B390" s="285" t="s">
        <v>119</v>
      </c>
      <c r="C390" s="285" t="s">
        <v>3621</v>
      </c>
      <c r="D390" s="282">
        <v>8</v>
      </c>
      <c r="E390" s="285" t="s">
        <v>124</v>
      </c>
      <c r="F390" s="276" t="s">
        <v>70</v>
      </c>
      <c r="G390" s="243">
        <v>0.7</v>
      </c>
      <c r="H390" s="276">
        <v>1</v>
      </c>
      <c r="I390" s="314">
        <v>0.25979999999999998</v>
      </c>
      <c r="J390" s="285" t="s">
        <v>2663</v>
      </c>
      <c r="K390" s="219">
        <v>43435</v>
      </c>
      <c r="L390" s="312">
        <v>1</v>
      </c>
      <c r="M390" s="285" t="s">
        <v>125</v>
      </c>
      <c r="N390" s="285" t="s">
        <v>2664</v>
      </c>
      <c r="O390" s="285" t="s">
        <v>2665</v>
      </c>
      <c r="P390" s="316">
        <v>0.22070941091210269</v>
      </c>
      <c r="Q390" s="317" t="s">
        <v>1848</v>
      </c>
      <c r="R390" s="279">
        <v>19078175000</v>
      </c>
      <c r="S390" s="220"/>
      <c r="T390" s="246">
        <v>43102</v>
      </c>
      <c r="U390" s="246">
        <v>43465</v>
      </c>
      <c r="V390" s="285" t="s">
        <v>2666</v>
      </c>
      <c r="W390" s="519">
        <v>0.15</v>
      </c>
      <c r="X390" s="524">
        <v>0</v>
      </c>
      <c r="Y390" s="525"/>
      <c r="Z390" s="525"/>
      <c r="AA390" s="526">
        <v>0.04</v>
      </c>
      <c r="AB390" s="526">
        <v>0</v>
      </c>
      <c r="AC390" s="527">
        <v>114000000</v>
      </c>
      <c r="AD390" s="528"/>
      <c r="AE390" s="529"/>
      <c r="AF390" s="529"/>
      <c r="AG390" s="524">
        <v>0</v>
      </c>
      <c r="AH390" s="525"/>
      <c r="AI390" s="525"/>
      <c r="AJ390" s="526">
        <v>0.03</v>
      </c>
      <c r="AK390" s="526">
        <v>0</v>
      </c>
      <c r="AL390" s="527"/>
      <c r="AM390" s="528"/>
      <c r="AN390" s="529"/>
      <c r="AO390" s="529"/>
      <c r="AP390" s="530">
        <v>0.04</v>
      </c>
      <c r="AQ390" s="525"/>
      <c r="AR390" s="525" t="s">
        <v>2673</v>
      </c>
      <c r="AS390" s="526">
        <v>0.21000000000000002</v>
      </c>
      <c r="AT390" s="526">
        <v>0</v>
      </c>
      <c r="AU390" s="527"/>
      <c r="AV390" s="528"/>
      <c r="AW390" s="528"/>
      <c r="AX390" s="529"/>
      <c r="AY390" s="529"/>
      <c r="AZ390" s="530">
        <v>0.04</v>
      </c>
      <c r="BA390" s="525"/>
      <c r="BB390" s="525" t="s">
        <v>2639</v>
      </c>
      <c r="BC390" s="526">
        <v>0.19</v>
      </c>
      <c r="BD390" s="526">
        <v>0</v>
      </c>
      <c r="BE390" s="527"/>
      <c r="BF390" s="528"/>
      <c r="BG390" s="529"/>
      <c r="BH390" s="529"/>
      <c r="BI390" s="530">
        <v>0</v>
      </c>
      <c r="BJ390" s="525"/>
      <c r="BK390" s="525"/>
      <c r="BL390" s="526">
        <v>0.12000000000000001</v>
      </c>
      <c r="BM390" s="526">
        <v>0</v>
      </c>
      <c r="BN390" s="527"/>
      <c r="BO390" s="528"/>
      <c r="BP390" s="529"/>
      <c r="BQ390" s="529"/>
      <c r="BR390" s="530">
        <v>0</v>
      </c>
      <c r="BS390" s="525"/>
      <c r="BT390" s="525"/>
      <c r="BU390" s="526">
        <v>0.19000000000000003</v>
      </c>
      <c r="BV390" s="526">
        <v>0</v>
      </c>
      <c r="BW390" s="527">
        <v>1355000000</v>
      </c>
      <c r="BX390" s="528"/>
      <c r="BY390" s="528"/>
      <c r="BZ390" s="529"/>
      <c r="CA390" s="529"/>
      <c r="CB390" s="530">
        <v>0</v>
      </c>
      <c r="CC390" s="525"/>
      <c r="CD390" s="525"/>
      <c r="CE390" s="526">
        <v>6.0000000000000005E-2</v>
      </c>
      <c r="CF390" s="526">
        <v>0</v>
      </c>
      <c r="CG390" s="527">
        <v>1900000000</v>
      </c>
      <c r="CH390" s="528"/>
      <c r="CI390" s="529"/>
      <c r="CJ390" s="529"/>
      <c r="CK390" s="530">
        <v>0</v>
      </c>
      <c r="CL390" s="525"/>
      <c r="CM390" s="525"/>
      <c r="CN390" s="526">
        <v>0.05</v>
      </c>
      <c r="CO390" s="526">
        <v>0</v>
      </c>
      <c r="CP390" s="527"/>
      <c r="CQ390" s="528"/>
      <c r="CR390" s="529"/>
      <c r="CS390" s="529"/>
      <c r="CT390" s="530">
        <v>0</v>
      </c>
      <c r="CU390" s="525"/>
      <c r="CV390" s="525"/>
      <c r="CW390" s="526">
        <v>0.05</v>
      </c>
      <c r="CX390" s="526">
        <v>0</v>
      </c>
      <c r="CY390" s="527"/>
      <c r="CZ390" s="528"/>
      <c r="DA390" s="528"/>
      <c r="DB390" s="529"/>
      <c r="DC390" s="529"/>
      <c r="DD390" s="530">
        <v>0</v>
      </c>
      <c r="DE390" s="525"/>
      <c r="DF390" s="525"/>
      <c r="DG390" s="526">
        <v>0.05</v>
      </c>
      <c r="DH390" s="526">
        <v>0</v>
      </c>
      <c r="DI390" s="527"/>
      <c r="DJ390" s="528"/>
      <c r="DK390" s="529"/>
      <c r="DL390" s="529"/>
      <c r="DM390" s="530">
        <v>0</v>
      </c>
      <c r="DN390" s="525"/>
      <c r="DO390" s="525"/>
      <c r="DP390" s="526">
        <v>3.9999999999999994E-2</v>
      </c>
      <c r="DQ390" s="526">
        <v>0</v>
      </c>
      <c r="DR390" s="527"/>
      <c r="DS390" s="528"/>
      <c r="DT390" s="529"/>
      <c r="DU390" s="529"/>
      <c r="DV390" s="530">
        <v>0</v>
      </c>
      <c r="DW390" s="525"/>
      <c r="DX390" s="525"/>
      <c r="DY390" s="526">
        <v>3.0000000000000002E-2</v>
      </c>
      <c r="DZ390" s="526">
        <v>0</v>
      </c>
      <c r="EA390" s="527"/>
      <c r="EB390" s="528"/>
      <c r="EC390" s="528"/>
      <c r="ED390" s="529"/>
      <c r="EE390" s="529"/>
      <c r="EF390" s="557"/>
      <c r="EG390" s="533">
        <v>0.15000000000000002</v>
      </c>
      <c r="EH390" s="533">
        <v>0</v>
      </c>
      <c r="EI390" s="544"/>
      <c r="EJ390" s="547">
        <v>0.99960000000000004</v>
      </c>
      <c r="EK390" s="547">
        <v>0</v>
      </c>
      <c r="EL390" s="544"/>
      <c r="EM390" s="548">
        <v>0.99986666666666668</v>
      </c>
      <c r="EN390" s="544"/>
      <c r="EO390" s="544"/>
      <c r="EP390" s="544"/>
      <c r="EQ390" s="544"/>
      <c r="ER390" s="543"/>
      <c r="ES390" s="415"/>
      <c r="ET390" s="311">
        <f t="shared" si="5"/>
        <v>0</v>
      </c>
    </row>
    <row r="391" spans="1:150" s="202" customFormat="1" ht="99.95" customHeight="1" x14ac:dyDescent="0.25">
      <c r="A391" s="285" t="s">
        <v>239</v>
      </c>
      <c r="B391" s="285" t="s">
        <v>119</v>
      </c>
      <c r="C391" s="285" t="s">
        <v>3621</v>
      </c>
      <c r="D391" s="282">
        <v>8</v>
      </c>
      <c r="E391" s="285" t="s">
        <v>124</v>
      </c>
      <c r="F391" s="276" t="s">
        <v>70</v>
      </c>
      <c r="G391" s="243">
        <v>0.7</v>
      </c>
      <c r="H391" s="276">
        <v>1</v>
      </c>
      <c r="I391" s="314">
        <v>0.25979999999999998</v>
      </c>
      <c r="J391" s="285" t="s">
        <v>2663</v>
      </c>
      <c r="K391" s="219">
        <v>43435</v>
      </c>
      <c r="L391" s="312">
        <v>1</v>
      </c>
      <c r="M391" s="285" t="s">
        <v>125</v>
      </c>
      <c r="N391" s="285" t="s">
        <v>2664</v>
      </c>
      <c r="O391" s="285" t="s">
        <v>2665</v>
      </c>
      <c r="P391" s="316">
        <v>0.22070941091210269</v>
      </c>
      <c r="Q391" s="317" t="s">
        <v>1848</v>
      </c>
      <c r="R391" s="279">
        <v>19078175000</v>
      </c>
      <c r="S391" s="220"/>
      <c r="T391" s="246">
        <v>43102</v>
      </c>
      <c r="U391" s="246">
        <v>43465</v>
      </c>
      <c r="V391" s="285" t="s">
        <v>2667</v>
      </c>
      <c r="W391" s="519">
        <v>0.1</v>
      </c>
      <c r="X391" s="530">
        <v>0</v>
      </c>
      <c r="Y391" s="525"/>
      <c r="Z391" s="525"/>
      <c r="AA391" s="526"/>
      <c r="AB391" s="526"/>
      <c r="AC391" s="527"/>
      <c r="AD391" s="528"/>
      <c r="AE391" s="529"/>
      <c r="AF391" s="529"/>
      <c r="AG391" s="530">
        <v>0</v>
      </c>
      <c r="AH391" s="525"/>
      <c r="AI391" s="525"/>
      <c r="AJ391" s="526"/>
      <c r="AK391" s="526"/>
      <c r="AL391" s="527"/>
      <c r="AM391" s="528"/>
      <c r="AN391" s="529"/>
      <c r="AO391" s="529"/>
      <c r="AP391" s="530">
        <v>0</v>
      </c>
      <c r="AQ391" s="525"/>
      <c r="AR391" s="525"/>
      <c r="AS391" s="526"/>
      <c r="AT391" s="526"/>
      <c r="AU391" s="527"/>
      <c r="AV391" s="528"/>
      <c r="AW391" s="528"/>
      <c r="AX391" s="529"/>
      <c r="AY391" s="529"/>
      <c r="AZ391" s="530">
        <v>0</v>
      </c>
      <c r="BA391" s="525"/>
      <c r="BB391" s="525"/>
      <c r="BC391" s="526"/>
      <c r="BD391" s="526"/>
      <c r="BE391" s="527"/>
      <c r="BF391" s="528"/>
      <c r="BG391" s="529"/>
      <c r="BH391" s="529"/>
      <c r="BI391" s="530">
        <v>0.01</v>
      </c>
      <c r="BJ391" s="525"/>
      <c r="BK391" s="525" t="s">
        <v>2618</v>
      </c>
      <c r="BL391" s="526"/>
      <c r="BM391" s="526"/>
      <c r="BN391" s="527"/>
      <c r="BO391" s="528"/>
      <c r="BP391" s="529"/>
      <c r="BQ391" s="529"/>
      <c r="BR391" s="530">
        <v>0.01</v>
      </c>
      <c r="BS391" s="525"/>
      <c r="BT391" s="525" t="s">
        <v>2618</v>
      </c>
      <c r="BU391" s="526"/>
      <c r="BV391" s="526"/>
      <c r="BW391" s="527"/>
      <c r="BX391" s="528"/>
      <c r="BY391" s="528"/>
      <c r="BZ391" s="529"/>
      <c r="CA391" s="529"/>
      <c r="CB391" s="530">
        <v>0.01</v>
      </c>
      <c r="CC391" s="525"/>
      <c r="CD391" s="525" t="s">
        <v>2618</v>
      </c>
      <c r="CE391" s="526"/>
      <c r="CF391" s="526"/>
      <c r="CG391" s="527"/>
      <c r="CH391" s="528"/>
      <c r="CI391" s="529"/>
      <c r="CJ391" s="529"/>
      <c r="CK391" s="530">
        <v>0.01</v>
      </c>
      <c r="CL391" s="525"/>
      <c r="CM391" s="525" t="s">
        <v>2618</v>
      </c>
      <c r="CN391" s="526"/>
      <c r="CO391" s="526"/>
      <c r="CP391" s="527"/>
      <c r="CQ391" s="528"/>
      <c r="CR391" s="529"/>
      <c r="CS391" s="529"/>
      <c r="CT391" s="530">
        <v>0.01</v>
      </c>
      <c r="CU391" s="525"/>
      <c r="CV391" s="525" t="s">
        <v>2618</v>
      </c>
      <c r="CW391" s="526"/>
      <c r="CX391" s="526"/>
      <c r="CY391" s="527"/>
      <c r="CZ391" s="528"/>
      <c r="DA391" s="528"/>
      <c r="DB391" s="529"/>
      <c r="DC391" s="529"/>
      <c r="DD391" s="530">
        <v>0.01</v>
      </c>
      <c r="DE391" s="525"/>
      <c r="DF391" s="525" t="s">
        <v>2618</v>
      </c>
      <c r="DG391" s="526"/>
      <c r="DH391" s="526"/>
      <c r="DI391" s="527"/>
      <c r="DJ391" s="528"/>
      <c r="DK391" s="529"/>
      <c r="DL391" s="529"/>
      <c r="DM391" s="530">
        <v>0.01</v>
      </c>
      <c r="DN391" s="525"/>
      <c r="DO391" s="525" t="s">
        <v>2618</v>
      </c>
      <c r="DP391" s="526"/>
      <c r="DQ391" s="526"/>
      <c r="DR391" s="527"/>
      <c r="DS391" s="528"/>
      <c r="DT391" s="529"/>
      <c r="DU391" s="529"/>
      <c r="DV391" s="530">
        <v>0.01</v>
      </c>
      <c r="DW391" s="525"/>
      <c r="DX391" s="525" t="s">
        <v>2618</v>
      </c>
      <c r="DY391" s="526"/>
      <c r="DZ391" s="526"/>
      <c r="EA391" s="527"/>
      <c r="EB391" s="528"/>
      <c r="EC391" s="528"/>
      <c r="ED391" s="529"/>
      <c r="EE391" s="529"/>
      <c r="EF391" s="557"/>
      <c r="EG391" s="533">
        <v>9.9600000000000008E-2</v>
      </c>
      <c r="EH391" s="533">
        <v>0</v>
      </c>
      <c r="EI391" s="544"/>
      <c r="EJ391" s="544"/>
      <c r="EK391" s="544"/>
      <c r="EL391" s="544"/>
      <c r="EM391" s="548"/>
      <c r="EN391" s="544"/>
      <c r="EO391" s="544"/>
      <c r="EP391" s="544"/>
      <c r="EQ391" s="544"/>
      <c r="ER391" s="543"/>
      <c r="ES391" s="415"/>
      <c r="ET391" s="311">
        <f t="shared" si="5"/>
        <v>-3.9999999999999758E-4</v>
      </c>
    </row>
    <row r="392" spans="1:150" s="202" customFormat="1" ht="99.95" customHeight="1" x14ac:dyDescent="0.25">
      <c r="A392" s="285" t="s">
        <v>239</v>
      </c>
      <c r="B392" s="285" t="s">
        <v>119</v>
      </c>
      <c r="C392" s="285" t="s">
        <v>3621</v>
      </c>
      <c r="D392" s="282">
        <v>8</v>
      </c>
      <c r="E392" s="285" t="s">
        <v>124</v>
      </c>
      <c r="F392" s="276" t="s">
        <v>70</v>
      </c>
      <c r="G392" s="243">
        <v>0.7</v>
      </c>
      <c r="H392" s="276">
        <v>1</v>
      </c>
      <c r="I392" s="314">
        <v>0.25979999999999998</v>
      </c>
      <c r="J392" s="285" t="s">
        <v>2663</v>
      </c>
      <c r="K392" s="219">
        <v>43435</v>
      </c>
      <c r="L392" s="312">
        <v>1</v>
      </c>
      <c r="M392" s="285" t="s">
        <v>125</v>
      </c>
      <c r="N392" s="285" t="s">
        <v>2664</v>
      </c>
      <c r="O392" s="285" t="s">
        <v>2665</v>
      </c>
      <c r="P392" s="316">
        <v>0.22070941091210269</v>
      </c>
      <c r="Q392" s="317" t="s">
        <v>1848</v>
      </c>
      <c r="R392" s="279">
        <v>19078175000</v>
      </c>
      <c r="S392" s="220"/>
      <c r="T392" s="246">
        <v>43102</v>
      </c>
      <c r="U392" s="246">
        <v>43465</v>
      </c>
      <c r="V392" s="285" t="s">
        <v>2668</v>
      </c>
      <c r="W392" s="519">
        <v>0.45</v>
      </c>
      <c r="X392" s="530">
        <v>0.02</v>
      </c>
      <c r="Y392" s="525"/>
      <c r="Z392" s="525" t="s">
        <v>2676</v>
      </c>
      <c r="AA392" s="526"/>
      <c r="AB392" s="526"/>
      <c r="AC392" s="527"/>
      <c r="AD392" s="528"/>
      <c r="AE392" s="529"/>
      <c r="AF392" s="529"/>
      <c r="AG392" s="530">
        <v>0.01</v>
      </c>
      <c r="AH392" s="525"/>
      <c r="AI392" s="525" t="s">
        <v>2676</v>
      </c>
      <c r="AJ392" s="526"/>
      <c r="AK392" s="526"/>
      <c r="AL392" s="527"/>
      <c r="AM392" s="528"/>
      <c r="AN392" s="529"/>
      <c r="AO392" s="529"/>
      <c r="AP392" s="530">
        <v>0.01</v>
      </c>
      <c r="AQ392" s="525"/>
      <c r="AR392" s="525"/>
      <c r="AS392" s="526"/>
      <c r="AT392" s="526"/>
      <c r="AU392" s="527"/>
      <c r="AV392" s="528"/>
      <c r="AW392" s="528"/>
      <c r="AX392" s="529"/>
      <c r="AY392" s="529"/>
      <c r="AZ392" s="530">
        <v>0</v>
      </c>
      <c r="BA392" s="525"/>
      <c r="BB392" s="525"/>
      <c r="BC392" s="526"/>
      <c r="BD392" s="526"/>
      <c r="BE392" s="527"/>
      <c r="BF392" s="528"/>
      <c r="BG392" s="529"/>
      <c r="BH392" s="529"/>
      <c r="BI392" s="530">
        <v>0</v>
      </c>
      <c r="BJ392" s="525"/>
      <c r="BK392" s="525"/>
      <c r="BL392" s="526"/>
      <c r="BM392" s="526"/>
      <c r="BN392" s="527"/>
      <c r="BO392" s="528"/>
      <c r="BP392" s="529"/>
      <c r="BQ392" s="529"/>
      <c r="BR392" s="530">
        <v>0</v>
      </c>
      <c r="BS392" s="525"/>
      <c r="BT392" s="525"/>
      <c r="BU392" s="526"/>
      <c r="BV392" s="526"/>
      <c r="BW392" s="527"/>
      <c r="BX392" s="528"/>
      <c r="BY392" s="528"/>
      <c r="BZ392" s="529"/>
      <c r="CA392" s="529"/>
      <c r="CB392" s="530">
        <v>0</v>
      </c>
      <c r="CC392" s="525"/>
      <c r="CD392" s="525"/>
      <c r="CE392" s="526"/>
      <c r="CF392" s="526"/>
      <c r="CG392" s="527"/>
      <c r="CH392" s="528"/>
      <c r="CI392" s="529"/>
      <c r="CJ392" s="529"/>
      <c r="CK392" s="530">
        <v>0</v>
      </c>
      <c r="CL392" s="525"/>
      <c r="CM392" s="525"/>
      <c r="CN392" s="526"/>
      <c r="CO392" s="526"/>
      <c r="CP392" s="527"/>
      <c r="CQ392" s="528"/>
      <c r="CR392" s="529"/>
      <c r="CS392" s="529"/>
      <c r="CT392" s="530">
        <v>0</v>
      </c>
      <c r="CU392" s="525"/>
      <c r="CV392" s="525"/>
      <c r="CW392" s="526"/>
      <c r="CX392" s="526"/>
      <c r="CY392" s="527"/>
      <c r="CZ392" s="528"/>
      <c r="DA392" s="528"/>
      <c r="DB392" s="529"/>
      <c r="DC392" s="529"/>
      <c r="DD392" s="530">
        <v>0</v>
      </c>
      <c r="DE392" s="525"/>
      <c r="DF392" s="525"/>
      <c r="DG392" s="526"/>
      <c r="DH392" s="526"/>
      <c r="DI392" s="527"/>
      <c r="DJ392" s="528"/>
      <c r="DK392" s="529"/>
      <c r="DL392" s="529"/>
      <c r="DM392" s="530">
        <v>0</v>
      </c>
      <c r="DN392" s="525"/>
      <c r="DO392" s="525"/>
      <c r="DP392" s="526"/>
      <c r="DQ392" s="526"/>
      <c r="DR392" s="527"/>
      <c r="DS392" s="528"/>
      <c r="DT392" s="529"/>
      <c r="DU392" s="529"/>
      <c r="DV392" s="530">
        <v>0</v>
      </c>
      <c r="DW392" s="525"/>
      <c r="DX392" s="525"/>
      <c r="DY392" s="526"/>
      <c r="DZ392" s="526"/>
      <c r="EA392" s="527"/>
      <c r="EB392" s="528"/>
      <c r="EC392" s="528"/>
      <c r="ED392" s="529"/>
      <c r="EE392" s="529"/>
      <c r="EF392" s="557"/>
      <c r="EG392" s="533">
        <v>0.45</v>
      </c>
      <c r="EH392" s="533">
        <v>0</v>
      </c>
      <c r="EI392" s="544"/>
      <c r="EJ392" s="544"/>
      <c r="EK392" s="544"/>
      <c r="EL392" s="544"/>
      <c r="EM392" s="548"/>
      <c r="EN392" s="544"/>
      <c r="EO392" s="544"/>
      <c r="EP392" s="544"/>
      <c r="EQ392" s="544"/>
      <c r="ER392" s="543"/>
      <c r="ES392" s="415"/>
      <c r="ET392" s="311">
        <f t="shared" si="5"/>
        <v>0</v>
      </c>
    </row>
    <row r="393" spans="1:150" s="202" customFormat="1" ht="99.95" customHeight="1" x14ac:dyDescent="0.25">
      <c r="A393" s="285" t="s">
        <v>239</v>
      </c>
      <c r="B393" s="285" t="s">
        <v>119</v>
      </c>
      <c r="C393" s="285" t="s">
        <v>3621</v>
      </c>
      <c r="D393" s="282">
        <v>8</v>
      </c>
      <c r="E393" s="285" t="s">
        <v>124</v>
      </c>
      <c r="F393" s="276" t="s">
        <v>70</v>
      </c>
      <c r="G393" s="243">
        <v>0.7</v>
      </c>
      <c r="H393" s="276">
        <v>1</v>
      </c>
      <c r="I393" s="314">
        <v>0.25979999999999998</v>
      </c>
      <c r="J393" s="285" t="s">
        <v>2663</v>
      </c>
      <c r="K393" s="219">
        <v>43435</v>
      </c>
      <c r="L393" s="312">
        <v>1</v>
      </c>
      <c r="M393" s="285" t="s">
        <v>125</v>
      </c>
      <c r="N393" s="285" t="s">
        <v>2664</v>
      </c>
      <c r="O393" s="285" t="s">
        <v>2665</v>
      </c>
      <c r="P393" s="316">
        <v>0.22070941091210269</v>
      </c>
      <c r="Q393" s="317" t="s">
        <v>1848</v>
      </c>
      <c r="R393" s="279">
        <v>19078175000</v>
      </c>
      <c r="S393" s="220"/>
      <c r="T393" s="246">
        <v>43102</v>
      </c>
      <c r="U393" s="246">
        <v>43465</v>
      </c>
      <c r="V393" s="285" t="s">
        <v>2632</v>
      </c>
      <c r="W393" s="519">
        <v>0.05</v>
      </c>
      <c r="X393" s="530">
        <v>0</v>
      </c>
      <c r="Y393" s="525"/>
      <c r="Z393" s="525"/>
      <c r="AA393" s="526"/>
      <c r="AB393" s="526"/>
      <c r="AC393" s="527"/>
      <c r="AD393" s="528"/>
      <c r="AE393" s="529"/>
      <c r="AF393" s="529"/>
      <c r="AG393" s="530">
        <v>0</v>
      </c>
      <c r="AH393" s="525"/>
      <c r="AI393" s="525"/>
      <c r="AJ393" s="526"/>
      <c r="AK393" s="526"/>
      <c r="AL393" s="527"/>
      <c r="AM393" s="528"/>
      <c r="AN393" s="529"/>
      <c r="AO393" s="529"/>
      <c r="AP393" s="530">
        <v>0.05</v>
      </c>
      <c r="AQ393" s="525"/>
      <c r="AR393" s="525" t="s">
        <v>2673</v>
      </c>
      <c r="AS393" s="526"/>
      <c r="AT393" s="526"/>
      <c r="AU393" s="527"/>
      <c r="AV393" s="528"/>
      <c r="AW393" s="528"/>
      <c r="AX393" s="529"/>
      <c r="AY393" s="529"/>
      <c r="AZ393" s="530"/>
      <c r="BA393" s="525"/>
      <c r="BB393" s="525"/>
      <c r="BC393" s="526"/>
      <c r="BD393" s="526"/>
      <c r="BE393" s="527"/>
      <c r="BF393" s="528"/>
      <c r="BG393" s="529"/>
      <c r="BH393" s="529"/>
      <c r="BI393" s="530">
        <v>0.05</v>
      </c>
      <c r="BJ393" s="525"/>
      <c r="BK393" s="525" t="s">
        <v>2656</v>
      </c>
      <c r="BL393" s="526"/>
      <c r="BM393" s="526"/>
      <c r="BN393" s="527"/>
      <c r="BO393" s="528"/>
      <c r="BP393" s="529"/>
      <c r="BQ393" s="529"/>
      <c r="BR393" s="530">
        <v>0.15</v>
      </c>
      <c r="BS393" s="525"/>
      <c r="BT393" s="525" t="s">
        <v>2639</v>
      </c>
      <c r="BU393" s="526"/>
      <c r="BV393" s="526"/>
      <c r="BW393" s="527"/>
      <c r="BX393" s="528"/>
      <c r="BY393" s="528"/>
      <c r="BZ393" s="529"/>
      <c r="CA393" s="529"/>
      <c r="CB393" s="530">
        <v>0</v>
      </c>
      <c r="CC393" s="525"/>
      <c r="CD393" s="525"/>
      <c r="CE393" s="526"/>
      <c r="CF393" s="526"/>
      <c r="CG393" s="527"/>
      <c r="CH393" s="528"/>
      <c r="CI393" s="529"/>
      <c r="CJ393" s="529"/>
      <c r="CK393" s="530">
        <v>0</v>
      </c>
      <c r="CL393" s="525"/>
      <c r="CM393" s="525"/>
      <c r="CN393" s="526"/>
      <c r="CO393" s="526"/>
      <c r="CP393" s="527"/>
      <c r="CQ393" s="528"/>
      <c r="CR393" s="529"/>
      <c r="CS393" s="529"/>
      <c r="CT393" s="530">
        <v>0</v>
      </c>
      <c r="CU393" s="525"/>
      <c r="CV393" s="525"/>
      <c r="CW393" s="526"/>
      <c r="CX393" s="526"/>
      <c r="CY393" s="527"/>
      <c r="CZ393" s="528"/>
      <c r="DA393" s="528"/>
      <c r="DB393" s="529"/>
      <c r="DC393" s="529"/>
      <c r="DD393" s="530">
        <v>0</v>
      </c>
      <c r="DE393" s="525"/>
      <c r="DF393" s="525"/>
      <c r="DG393" s="526"/>
      <c r="DH393" s="526"/>
      <c r="DI393" s="527"/>
      <c r="DJ393" s="528"/>
      <c r="DK393" s="529"/>
      <c r="DL393" s="529"/>
      <c r="DM393" s="530">
        <v>0</v>
      </c>
      <c r="DN393" s="525"/>
      <c r="DO393" s="525"/>
      <c r="DP393" s="526"/>
      <c r="DQ393" s="526"/>
      <c r="DR393" s="527"/>
      <c r="DS393" s="528"/>
      <c r="DT393" s="529"/>
      <c r="DU393" s="529"/>
      <c r="DV393" s="530">
        <v>0</v>
      </c>
      <c r="DW393" s="525"/>
      <c r="DX393" s="525"/>
      <c r="DY393" s="526"/>
      <c r="DZ393" s="526"/>
      <c r="EA393" s="527"/>
      <c r="EB393" s="528"/>
      <c r="EC393" s="528"/>
      <c r="ED393" s="529"/>
      <c r="EE393" s="529"/>
      <c r="EF393" s="557"/>
      <c r="EG393" s="533">
        <v>0.05</v>
      </c>
      <c r="EH393" s="533">
        <v>0</v>
      </c>
      <c r="EI393" s="544"/>
      <c r="EJ393" s="544"/>
      <c r="EK393" s="544"/>
      <c r="EL393" s="544"/>
      <c r="EM393" s="548"/>
      <c r="EN393" s="544"/>
      <c r="EO393" s="544"/>
      <c r="EP393" s="544"/>
      <c r="EQ393" s="544"/>
      <c r="ER393" s="543"/>
      <c r="ES393" s="415"/>
      <c r="ET393" s="311">
        <f t="shared" si="5"/>
        <v>0</v>
      </c>
    </row>
    <row r="394" spans="1:150" s="202" customFormat="1" ht="99.95" customHeight="1" x14ac:dyDescent="0.25">
      <c r="A394" s="285" t="s">
        <v>239</v>
      </c>
      <c r="B394" s="285" t="s">
        <v>119</v>
      </c>
      <c r="C394" s="285" t="s">
        <v>3621</v>
      </c>
      <c r="D394" s="282">
        <v>8</v>
      </c>
      <c r="E394" s="285" t="s">
        <v>124</v>
      </c>
      <c r="F394" s="276" t="s">
        <v>70</v>
      </c>
      <c r="G394" s="243">
        <v>0.7</v>
      </c>
      <c r="H394" s="276">
        <v>1</v>
      </c>
      <c r="I394" s="314">
        <v>0.25979999999999998</v>
      </c>
      <c r="J394" s="285" t="s">
        <v>2663</v>
      </c>
      <c r="K394" s="219">
        <v>43435</v>
      </c>
      <c r="L394" s="312">
        <v>1</v>
      </c>
      <c r="M394" s="285" t="s">
        <v>125</v>
      </c>
      <c r="N394" s="285" t="s">
        <v>2664</v>
      </c>
      <c r="O394" s="285" t="s">
        <v>2665</v>
      </c>
      <c r="P394" s="316">
        <v>0.22070941091210269</v>
      </c>
      <c r="Q394" s="317" t="s">
        <v>1848</v>
      </c>
      <c r="R394" s="279">
        <v>19078175000</v>
      </c>
      <c r="S394" s="220"/>
      <c r="T394" s="246">
        <v>43102</v>
      </c>
      <c r="U394" s="246">
        <v>43465</v>
      </c>
      <c r="V394" s="285" t="s">
        <v>2669</v>
      </c>
      <c r="W394" s="519">
        <v>0.25</v>
      </c>
      <c r="X394" s="530">
        <v>0</v>
      </c>
      <c r="Y394" s="525"/>
      <c r="Z394" s="525"/>
      <c r="AA394" s="526"/>
      <c r="AB394" s="526"/>
      <c r="AC394" s="527"/>
      <c r="AD394" s="528"/>
      <c r="AE394" s="529"/>
      <c r="AF394" s="529"/>
      <c r="AG394" s="530">
        <v>0</v>
      </c>
      <c r="AH394" s="525"/>
      <c r="AI394" s="525"/>
      <c r="AJ394" s="526"/>
      <c r="AK394" s="526"/>
      <c r="AL394" s="527"/>
      <c r="AM394" s="528"/>
      <c r="AN394" s="529"/>
      <c r="AO394" s="529"/>
      <c r="AP394" s="530">
        <v>0</v>
      </c>
      <c r="AQ394" s="525"/>
      <c r="AR394" s="525"/>
      <c r="AS394" s="526"/>
      <c r="AT394" s="526"/>
      <c r="AU394" s="527"/>
      <c r="AV394" s="528"/>
      <c r="AW394" s="528"/>
      <c r="AX394" s="529"/>
      <c r="AY394" s="529"/>
      <c r="AZ394" s="530">
        <v>0</v>
      </c>
      <c r="BA394" s="525"/>
      <c r="BB394" s="525"/>
      <c r="BC394" s="526"/>
      <c r="BD394" s="526"/>
      <c r="BE394" s="527"/>
      <c r="BF394" s="528"/>
      <c r="BG394" s="529"/>
      <c r="BH394" s="529"/>
      <c r="BI394" s="530">
        <v>0</v>
      </c>
      <c r="BJ394" s="525"/>
      <c r="BK394" s="525"/>
      <c r="BL394" s="526"/>
      <c r="BM394" s="526"/>
      <c r="BN394" s="527"/>
      <c r="BO394" s="528"/>
      <c r="BP394" s="529"/>
      <c r="BQ394" s="529"/>
      <c r="BR394" s="530">
        <v>0</v>
      </c>
      <c r="BS394" s="525"/>
      <c r="BT394" s="525"/>
      <c r="BU394" s="526"/>
      <c r="BV394" s="526"/>
      <c r="BW394" s="527"/>
      <c r="BX394" s="528"/>
      <c r="BY394" s="528"/>
      <c r="BZ394" s="529"/>
      <c r="CA394" s="529"/>
      <c r="CB394" s="530">
        <v>0.02</v>
      </c>
      <c r="CC394" s="525"/>
      <c r="CD394" s="525" t="s">
        <v>2630</v>
      </c>
      <c r="CE394" s="526"/>
      <c r="CF394" s="526"/>
      <c r="CG394" s="527"/>
      <c r="CH394" s="528"/>
      <c r="CI394" s="529"/>
      <c r="CJ394" s="529"/>
      <c r="CK394" s="530">
        <v>0.01</v>
      </c>
      <c r="CL394" s="525"/>
      <c r="CM394" s="525" t="s">
        <v>2630</v>
      </c>
      <c r="CN394" s="526"/>
      <c r="CO394" s="526"/>
      <c r="CP394" s="527"/>
      <c r="CQ394" s="528"/>
      <c r="CR394" s="529"/>
      <c r="CS394" s="529"/>
      <c r="CT394" s="530">
        <v>0.01</v>
      </c>
      <c r="CU394" s="525"/>
      <c r="CV394" s="525" t="s">
        <v>2630</v>
      </c>
      <c r="CW394" s="526"/>
      <c r="CX394" s="526"/>
      <c r="CY394" s="527"/>
      <c r="CZ394" s="528"/>
      <c r="DA394" s="528"/>
      <c r="DB394" s="529"/>
      <c r="DC394" s="529"/>
      <c r="DD394" s="530">
        <v>0.01</v>
      </c>
      <c r="DE394" s="525"/>
      <c r="DF394" s="525" t="s">
        <v>2630</v>
      </c>
      <c r="DG394" s="526"/>
      <c r="DH394" s="526"/>
      <c r="DI394" s="527"/>
      <c r="DJ394" s="528"/>
      <c r="DK394" s="529"/>
      <c r="DL394" s="529"/>
      <c r="DM394" s="530">
        <v>0.01</v>
      </c>
      <c r="DN394" s="525"/>
      <c r="DO394" s="525" t="s">
        <v>2630</v>
      </c>
      <c r="DP394" s="526"/>
      <c r="DQ394" s="526"/>
      <c r="DR394" s="527"/>
      <c r="DS394" s="528"/>
      <c r="DT394" s="529"/>
      <c r="DU394" s="529"/>
      <c r="DV394" s="530"/>
      <c r="DW394" s="525"/>
      <c r="DX394" s="525" t="s">
        <v>2630</v>
      </c>
      <c r="DY394" s="526"/>
      <c r="DZ394" s="526"/>
      <c r="EA394" s="527"/>
      <c r="EB394" s="528"/>
      <c r="EC394" s="528"/>
      <c r="ED394" s="529"/>
      <c r="EE394" s="529"/>
      <c r="EF394" s="557"/>
      <c r="EG394" s="533">
        <v>0.25</v>
      </c>
      <c r="EH394" s="533">
        <v>0</v>
      </c>
      <c r="EI394" s="544"/>
      <c r="EJ394" s="544"/>
      <c r="EK394" s="544"/>
      <c r="EL394" s="544"/>
      <c r="EM394" s="548"/>
      <c r="EN394" s="544"/>
      <c r="EO394" s="544"/>
      <c r="EP394" s="544"/>
      <c r="EQ394" s="544"/>
      <c r="ER394" s="543"/>
      <c r="ES394" s="415"/>
      <c r="ET394" s="311">
        <f t="shared" si="5"/>
        <v>0</v>
      </c>
    </row>
    <row r="395" spans="1:150" s="202" customFormat="1" ht="99.95" customHeight="1" x14ac:dyDescent="0.25">
      <c r="A395" s="285" t="s">
        <v>239</v>
      </c>
      <c r="B395" s="285" t="s">
        <v>119</v>
      </c>
      <c r="C395" s="285" t="s">
        <v>3621</v>
      </c>
      <c r="D395" s="282">
        <v>8</v>
      </c>
      <c r="E395" s="285" t="s">
        <v>124</v>
      </c>
      <c r="F395" s="276" t="s">
        <v>70</v>
      </c>
      <c r="G395" s="243">
        <v>0.7</v>
      </c>
      <c r="H395" s="276">
        <v>1</v>
      </c>
      <c r="I395" s="314">
        <v>0.25979999999999998</v>
      </c>
      <c r="J395" s="285" t="s">
        <v>2663</v>
      </c>
      <c r="K395" s="219">
        <v>43435</v>
      </c>
      <c r="L395" s="312">
        <v>2</v>
      </c>
      <c r="M395" s="285" t="s">
        <v>126</v>
      </c>
      <c r="N395" s="285" t="s">
        <v>2670</v>
      </c>
      <c r="O395" s="285" t="s">
        <v>2671</v>
      </c>
      <c r="P395" s="316">
        <v>3.897490223057886E-2</v>
      </c>
      <c r="Q395" s="317" t="s">
        <v>1848</v>
      </c>
      <c r="R395" s="279">
        <v>3369000000</v>
      </c>
      <c r="S395" s="284"/>
      <c r="T395" s="246">
        <v>43102</v>
      </c>
      <c r="U395" s="246">
        <v>43465</v>
      </c>
      <c r="V395" s="285" t="s">
        <v>2672</v>
      </c>
      <c r="W395" s="519">
        <v>0.08</v>
      </c>
      <c r="X395" s="530">
        <v>0</v>
      </c>
      <c r="Y395" s="525"/>
      <c r="Z395" s="525"/>
      <c r="AA395" s="526"/>
      <c r="AB395" s="526"/>
      <c r="AC395" s="527"/>
      <c r="AD395" s="528"/>
      <c r="AE395" s="529"/>
      <c r="AF395" s="529"/>
      <c r="AG395" s="530">
        <v>0</v>
      </c>
      <c r="AH395" s="525"/>
      <c r="AI395" s="525"/>
      <c r="AJ395" s="526"/>
      <c r="AK395" s="526"/>
      <c r="AL395" s="527"/>
      <c r="AM395" s="528"/>
      <c r="AN395" s="529"/>
      <c r="AO395" s="529"/>
      <c r="AP395" s="530">
        <v>0.1</v>
      </c>
      <c r="AQ395" s="525"/>
      <c r="AR395" s="525" t="s">
        <v>2673</v>
      </c>
      <c r="AS395" s="526"/>
      <c r="AT395" s="526"/>
      <c r="AU395" s="527"/>
      <c r="AV395" s="528"/>
      <c r="AW395" s="528"/>
      <c r="AX395" s="529"/>
      <c r="AY395" s="529"/>
      <c r="AZ395" s="530">
        <v>0.1</v>
      </c>
      <c r="BA395" s="525"/>
      <c r="BB395" s="525" t="s">
        <v>2639</v>
      </c>
      <c r="BC395" s="526"/>
      <c r="BD395" s="526"/>
      <c r="BE395" s="527"/>
      <c r="BF395" s="528"/>
      <c r="BG395" s="529"/>
      <c r="BH395" s="529"/>
      <c r="BI395" s="530">
        <v>0</v>
      </c>
      <c r="BJ395" s="525"/>
      <c r="BK395" s="525"/>
      <c r="BL395" s="526"/>
      <c r="BM395" s="526"/>
      <c r="BN395" s="527"/>
      <c r="BO395" s="528"/>
      <c r="BP395" s="529"/>
      <c r="BQ395" s="529"/>
      <c r="BR395" s="530">
        <v>0</v>
      </c>
      <c r="BS395" s="525"/>
      <c r="BT395" s="525"/>
      <c r="BU395" s="526"/>
      <c r="BV395" s="526"/>
      <c r="BW395" s="527"/>
      <c r="BX395" s="528"/>
      <c r="BY395" s="528"/>
      <c r="BZ395" s="529"/>
      <c r="CA395" s="529"/>
      <c r="CB395" s="530">
        <v>0</v>
      </c>
      <c r="CC395" s="525"/>
      <c r="CD395" s="525"/>
      <c r="CE395" s="526"/>
      <c r="CF395" s="526"/>
      <c r="CG395" s="527"/>
      <c r="CH395" s="528"/>
      <c r="CI395" s="529"/>
      <c r="CJ395" s="529"/>
      <c r="CK395" s="530">
        <v>0</v>
      </c>
      <c r="CL395" s="525"/>
      <c r="CM395" s="525"/>
      <c r="CN395" s="526"/>
      <c r="CO395" s="526"/>
      <c r="CP395" s="527"/>
      <c r="CQ395" s="528"/>
      <c r="CR395" s="529"/>
      <c r="CS395" s="529"/>
      <c r="CT395" s="530">
        <v>0</v>
      </c>
      <c r="CU395" s="525"/>
      <c r="CV395" s="525"/>
      <c r="CW395" s="526"/>
      <c r="CX395" s="526"/>
      <c r="CY395" s="527"/>
      <c r="CZ395" s="528"/>
      <c r="DA395" s="528"/>
      <c r="DB395" s="529"/>
      <c r="DC395" s="529"/>
      <c r="DD395" s="530">
        <v>0</v>
      </c>
      <c r="DE395" s="525"/>
      <c r="DF395" s="525"/>
      <c r="DG395" s="526"/>
      <c r="DH395" s="526"/>
      <c r="DI395" s="527"/>
      <c r="DJ395" s="528"/>
      <c r="DK395" s="529"/>
      <c r="DL395" s="529"/>
      <c r="DM395" s="530">
        <v>0</v>
      </c>
      <c r="DN395" s="525"/>
      <c r="DO395" s="525"/>
      <c r="DP395" s="526"/>
      <c r="DQ395" s="526"/>
      <c r="DR395" s="527"/>
      <c r="DS395" s="528"/>
      <c r="DT395" s="529"/>
      <c r="DU395" s="529"/>
      <c r="DV395" s="530">
        <v>0</v>
      </c>
      <c r="DW395" s="525"/>
      <c r="DX395" s="525"/>
      <c r="DY395" s="526"/>
      <c r="DZ395" s="526"/>
      <c r="EA395" s="527"/>
      <c r="EB395" s="528"/>
      <c r="EC395" s="528"/>
      <c r="ED395" s="529"/>
      <c r="EE395" s="529"/>
      <c r="EF395" s="557"/>
      <c r="EG395" s="533">
        <v>0.08</v>
      </c>
      <c r="EH395" s="533">
        <v>0</v>
      </c>
      <c r="EI395" s="544"/>
      <c r="EJ395" s="547">
        <v>1</v>
      </c>
      <c r="EK395" s="547">
        <v>0</v>
      </c>
      <c r="EL395" s="544"/>
      <c r="EM395" s="548"/>
      <c r="EN395" s="544"/>
      <c r="EO395" s="544"/>
      <c r="EP395" s="544"/>
      <c r="EQ395" s="544"/>
      <c r="ER395" s="544"/>
      <c r="ES395" s="415"/>
      <c r="ET395" s="311">
        <f t="shared" si="5"/>
        <v>0</v>
      </c>
    </row>
    <row r="396" spans="1:150" s="202" customFormat="1" ht="99.95" customHeight="1" x14ac:dyDescent="0.25">
      <c r="A396" s="285" t="s">
        <v>239</v>
      </c>
      <c r="B396" s="285" t="s">
        <v>119</v>
      </c>
      <c r="C396" s="285" t="s">
        <v>3621</v>
      </c>
      <c r="D396" s="282">
        <v>8</v>
      </c>
      <c r="E396" s="285" t="s">
        <v>124</v>
      </c>
      <c r="F396" s="276" t="s">
        <v>70</v>
      </c>
      <c r="G396" s="243">
        <v>0.7</v>
      </c>
      <c r="H396" s="276">
        <v>1</v>
      </c>
      <c r="I396" s="314">
        <v>0.25979999999999998</v>
      </c>
      <c r="J396" s="285" t="s">
        <v>2663</v>
      </c>
      <c r="K396" s="219">
        <v>43435</v>
      </c>
      <c r="L396" s="312">
        <v>2</v>
      </c>
      <c r="M396" s="285" t="s">
        <v>126</v>
      </c>
      <c r="N396" s="285" t="s">
        <v>2670</v>
      </c>
      <c r="O396" s="285" t="s">
        <v>2671</v>
      </c>
      <c r="P396" s="316">
        <v>3.897490223057886E-2</v>
      </c>
      <c r="Q396" s="317" t="s">
        <v>1848</v>
      </c>
      <c r="R396" s="279">
        <v>3369000000</v>
      </c>
      <c r="S396" s="284"/>
      <c r="T396" s="246">
        <v>43102</v>
      </c>
      <c r="U396" s="246">
        <v>43465</v>
      </c>
      <c r="V396" s="285" t="s">
        <v>2674</v>
      </c>
      <c r="W396" s="519">
        <v>0.08</v>
      </c>
      <c r="X396" s="530"/>
      <c r="Y396" s="525"/>
      <c r="Z396" s="525"/>
      <c r="AA396" s="526"/>
      <c r="AB396" s="526"/>
      <c r="AC396" s="527"/>
      <c r="AD396" s="528"/>
      <c r="AE396" s="529"/>
      <c r="AF396" s="529"/>
      <c r="AG396" s="530"/>
      <c r="AH396" s="525"/>
      <c r="AI396" s="525"/>
      <c r="AJ396" s="526"/>
      <c r="AK396" s="526"/>
      <c r="AL396" s="527"/>
      <c r="AM396" s="528"/>
      <c r="AN396" s="529"/>
      <c r="AO396" s="529"/>
      <c r="AP396" s="530"/>
      <c r="AQ396" s="525"/>
      <c r="AR396" s="525"/>
      <c r="AS396" s="526"/>
      <c r="AT396" s="526"/>
      <c r="AU396" s="527"/>
      <c r="AV396" s="528"/>
      <c r="AW396" s="528"/>
      <c r="AX396" s="529"/>
      <c r="AY396" s="529"/>
      <c r="AZ396" s="530"/>
      <c r="BA396" s="525"/>
      <c r="BB396" s="525"/>
      <c r="BC396" s="526"/>
      <c r="BD396" s="526"/>
      <c r="BE396" s="527"/>
      <c r="BF396" s="528"/>
      <c r="BG396" s="529"/>
      <c r="BH396" s="529"/>
      <c r="BI396" s="530">
        <v>0.01</v>
      </c>
      <c r="BJ396" s="525"/>
      <c r="BK396" s="525" t="s">
        <v>2681</v>
      </c>
      <c r="BL396" s="526"/>
      <c r="BM396" s="526"/>
      <c r="BN396" s="527"/>
      <c r="BO396" s="528"/>
      <c r="BP396" s="529"/>
      <c r="BQ396" s="529"/>
      <c r="BR396" s="530">
        <v>0.01</v>
      </c>
      <c r="BS396" s="525"/>
      <c r="BT396" s="525" t="s">
        <v>2681</v>
      </c>
      <c r="BU396" s="526"/>
      <c r="BV396" s="526"/>
      <c r="BW396" s="527"/>
      <c r="BX396" s="528"/>
      <c r="BY396" s="528"/>
      <c r="BZ396" s="529"/>
      <c r="CA396" s="529"/>
      <c r="CB396" s="530">
        <v>0.01</v>
      </c>
      <c r="CC396" s="525"/>
      <c r="CD396" s="525" t="s">
        <v>2681</v>
      </c>
      <c r="CE396" s="526"/>
      <c r="CF396" s="526"/>
      <c r="CG396" s="527"/>
      <c r="CH396" s="528"/>
      <c r="CI396" s="529"/>
      <c r="CJ396" s="529"/>
      <c r="CK396" s="530">
        <v>0.01</v>
      </c>
      <c r="CL396" s="525"/>
      <c r="CM396" s="525" t="s">
        <v>2681</v>
      </c>
      <c r="CN396" s="526"/>
      <c r="CO396" s="526"/>
      <c r="CP396" s="527"/>
      <c r="CQ396" s="528"/>
      <c r="CR396" s="529"/>
      <c r="CS396" s="529"/>
      <c r="CT396" s="530">
        <v>0.01</v>
      </c>
      <c r="CU396" s="525"/>
      <c r="CV396" s="525" t="s">
        <v>2681</v>
      </c>
      <c r="CW396" s="526"/>
      <c r="CX396" s="526"/>
      <c r="CY396" s="527"/>
      <c r="CZ396" s="528"/>
      <c r="DA396" s="528"/>
      <c r="DB396" s="529"/>
      <c r="DC396" s="529"/>
      <c r="DD396" s="530">
        <v>0.01</v>
      </c>
      <c r="DE396" s="525"/>
      <c r="DF396" s="525" t="s">
        <v>2681</v>
      </c>
      <c r="DG396" s="526"/>
      <c r="DH396" s="526"/>
      <c r="DI396" s="527"/>
      <c r="DJ396" s="528"/>
      <c r="DK396" s="529"/>
      <c r="DL396" s="529"/>
      <c r="DM396" s="530">
        <v>0.01</v>
      </c>
      <c r="DN396" s="525"/>
      <c r="DO396" s="525" t="s">
        <v>2681</v>
      </c>
      <c r="DP396" s="526"/>
      <c r="DQ396" s="526"/>
      <c r="DR396" s="527"/>
      <c r="DS396" s="528"/>
      <c r="DT396" s="529"/>
      <c r="DU396" s="529"/>
      <c r="DV396" s="530">
        <v>0.01</v>
      </c>
      <c r="DW396" s="525"/>
      <c r="DX396" s="525" t="s">
        <v>2681</v>
      </c>
      <c r="DY396" s="526"/>
      <c r="DZ396" s="526"/>
      <c r="EA396" s="527"/>
      <c r="EB396" s="528"/>
      <c r="EC396" s="528"/>
      <c r="ED396" s="529"/>
      <c r="EE396" s="529"/>
      <c r="EF396" s="557"/>
      <c r="EG396" s="533">
        <v>0.08</v>
      </c>
      <c r="EH396" s="533">
        <v>0</v>
      </c>
      <c r="EI396" s="544"/>
      <c r="EJ396" s="544"/>
      <c r="EK396" s="544"/>
      <c r="EL396" s="544"/>
      <c r="EM396" s="548"/>
      <c r="EN396" s="544"/>
      <c r="EO396" s="544"/>
      <c r="EP396" s="544"/>
      <c r="EQ396" s="544"/>
      <c r="ER396" s="544"/>
      <c r="ES396" s="415"/>
      <c r="ET396" s="311">
        <f t="shared" si="5"/>
        <v>0</v>
      </c>
    </row>
    <row r="397" spans="1:150" s="202" customFormat="1" ht="99.95" customHeight="1" x14ac:dyDescent="0.25">
      <c r="A397" s="285" t="s">
        <v>239</v>
      </c>
      <c r="B397" s="285" t="s">
        <v>119</v>
      </c>
      <c r="C397" s="285" t="s">
        <v>3621</v>
      </c>
      <c r="D397" s="282">
        <v>8</v>
      </c>
      <c r="E397" s="285" t="s">
        <v>124</v>
      </c>
      <c r="F397" s="276" t="s">
        <v>70</v>
      </c>
      <c r="G397" s="243">
        <v>0.7</v>
      </c>
      <c r="H397" s="276">
        <v>1</v>
      </c>
      <c r="I397" s="314">
        <v>0.25979999999999998</v>
      </c>
      <c r="J397" s="285" t="s">
        <v>2663</v>
      </c>
      <c r="K397" s="219">
        <v>43435</v>
      </c>
      <c r="L397" s="312">
        <v>2</v>
      </c>
      <c r="M397" s="285" t="s">
        <v>126</v>
      </c>
      <c r="N397" s="285" t="s">
        <v>2670</v>
      </c>
      <c r="O397" s="285" t="s">
        <v>2671</v>
      </c>
      <c r="P397" s="316">
        <v>3.897490223057886E-2</v>
      </c>
      <c r="Q397" s="317" t="s">
        <v>1848</v>
      </c>
      <c r="R397" s="279">
        <v>3369000000</v>
      </c>
      <c r="S397" s="284"/>
      <c r="T397" s="246">
        <v>43102</v>
      </c>
      <c r="U397" s="246">
        <v>43465</v>
      </c>
      <c r="V397" s="285" t="s">
        <v>2675</v>
      </c>
      <c r="W397" s="519">
        <v>0.04</v>
      </c>
      <c r="X397" s="530">
        <v>0.02</v>
      </c>
      <c r="Y397" s="525"/>
      <c r="Z397" s="525" t="s">
        <v>2683</v>
      </c>
      <c r="AA397" s="526"/>
      <c r="AB397" s="526"/>
      <c r="AC397" s="527"/>
      <c r="AD397" s="528"/>
      <c r="AE397" s="529"/>
      <c r="AF397" s="529"/>
      <c r="AG397" s="530">
        <v>0.02</v>
      </c>
      <c r="AH397" s="525"/>
      <c r="AI397" s="525" t="s">
        <v>2683</v>
      </c>
      <c r="AJ397" s="526"/>
      <c r="AK397" s="526"/>
      <c r="AL397" s="527"/>
      <c r="AM397" s="528"/>
      <c r="AN397" s="529"/>
      <c r="AO397" s="529"/>
      <c r="AP397" s="530">
        <v>0.01</v>
      </c>
      <c r="AQ397" s="525"/>
      <c r="AR397" s="525" t="s">
        <v>2683</v>
      </c>
      <c r="AS397" s="526"/>
      <c r="AT397" s="526"/>
      <c r="AU397" s="527"/>
      <c r="AV397" s="528"/>
      <c r="AW397" s="528"/>
      <c r="AX397" s="529"/>
      <c r="AY397" s="529"/>
      <c r="AZ397" s="530">
        <v>0</v>
      </c>
      <c r="BA397" s="525"/>
      <c r="BB397" s="525"/>
      <c r="BC397" s="526"/>
      <c r="BD397" s="526"/>
      <c r="BE397" s="527"/>
      <c r="BF397" s="528"/>
      <c r="BG397" s="529"/>
      <c r="BH397" s="529"/>
      <c r="BI397" s="530">
        <v>0</v>
      </c>
      <c r="BJ397" s="525"/>
      <c r="BK397" s="525"/>
      <c r="BL397" s="526"/>
      <c r="BM397" s="526"/>
      <c r="BN397" s="527"/>
      <c r="BO397" s="528"/>
      <c r="BP397" s="529"/>
      <c r="BQ397" s="529"/>
      <c r="BR397" s="530">
        <v>0</v>
      </c>
      <c r="BS397" s="525"/>
      <c r="BT397" s="525"/>
      <c r="BU397" s="526"/>
      <c r="BV397" s="526"/>
      <c r="BW397" s="527"/>
      <c r="BX397" s="528"/>
      <c r="BY397" s="528"/>
      <c r="BZ397" s="529"/>
      <c r="CA397" s="529"/>
      <c r="CB397" s="530">
        <v>0</v>
      </c>
      <c r="CC397" s="525"/>
      <c r="CD397" s="525"/>
      <c r="CE397" s="526"/>
      <c r="CF397" s="526"/>
      <c r="CG397" s="527"/>
      <c r="CH397" s="528"/>
      <c r="CI397" s="529"/>
      <c r="CJ397" s="529"/>
      <c r="CK397" s="530">
        <v>0</v>
      </c>
      <c r="CL397" s="525"/>
      <c r="CM397" s="525"/>
      <c r="CN397" s="526"/>
      <c r="CO397" s="526"/>
      <c r="CP397" s="527"/>
      <c r="CQ397" s="528"/>
      <c r="CR397" s="529"/>
      <c r="CS397" s="529"/>
      <c r="CT397" s="530">
        <v>0</v>
      </c>
      <c r="CU397" s="525"/>
      <c r="CV397" s="525"/>
      <c r="CW397" s="526"/>
      <c r="CX397" s="526"/>
      <c r="CY397" s="527"/>
      <c r="CZ397" s="528"/>
      <c r="DA397" s="528"/>
      <c r="DB397" s="529"/>
      <c r="DC397" s="529"/>
      <c r="DD397" s="530">
        <v>0</v>
      </c>
      <c r="DE397" s="525"/>
      <c r="DF397" s="525"/>
      <c r="DG397" s="526"/>
      <c r="DH397" s="526"/>
      <c r="DI397" s="527"/>
      <c r="DJ397" s="528"/>
      <c r="DK397" s="529"/>
      <c r="DL397" s="529"/>
      <c r="DM397" s="530">
        <v>0</v>
      </c>
      <c r="DN397" s="525"/>
      <c r="DO397" s="525"/>
      <c r="DP397" s="526"/>
      <c r="DQ397" s="526"/>
      <c r="DR397" s="527"/>
      <c r="DS397" s="528"/>
      <c r="DT397" s="529"/>
      <c r="DU397" s="529"/>
      <c r="DV397" s="530">
        <v>0</v>
      </c>
      <c r="DW397" s="525"/>
      <c r="DX397" s="525"/>
      <c r="DY397" s="526"/>
      <c r="DZ397" s="526"/>
      <c r="EA397" s="527"/>
      <c r="EB397" s="528"/>
      <c r="EC397" s="528"/>
      <c r="ED397" s="529"/>
      <c r="EE397" s="529"/>
      <c r="EF397" s="557"/>
      <c r="EG397" s="533">
        <v>0.04</v>
      </c>
      <c r="EH397" s="533">
        <v>0</v>
      </c>
      <c r="EI397" s="544"/>
      <c r="EJ397" s="544"/>
      <c r="EK397" s="544"/>
      <c r="EL397" s="544"/>
      <c r="EM397" s="548"/>
      <c r="EN397" s="544"/>
      <c r="EO397" s="544"/>
      <c r="EP397" s="544"/>
      <c r="EQ397" s="544"/>
      <c r="ER397" s="544"/>
      <c r="ES397" s="415"/>
      <c r="ET397" s="311">
        <f t="shared" ref="ET397:ET460" si="6">+EG397-W397</f>
        <v>0</v>
      </c>
    </row>
    <row r="398" spans="1:150" s="202" customFormat="1" ht="99.95" customHeight="1" x14ac:dyDescent="0.25">
      <c r="A398" s="285" t="s">
        <v>239</v>
      </c>
      <c r="B398" s="285" t="s">
        <v>119</v>
      </c>
      <c r="C398" s="285" t="s">
        <v>3621</v>
      </c>
      <c r="D398" s="282">
        <v>8</v>
      </c>
      <c r="E398" s="285" t="s">
        <v>124</v>
      </c>
      <c r="F398" s="276" t="s">
        <v>70</v>
      </c>
      <c r="G398" s="243">
        <v>0.7</v>
      </c>
      <c r="H398" s="276">
        <v>1</v>
      </c>
      <c r="I398" s="314">
        <v>0.25979999999999998</v>
      </c>
      <c r="J398" s="285" t="s">
        <v>2663</v>
      </c>
      <c r="K398" s="219">
        <v>43435</v>
      </c>
      <c r="L398" s="312">
        <v>2</v>
      </c>
      <c r="M398" s="285" t="s">
        <v>126</v>
      </c>
      <c r="N398" s="285" t="s">
        <v>2670</v>
      </c>
      <c r="O398" s="285" t="s">
        <v>2671</v>
      </c>
      <c r="P398" s="316">
        <v>3.897490223057886E-2</v>
      </c>
      <c r="Q398" s="317" t="s">
        <v>1848</v>
      </c>
      <c r="R398" s="279">
        <v>3369000000</v>
      </c>
      <c r="S398" s="284"/>
      <c r="T398" s="246">
        <v>43102</v>
      </c>
      <c r="U398" s="246">
        <v>43465</v>
      </c>
      <c r="V398" s="285" t="s">
        <v>2677</v>
      </c>
      <c r="W398" s="519">
        <v>0.25</v>
      </c>
      <c r="X398" s="530">
        <v>0</v>
      </c>
      <c r="Y398" s="525"/>
      <c r="Z398" s="525"/>
      <c r="AA398" s="526"/>
      <c r="AB398" s="526"/>
      <c r="AC398" s="527"/>
      <c r="AD398" s="528"/>
      <c r="AE398" s="529"/>
      <c r="AF398" s="529"/>
      <c r="AG398" s="530">
        <v>0</v>
      </c>
      <c r="AH398" s="525"/>
      <c r="AI398" s="525"/>
      <c r="AJ398" s="526"/>
      <c r="AK398" s="526"/>
      <c r="AL398" s="527"/>
      <c r="AM398" s="528"/>
      <c r="AN398" s="529"/>
      <c r="AO398" s="529"/>
      <c r="AP398" s="530">
        <v>0</v>
      </c>
      <c r="AQ398" s="525"/>
      <c r="AR398" s="525"/>
      <c r="AS398" s="526"/>
      <c r="AT398" s="526"/>
      <c r="AU398" s="527"/>
      <c r="AV398" s="528"/>
      <c r="AW398" s="528"/>
      <c r="AX398" s="529"/>
      <c r="AY398" s="529"/>
      <c r="AZ398" s="530">
        <v>0.05</v>
      </c>
      <c r="BA398" s="525"/>
      <c r="BB398" s="525" t="s">
        <v>2673</v>
      </c>
      <c r="BC398" s="526"/>
      <c r="BD398" s="526"/>
      <c r="BE398" s="527"/>
      <c r="BF398" s="528"/>
      <c r="BG398" s="529"/>
      <c r="BH398" s="529"/>
      <c r="BI398" s="530">
        <v>0.05</v>
      </c>
      <c r="BJ398" s="525"/>
      <c r="BK398" s="525" t="s">
        <v>2639</v>
      </c>
      <c r="BL398" s="526"/>
      <c r="BM398" s="526"/>
      <c r="BN398" s="527"/>
      <c r="BO398" s="528"/>
      <c r="BP398" s="529"/>
      <c r="BQ398" s="529"/>
      <c r="BR398" s="530">
        <v>0</v>
      </c>
      <c r="BS398" s="525"/>
      <c r="BT398" s="525"/>
      <c r="BU398" s="526"/>
      <c r="BV398" s="526"/>
      <c r="BW398" s="527"/>
      <c r="BX398" s="528"/>
      <c r="BY398" s="528"/>
      <c r="BZ398" s="529"/>
      <c r="CA398" s="529"/>
      <c r="CB398" s="530">
        <v>0</v>
      </c>
      <c r="CC398" s="525"/>
      <c r="CD398" s="525"/>
      <c r="CE398" s="526"/>
      <c r="CF398" s="526"/>
      <c r="CG398" s="527"/>
      <c r="CH398" s="528"/>
      <c r="CI398" s="529"/>
      <c r="CJ398" s="529"/>
      <c r="CK398" s="530">
        <v>0</v>
      </c>
      <c r="CL398" s="525"/>
      <c r="CM398" s="525"/>
      <c r="CN398" s="526"/>
      <c r="CO398" s="526"/>
      <c r="CP398" s="527"/>
      <c r="CQ398" s="528"/>
      <c r="CR398" s="529"/>
      <c r="CS398" s="529"/>
      <c r="CT398" s="530">
        <v>0</v>
      </c>
      <c r="CU398" s="525"/>
      <c r="CV398" s="525"/>
      <c r="CW398" s="526"/>
      <c r="CX398" s="526"/>
      <c r="CY398" s="527"/>
      <c r="CZ398" s="528"/>
      <c r="DA398" s="528"/>
      <c r="DB398" s="529"/>
      <c r="DC398" s="529"/>
      <c r="DD398" s="530">
        <v>0</v>
      </c>
      <c r="DE398" s="525"/>
      <c r="DF398" s="525"/>
      <c r="DG398" s="526"/>
      <c r="DH398" s="526"/>
      <c r="DI398" s="527"/>
      <c r="DJ398" s="528"/>
      <c r="DK398" s="529"/>
      <c r="DL398" s="529"/>
      <c r="DM398" s="530">
        <v>0</v>
      </c>
      <c r="DN398" s="525"/>
      <c r="DO398" s="525"/>
      <c r="DP398" s="526"/>
      <c r="DQ398" s="526"/>
      <c r="DR398" s="527"/>
      <c r="DS398" s="528"/>
      <c r="DT398" s="529"/>
      <c r="DU398" s="529"/>
      <c r="DV398" s="530">
        <v>0</v>
      </c>
      <c r="DW398" s="525"/>
      <c r="DX398" s="525"/>
      <c r="DY398" s="526"/>
      <c r="DZ398" s="526"/>
      <c r="EA398" s="527"/>
      <c r="EB398" s="528"/>
      <c r="EC398" s="528"/>
      <c r="ED398" s="529"/>
      <c r="EE398" s="529"/>
      <c r="EF398" s="557"/>
      <c r="EG398" s="533">
        <v>0.25</v>
      </c>
      <c r="EH398" s="533">
        <v>0</v>
      </c>
      <c r="EI398" s="544"/>
      <c r="EJ398" s="544"/>
      <c r="EK398" s="544"/>
      <c r="EL398" s="544"/>
      <c r="EM398" s="548"/>
      <c r="EN398" s="544"/>
      <c r="EO398" s="544"/>
      <c r="EP398" s="544"/>
      <c r="EQ398" s="544"/>
      <c r="ER398" s="544"/>
      <c r="ES398" s="415"/>
      <c r="ET398" s="311">
        <f t="shared" si="6"/>
        <v>0</v>
      </c>
    </row>
    <row r="399" spans="1:150" s="202" customFormat="1" ht="99.95" customHeight="1" x14ac:dyDescent="0.25">
      <c r="A399" s="285" t="s">
        <v>239</v>
      </c>
      <c r="B399" s="285" t="s">
        <v>119</v>
      </c>
      <c r="C399" s="285" t="s">
        <v>3621</v>
      </c>
      <c r="D399" s="282">
        <v>8</v>
      </c>
      <c r="E399" s="285" t="s">
        <v>124</v>
      </c>
      <c r="F399" s="276" t="s">
        <v>70</v>
      </c>
      <c r="G399" s="243">
        <v>0.7</v>
      </c>
      <c r="H399" s="276">
        <v>1</v>
      </c>
      <c r="I399" s="314">
        <v>0.25979999999999998</v>
      </c>
      <c r="J399" s="285" t="s">
        <v>2663</v>
      </c>
      <c r="K399" s="219">
        <v>43435</v>
      </c>
      <c r="L399" s="312">
        <v>2</v>
      </c>
      <c r="M399" s="285" t="s">
        <v>126</v>
      </c>
      <c r="N399" s="285" t="s">
        <v>2670</v>
      </c>
      <c r="O399" s="285" t="s">
        <v>2671</v>
      </c>
      <c r="P399" s="316">
        <v>3.897490223057886E-2</v>
      </c>
      <c r="Q399" s="317" t="s">
        <v>1848</v>
      </c>
      <c r="R399" s="279">
        <v>3369000000</v>
      </c>
      <c r="S399" s="284"/>
      <c r="T399" s="246">
        <v>43102</v>
      </c>
      <c r="U399" s="246">
        <v>43465</v>
      </c>
      <c r="V399" s="285" t="s">
        <v>2678</v>
      </c>
      <c r="W399" s="519">
        <v>0.06</v>
      </c>
      <c r="X399" s="530">
        <v>0</v>
      </c>
      <c r="Y399" s="525"/>
      <c r="Z399" s="525"/>
      <c r="AA399" s="526"/>
      <c r="AB399" s="526"/>
      <c r="AC399" s="527"/>
      <c r="AD399" s="528"/>
      <c r="AE399" s="529"/>
      <c r="AF399" s="529"/>
      <c r="AG399" s="530">
        <v>0</v>
      </c>
      <c r="AH399" s="525"/>
      <c r="AI399" s="525"/>
      <c r="AJ399" s="526"/>
      <c r="AK399" s="526"/>
      <c r="AL399" s="527"/>
      <c r="AM399" s="528"/>
      <c r="AN399" s="529"/>
      <c r="AO399" s="529"/>
      <c r="AP399" s="530">
        <v>0</v>
      </c>
      <c r="AQ399" s="525"/>
      <c r="AR399" s="525"/>
      <c r="AS399" s="526"/>
      <c r="AT399" s="526"/>
      <c r="AU399" s="527"/>
      <c r="AV399" s="528"/>
      <c r="AW399" s="528"/>
      <c r="AX399" s="529"/>
      <c r="AY399" s="529"/>
      <c r="AZ399" s="530">
        <v>0</v>
      </c>
      <c r="BA399" s="525"/>
      <c r="BB399" s="525"/>
      <c r="BC399" s="526"/>
      <c r="BD399" s="526"/>
      <c r="BE399" s="527"/>
      <c r="BF399" s="528"/>
      <c r="BG399" s="529"/>
      <c r="BH399" s="529"/>
      <c r="BI399" s="530">
        <v>0</v>
      </c>
      <c r="BJ399" s="525"/>
      <c r="BK399" s="525"/>
      <c r="BL399" s="526"/>
      <c r="BM399" s="526"/>
      <c r="BN399" s="527"/>
      <c r="BO399" s="528"/>
      <c r="BP399" s="529"/>
      <c r="BQ399" s="529"/>
      <c r="BR399" s="530">
        <v>0.01</v>
      </c>
      <c r="BS399" s="525"/>
      <c r="BT399" s="525" t="s">
        <v>2681</v>
      </c>
      <c r="BU399" s="526"/>
      <c r="BV399" s="526"/>
      <c r="BW399" s="527"/>
      <c r="BX399" s="528"/>
      <c r="BY399" s="528"/>
      <c r="BZ399" s="529"/>
      <c r="CA399" s="529"/>
      <c r="CB399" s="530">
        <v>0.01</v>
      </c>
      <c r="CC399" s="525"/>
      <c r="CD399" s="525" t="s">
        <v>2681</v>
      </c>
      <c r="CE399" s="526"/>
      <c r="CF399" s="526"/>
      <c r="CG399" s="527"/>
      <c r="CH399" s="528"/>
      <c r="CI399" s="529"/>
      <c r="CJ399" s="529"/>
      <c r="CK399" s="530">
        <v>0.01</v>
      </c>
      <c r="CL399" s="525"/>
      <c r="CM399" s="525" t="s">
        <v>2681</v>
      </c>
      <c r="CN399" s="526"/>
      <c r="CO399" s="526"/>
      <c r="CP399" s="527"/>
      <c r="CQ399" s="528"/>
      <c r="CR399" s="529"/>
      <c r="CS399" s="529"/>
      <c r="CT399" s="530">
        <v>0.01</v>
      </c>
      <c r="CU399" s="525"/>
      <c r="CV399" s="525" t="s">
        <v>2681</v>
      </c>
      <c r="CW399" s="526"/>
      <c r="CX399" s="526"/>
      <c r="CY399" s="527"/>
      <c r="CZ399" s="528"/>
      <c r="DA399" s="528"/>
      <c r="DB399" s="529"/>
      <c r="DC399" s="529"/>
      <c r="DD399" s="530">
        <v>0.01</v>
      </c>
      <c r="DE399" s="525"/>
      <c r="DF399" s="525" t="s">
        <v>2681</v>
      </c>
      <c r="DG399" s="526"/>
      <c r="DH399" s="526"/>
      <c r="DI399" s="527"/>
      <c r="DJ399" s="528"/>
      <c r="DK399" s="529"/>
      <c r="DL399" s="529"/>
      <c r="DM399" s="524">
        <v>5.0000000000000001E-3</v>
      </c>
      <c r="DN399" s="525"/>
      <c r="DO399" s="525" t="s">
        <v>2681</v>
      </c>
      <c r="DP399" s="526"/>
      <c r="DQ399" s="526"/>
      <c r="DR399" s="527"/>
      <c r="DS399" s="528"/>
      <c r="DT399" s="529"/>
      <c r="DU399" s="529"/>
      <c r="DV399" s="524">
        <v>5.0000000000000001E-3</v>
      </c>
      <c r="DW399" s="525"/>
      <c r="DX399" s="525" t="s">
        <v>2681</v>
      </c>
      <c r="DY399" s="526"/>
      <c r="DZ399" s="526"/>
      <c r="EA399" s="527"/>
      <c r="EB399" s="528"/>
      <c r="EC399" s="528"/>
      <c r="ED399" s="529"/>
      <c r="EE399" s="529"/>
      <c r="EF399" s="557"/>
      <c r="EG399" s="533">
        <v>6.0000000000000005E-2</v>
      </c>
      <c r="EH399" s="533">
        <v>0</v>
      </c>
      <c r="EI399" s="544"/>
      <c r="EJ399" s="544"/>
      <c r="EK399" s="544"/>
      <c r="EL399" s="544"/>
      <c r="EM399" s="548"/>
      <c r="EN399" s="544"/>
      <c r="EO399" s="544"/>
      <c r="EP399" s="544"/>
      <c r="EQ399" s="544"/>
      <c r="ER399" s="544"/>
      <c r="ES399" s="415"/>
      <c r="ET399" s="311">
        <f t="shared" si="6"/>
        <v>0</v>
      </c>
    </row>
    <row r="400" spans="1:150" s="202" customFormat="1" ht="99.95" customHeight="1" x14ac:dyDescent="0.25">
      <c r="A400" s="285" t="s">
        <v>239</v>
      </c>
      <c r="B400" s="285" t="s">
        <v>119</v>
      </c>
      <c r="C400" s="285" t="s">
        <v>3621</v>
      </c>
      <c r="D400" s="282">
        <v>8</v>
      </c>
      <c r="E400" s="285" t="s">
        <v>124</v>
      </c>
      <c r="F400" s="276" t="s">
        <v>70</v>
      </c>
      <c r="G400" s="243">
        <v>0.7</v>
      </c>
      <c r="H400" s="276">
        <v>1</v>
      </c>
      <c r="I400" s="314">
        <v>0.25979999999999998</v>
      </c>
      <c r="J400" s="285" t="s">
        <v>2663</v>
      </c>
      <c r="K400" s="219">
        <v>43435</v>
      </c>
      <c r="L400" s="312">
        <v>2</v>
      </c>
      <c r="M400" s="285" t="s">
        <v>126</v>
      </c>
      <c r="N400" s="285" t="s">
        <v>2670</v>
      </c>
      <c r="O400" s="285" t="s">
        <v>2671</v>
      </c>
      <c r="P400" s="316">
        <v>3.897490223057886E-2</v>
      </c>
      <c r="Q400" s="317" t="s">
        <v>1848</v>
      </c>
      <c r="R400" s="279">
        <v>3369000000</v>
      </c>
      <c r="S400" s="284"/>
      <c r="T400" s="246">
        <v>43102</v>
      </c>
      <c r="U400" s="246">
        <v>43465</v>
      </c>
      <c r="V400" s="285" t="s">
        <v>2679</v>
      </c>
      <c r="W400" s="519">
        <v>0.2</v>
      </c>
      <c r="X400" s="530">
        <v>0</v>
      </c>
      <c r="Y400" s="525"/>
      <c r="Z400" s="525"/>
      <c r="AA400" s="525">
        <v>0</v>
      </c>
      <c r="AB400" s="525">
        <v>0</v>
      </c>
      <c r="AC400" s="531"/>
      <c r="AD400" s="532"/>
      <c r="AE400" s="529"/>
      <c r="AF400" s="529"/>
      <c r="AG400" s="530">
        <v>0</v>
      </c>
      <c r="AH400" s="525"/>
      <c r="AI400" s="525"/>
      <c r="AJ400" s="525">
        <v>0</v>
      </c>
      <c r="AK400" s="525">
        <v>0</v>
      </c>
      <c r="AL400" s="531"/>
      <c r="AM400" s="532"/>
      <c r="AN400" s="529"/>
      <c r="AO400" s="529"/>
      <c r="AP400" s="530">
        <v>0</v>
      </c>
      <c r="AQ400" s="525"/>
      <c r="AR400" s="525"/>
      <c r="AS400" s="525">
        <v>0</v>
      </c>
      <c r="AT400" s="525">
        <v>0</v>
      </c>
      <c r="AU400" s="531"/>
      <c r="AV400" s="532"/>
      <c r="AW400" s="532"/>
      <c r="AX400" s="529"/>
      <c r="AY400" s="529"/>
      <c r="AZ400" s="530">
        <v>0</v>
      </c>
      <c r="BA400" s="525"/>
      <c r="BB400" s="525"/>
      <c r="BC400" s="525">
        <v>0</v>
      </c>
      <c r="BD400" s="525">
        <v>0</v>
      </c>
      <c r="BE400" s="531"/>
      <c r="BF400" s="532"/>
      <c r="BG400" s="529"/>
      <c r="BH400" s="529"/>
      <c r="BI400" s="530">
        <v>0</v>
      </c>
      <c r="BJ400" s="525"/>
      <c r="BK400" s="525"/>
      <c r="BL400" s="525">
        <v>0</v>
      </c>
      <c r="BM400" s="525">
        <v>0</v>
      </c>
      <c r="BN400" s="531"/>
      <c r="BO400" s="532"/>
      <c r="BP400" s="529"/>
      <c r="BQ400" s="529"/>
      <c r="BR400" s="530">
        <v>0</v>
      </c>
      <c r="BS400" s="525"/>
      <c r="BT400" s="525"/>
      <c r="BU400" s="525">
        <v>0</v>
      </c>
      <c r="BV400" s="525">
        <v>0</v>
      </c>
      <c r="BW400" s="531"/>
      <c r="BX400" s="532"/>
      <c r="BY400" s="532"/>
      <c r="BZ400" s="529"/>
      <c r="CA400" s="529"/>
      <c r="CB400" s="530">
        <v>0</v>
      </c>
      <c r="CC400" s="525"/>
      <c r="CD400" s="525"/>
      <c r="CE400" s="525">
        <v>0</v>
      </c>
      <c r="CF400" s="525">
        <v>0</v>
      </c>
      <c r="CG400" s="531"/>
      <c r="CH400" s="532"/>
      <c r="CI400" s="529"/>
      <c r="CJ400" s="529"/>
      <c r="CK400" s="530">
        <v>0</v>
      </c>
      <c r="CL400" s="525"/>
      <c r="CM400" s="525"/>
      <c r="CN400" s="525">
        <v>0</v>
      </c>
      <c r="CO400" s="525">
        <v>0</v>
      </c>
      <c r="CP400" s="531"/>
      <c r="CQ400" s="532"/>
      <c r="CR400" s="529"/>
      <c r="CS400" s="529"/>
      <c r="CT400" s="530">
        <v>0</v>
      </c>
      <c r="CU400" s="525"/>
      <c r="CV400" s="525"/>
      <c r="CW400" s="525">
        <v>0</v>
      </c>
      <c r="CX400" s="525">
        <v>0</v>
      </c>
      <c r="CY400" s="531"/>
      <c r="CZ400" s="532"/>
      <c r="DA400" s="532"/>
      <c r="DB400" s="529"/>
      <c r="DC400" s="529"/>
      <c r="DD400" s="530">
        <v>0</v>
      </c>
      <c r="DE400" s="525"/>
      <c r="DF400" s="525"/>
      <c r="DG400" s="525">
        <v>0</v>
      </c>
      <c r="DH400" s="525">
        <v>0</v>
      </c>
      <c r="DI400" s="531"/>
      <c r="DJ400" s="532"/>
      <c r="DK400" s="529"/>
      <c r="DL400" s="529"/>
      <c r="DM400" s="530">
        <v>0</v>
      </c>
      <c r="DN400" s="525"/>
      <c r="DO400" s="525"/>
      <c r="DP400" s="525">
        <v>0</v>
      </c>
      <c r="DQ400" s="525">
        <v>0</v>
      </c>
      <c r="DR400" s="531"/>
      <c r="DS400" s="532"/>
      <c r="DT400" s="529"/>
      <c r="DU400" s="529"/>
      <c r="DV400" s="530">
        <v>1</v>
      </c>
      <c r="DW400" s="525"/>
      <c r="DX400" s="525" t="s">
        <v>2688</v>
      </c>
      <c r="DY400" s="525">
        <v>1</v>
      </c>
      <c r="DZ400" s="525">
        <v>0</v>
      </c>
      <c r="EA400" s="531">
        <v>10000000</v>
      </c>
      <c r="EB400" s="532"/>
      <c r="EC400" s="532"/>
      <c r="ED400" s="529"/>
      <c r="EE400" s="529"/>
      <c r="EF400" s="557"/>
      <c r="EG400" s="533">
        <v>0.2</v>
      </c>
      <c r="EH400" s="533">
        <v>0</v>
      </c>
      <c r="EI400" s="544"/>
      <c r="EJ400" s="544"/>
      <c r="EK400" s="544"/>
      <c r="EL400" s="544"/>
      <c r="EM400" s="548"/>
      <c r="EN400" s="544"/>
      <c r="EO400" s="544"/>
      <c r="EP400" s="544"/>
      <c r="EQ400" s="544"/>
      <c r="ER400" s="544"/>
      <c r="ES400" s="415"/>
      <c r="ET400" s="311">
        <f t="shared" si="6"/>
        <v>0</v>
      </c>
    </row>
    <row r="401" spans="1:150" s="202" customFormat="1" ht="99.95" customHeight="1" x14ac:dyDescent="0.25">
      <c r="A401" s="285" t="s">
        <v>239</v>
      </c>
      <c r="B401" s="285" t="s">
        <v>119</v>
      </c>
      <c r="C401" s="285" t="s">
        <v>3621</v>
      </c>
      <c r="D401" s="282">
        <v>8</v>
      </c>
      <c r="E401" s="285" t="s">
        <v>124</v>
      </c>
      <c r="F401" s="276" t="s">
        <v>70</v>
      </c>
      <c r="G401" s="243">
        <v>0.7</v>
      </c>
      <c r="H401" s="276">
        <v>1</v>
      </c>
      <c r="I401" s="314">
        <v>0.25979999999999998</v>
      </c>
      <c r="J401" s="285" t="s">
        <v>2663</v>
      </c>
      <c r="K401" s="219">
        <v>43435</v>
      </c>
      <c r="L401" s="312">
        <v>2</v>
      </c>
      <c r="M401" s="285" t="s">
        <v>126</v>
      </c>
      <c r="N401" s="285" t="s">
        <v>2670</v>
      </c>
      <c r="O401" s="285" t="s">
        <v>2671</v>
      </c>
      <c r="P401" s="316">
        <v>3.897490223057886E-2</v>
      </c>
      <c r="Q401" s="317" t="s">
        <v>1848</v>
      </c>
      <c r="R401" s="279">
        <v>3369000000</v>
      </c>
      <c r="S401" s="284"/>
      <c r="T401" s="246">
        <v>43102</v>
      </c>
      <c r="U401" s="246">
        <v>43465</v>
      </c>
      <c r="V401" s="285" t="s">
        <v>2680</v>
      </c>
      <c r="W401" s="277">
        <v>0.08</v>
      </c>
      <c r="X401" s="433"/>
      <c r="Y401" s="522"/>
      <c r="Z401" s="522"/>
      <c r="AA401" s="451"/>
      <c r="AB401" s="451"/>
      <c r="AC401" s="523"/>
      <c r="AD401" s="451"/>
      <c r="AE401" s="431"/>
      <c r="AF401" s="431"/>
      <c r="AG401" s="433"/>
      <c r="AH401" s="522"/>
      <c r="AI401" s="522"/>
      <c r="AJ401" s="451"/>
      <c r="AK401" s="451"/>
      <c r="AL401" s="523"/>
      <c r="AM401" s="451"/>
      <c r="AN401" s="431"/>
      <c r="AO401" s="431"/>
      <c r="AP401" s="433"/>
      <c r="AQ401" s="522"/>
      <c r="AR401" s="522"/>
      <c r="AS401" s="451"/>
      <c r="AT401" s="451"/>
      <c r="AU401" s="523"/>
      <c r="AV401" s="451"/>
      <c r="AW401" s="451"/>
      <c r="AX401" s="431"/>
      <c r="AY401" s="431"/>
      <c r="AZ401" s="433"/>
      <c r="BA401" s="522"/>
      <c r="BB401" s="522"/>
      <c r="BC401" s="451"/>
      <c r="BD401" s="451"/>
      <c r="BE401" s="523"/>
      <c r="BF401" s="451"/>
      <c r="BG401" s="431"/>
      <c r="BH401" s="431"/>
      <c r="BI401" s="433"/>
      <c r="BJ401" s="522"/>
      <c r="BK401" s="522"/>
      <c r="BL401" s="451"/>
      <c r="BM401" s="451"/>
      <c r="BN401" s="523"/>
      <c r="BO401" s="451"/>
      <c r="BP401" s="431"/>
      <c r="BQ401" s="431"/>
      <c r="BR401" s="433"/>
      <c r="BS401" s="522"/>
      <c r="BT401" s="522"/>
      <c r="BU401" s="451"/>
      <c r="BV401" s="451"/>
      <c r="BW401" s="523"/>
      <c r="BX401" s="451"/>
      <c r="BY401" s="451"/>
      <c r="BZ401" s="431"/>
      <c r="CA401" s="431"/>
      <c r="CB401" s="433"/>
      <c r="CC401" s="522"/>
      <c r="CD401" s="522"/>
      <c r="CE401" s="451"/>
      <c r="CF401" s="451"/>
      <c r="CG401" s="523"/>
      <c r="CH401" s="451"/>
      <c r="CI401" s="431"/>
      <c r="CJ401" s="431"/>
      <c r="CK401" s="433"/>
      <c r="CL401" s="522"/>
      <c r="CM401" s="522"/>
      <c r="CN401" s="451"/>
      <c r="CO401" s="451"/>
      <c r="CP401" s="523"/>
      <c r="CQ401" s="451"/>
      <c r="CR401" s="431"/>
      <c r="CS401" s="431"/>
      <c r="CT401" s="433"/>
      <c r="CU401" s="522"/>
      <c r="CV401" s="522"/>
      <c r="CW401" s="451"/>
      <c r="CX401" s="451"/>
      <c r="CY401" s="523"/>
      <c r="CZ401" s="451"/>
      <c r="DA401" s="451"/>
      <c r="DB401" s="431"/>
      <c r="DC401" s="431"/>
      <c r="DD401" s="433"/>
      <c r="DE401" s="522"/>
      <c r="DF401" s="522"/>
      <c r="DG401" s="451"/>
      <c r="DH401" s="451"/>
      <c r="DI401" s="523"/>
      <c r="DJ401" s="451"/>
      <c r="DK401" s="431"/>
      <c r="DL401" s="431"/>
      <c r="DM401" s="433"/>
      <c r="DN401" s="522"/>
      <c r="DO401" s="522"/>
      <c r="DP401" s="451"/>
      <c r="DQ401" s="451"/>
      <c r="DR401" s="523"/>
      <c r="DS401" s="451"/>
      <c r="DT401" s="431"/>
      <c r="DU401" s="431"/>
      <c r="DV401" s="433"/>
      <c r="DW401" s="522"/>
      <c r="DX401" s="522"/>
      <c r="DY401" s="451"/>
      <c r="DZ401" s="451"/>
      <c r="EA401" s="523"/>
      <c r="EB401" s="451"/>
      <c r="EC401" s="451"/>
      <c r="ED401" s="431"/>
      <c r="EE401" s="431"/>
      <c r="EF401" s="557"/>
      <c r="EG401" s="533">
        <v>0.08</v>
      </c>
      <c r="EH401" s="533">
        <v>0</v>
      </c>
      <c r="EI401" s="544"/>
      <c r="EJ401" s="544"/>
      <c r="EK401" s="544"/>
      <c r="EL401" s="544"/>
      <c r="EM401" s="548"/>
      <c r="EN401" s="544"/>
      <c r="EO401" s="544"/>
      <c r="EP401" s="544"/>
      <c r="EQ401" s="544"/>
      <c r="ER401" s="544"/>
      <c r="ES401" s="415"/>
      <c r="ET401" s="311">
        <f t="shared" si="6"/>
        <v>0</v>
      </c>
    </row>
    <row r="402" spans="1:150" s="202" customFormat="1" ht="99.95" customHeight="1" x14ac:dyDescent="0.25">
      <c r="A402" s="285" t="s">
        <v>239</v>
      </c>
      <c r="B402" s="285" t="s">
        <v>119</v>
      </c>
      <c r="C402" s="285" t="s">
        <v>3621</v>
      </c>
      <c r="D402" s="282">
        <v>8</v>
      </c>
      <c r="E402" s="285" t="s">
        <v>124</v>
      </c>
      <c r="F402" s="276" t="s">
        <v>70</v>
      </c>
      <c r="G402" s="243">
        <v>0.7</v>
      </c>
      <c r="H402" s="276">
        <v>1</v>
      </c>
      <c r="I402" s="314">
        <v>0.25979999999999998</v>
      </c>
      <c r="J402" s="285" t="s">
        <v>2663</v>
      </c>
      <c r="K402" s="219">
        <v>43435</v>
      </c>
      <c r="L402" s="312">
        <v>2</v>
      </c>
      <c r="M402" s="285" t="s">
        <v>126</v>
      </c>
      <c r="N402" s="285" t="s">
        <v>2670</v>
      </c>
      <c r="O402" s="285" t="s">
        <v>2671</v>
      </c>
      <c r="P402" s="316">
        <v>3.897490223057886E-2</v>
      </c>
      <c r="Q402" s="317" t="s">
        <v>1848</v>
      </c>
      <c r="R402" s="279">
        <v>3369000000</v>
      </c>
      <c r="S402" s="284"/>
      <c r="T402" s="246">
        <v>43102</v>
      </c>
      <c r="U402" s="246">
        <v>43465</v>
      </c>
      <c r="V402" s="285" t="s">
        <v>2682</v>
      </c>
      <c r="W402" s="277">
        <v>0.05</v>
      </c>
      <c r="X402" s="277"/>
      <c r="Y402" s="280"/>
      <c r="Z402" s="280"/>
      <c r="AA402" s="309"/>
      <c r="AB402" s="309"/>
      <c r="AC402" s="212"/>
      <c r="AD402" s="309"/>
      <c r="AG402" s="277"/>
      <c r="AH402" s="280"/>
      <c r="AI402" s="280"/>
      <c r="AJ402" s="309"/>
      <c r="AK402" s="309"/>
      <c r="AL402" s="212"/>
      <c r="AM402" s="309"/>
      <c r="AP402" s="277"/>
      <c r="AQ402" s="280"/>
      <c r="AR402" s="280"/>
      <c r="AS402" s="309"/>
      <c r="AT402" s="309"/>
      <c r="AU402" s="212"/>
      <c r="AV402" s="309"/>
      <c r="AW402" s="309"/>
      <c r="AZ402" s="277"/>
      <c r="BA402" s="280"/>
      <c r="BB402" s="280"/>
      <c r="BC402" s="309"/>
      <c r="BD402" s="309"/>
      <c r="BE402" s="212"/>
      <c r="BF402" s="309"/>
      <c r="BI402" s="277"/>
      <c r="BJ402" s="280"/>
      <c r="BK402" s="280"/>
      <c r="BL402" s="309"/>
      <c r="BM402" s="309"/>
      <c r="BN402" s="212"/>
      <c r="BO402" s="309"/>
      <c r="BR402" s="277"/>
      <c r="BS402" s="280"/>
      <c r="BT402" s="280"/>
      <c r="BU402" s="309"/>
      <c r="BV402" s="309"/>
      <c r="BW402" s="212"/>
      <c r="BX402" s="309"/>
      <c r="BY402" s="309"/>
      <c r="CB402" s="277"/>
      <c r="CC402" s="280"/>
      <c r="CD402" s="280"/>
      <c r="CE402" s="309"/>
      <c r="CF402" s="309"/>
      <c r="CG402" s="212"/>
      <c r="CH402" s="309"/>
      <c r="CK402" s="277"/>
      <c r="CL402" s="280"/>
      <c r="CM402" s="280"/>
      <c r="CN402" s="309"/>
      <c r="CO402" s="309"/>
      <c r="CP402" s="212"/>
      <c r="CQ402" s="309"/>
      <c r="CT402" s="277"/>
      <c r="CU402" s="280"/>
      <c r="CV402" s="280"/>
      <c r="CW402" s="309"/>
      <c r="CX402" s="309"/>
      <c r="CY402" s="212"/>
      <c r="CZ402" s="309"/>
      <c r="DA402" s="309"/>
      <c r="DD402" s="277"/>
      <c r="DE402" s="280"/>
      <c r="DF402" s="280"/>
      <c r="DG402" s="309"/>
      <c r="DH402" s="309"/>
      <c r="DI402" s="212"/>
      <c r="DJ402" s="309"/>
      <c r="DM402" s="277"/>
      <c r="DN402" s="280"/>
      <c r="DO402" s="280"/>
      <c r="DP402" s="309"/>
      <c r="DQ402" s="309"/>
      <c r="DR402" s="212"/>
      <c r="DS402" s="309"/>
      <c r="DV402" s="277"/>
      <c r="DW402" s="280"/>
      <c r="DX402" s="280"/>
      <c r="DY402" s="309"/>
      <c r="DZ402" s="309"/>
      <c r="EA402" s="212"/>
      <c r="EB402" s="309"/>
      <c r="EC402" s="309"/>
      <c r="EF402" s="557"/>
      <c r="EG402" s="533">
        <v>0.05</v>
      </c>
      <c r="EH402" s="533">
        <v>0</v>
      </c>
      <c r="EI402" s="544"/>
      <c r="EJ402" s="544"/>
      <c r="EK402" s="544"/>
      <c r="EL402" s="544"/>
      <c r="EM402" s="548"/>
      <c r="EN402" s="544"/>
      <c r="EO402" s="544"/>
      <c r="EP402" s="544"/>
      <c r="EQ402" s="544"/>
      <c r="ER402" s="544"/>
      <c r="ES402" s="415"/>
      <c r="ET402" s="311">
        <f t="shared" si="6"/>
        <v>0</v>
      </c>
    </row>
    <row r="403" spans="1:150" s="202" customFormat="1" ht="99.95" customHeight="1" x14ac:dyDescent="0.25">
      <c r="A403" s="285" t="s">
        <v>239</v>
      </c>
      <c r="B403" s="285" t="s">
        <v>119</v>
      </c>
      <c r="C403" s="285" t="s">
        <v>3621</v>
      </c>
      <c r="D403" s="282">
        <v>8</v>
      </c>
      <c r="E403" s="285" t="s">
        <v>124</v>
      </c>
      <c r="F403" s="276" t="s">
        <v>70</v>
      </c>
      <c r="G403" s="243">
        <v>0.7</v>
      </c>
      <c r="H403" s="276">
        <v>1</v>
      </c>
      <c r="I403" s="314">
        <v>0.25979999999999998</v>
      </c>
      <c r="J403" s="285" t="s">
        <v>2663</v>
      </c>
      <c r="K403" s="219">
        <v>43435</v>
      </c>
      <c r="L403" s="312">
        <v>2</v>
      </c>
      <c r="M403" s="285" t="s">
        <v>126</v>
      </c>
      <c r="N403" s="285" t="s">
        <v>2670</v>
      </c>
      <c r="O403" s="285" t="s">
        <v>2671</v>
      </c>
      <c r="P403" s="316">
        <v>3.897490223057886E-2</v>
      </c>
      <c r="Q403" s="317" t="s">
        <v>1848</v>
      </c>
      <c r="R403" s="279">
        <v>3369000000</v>
      </c>
      <c r="S403" s="284"/>
      <c r="T403" s="246">
        <v>43102</v>
      </c>
      <c r="U403" s="246">
        <v>43465</v>
      </c>
      <c r="V403" s="285" t="s">
        <v>2684</v>
      </c>
      <c r="W403" s="277">
        <v>0.1</v>
      </c>
      <c r="X403" s="277"/>
      <c r="Y403" s="280"/>
      <c r="Z403" s="280"/>
      <c r="AA403" s="309"/>
      <c r="AB403" s="309"/>
      <c r="AC403" s="212"/>
      <c r="AD403" s="309"/>
      <c r="AG403" s="277"/>
      <c r="AH403" s="280"/>
      <c r="AI403" s="280"/>
      <c r="AJ403" s="309"/>
      <c r="AK403" s="309"/>
      <c r="AL403" s="212"/>
      <c r="AM403" s="309"/>
      <c r="AP403" s="277"/>
      <c r="AQ403" s="280"/>
      <c r="AR403" s="280"/>
      <c r="AS403" s="309"/>
      <c r="AT403" s="309"/>
      <c r="AU403" s="212"/>
      <c r="AV403" s="309"/>
      <c r="AW403" s="309"/>
      <c r="AZ403" s="277"/>
      <c r="BA403" s="280"/>
      <c r="BB403" s="280"/>
      <c r="BC403" s="309"/>
      <c r="BD403" s="309"/>
      <c r="BE403" s="212"/>
      <c r="BF403" s="309"/>
      <c r="BI403" s="277"/>
      <c r="BJ403" s="280"/>
      <c r="BK403" s="280"/>
      <c r="BL403" s="309"/>
      <c r="BM403" s="309"/>
      <c r="BN403" s="212"/>
      <c r="BO403" s="309"/>
      <c r="BR403" s="277"/>
      <c r="BS403" s="280"/>
      <c r="BT403" s="280"/>
      <c r="BU403" s="309"/>
      <c r="BV403" s="309"/>
      <c r="BW403" s="212"/>
      <c r="BX403" s="309"/>
      <c r="BY403" s="309"/>
      <c r="CB403" s="277"/>
      <c r="CC403" s="280"/>
      <c r="CD403" s="280"/>
      <c r="CE403" s="309"/>
      <c r="CF403" s="309"/>
      <c r="CG403" s="212"/>
      <c r="CH403" s="309"/>
      <c r="CK403" s="277"/>
      <c r="CL403" s="280"/>
      <c r="CM403" s="280"/>
      <c r="CN403" s="309"/>
      <c r="CO403" s="309"/>
      <c r="CP403" s="212"/>
      <c r="CQ403" s="309"/>
      <c r="CT403" s="277"/>
      <c r="CU403" s="280"/>
      <c r="CV403" s="280"/>
      <c r="CW403" s="309"/>
      <c r="CX403" s="309"/>
      <c r="CY403" s="212"/>
      <c r="CZ403" s="309"/>
      <c r="DA403" s="309"/>
      <c r="DD403" s="277"/>
      <c r="DE403" s="280"/>
      <c r="DF403" s="280"/>
      <c r="DG403" s="309"/>
      <c r="DH403" s="309"/>
      <c r="DI403" s="212"/>
      <c r="DJ403" s="309"/>
      <c r="DM403" s="277"/>
      <c r="DN403" s="280"/>
      <c r="DO403" s="280"/>
      <c r="DP403" s="309"/>
      <c r="DQ403" s="309"/>
      <c r="DR403" s="212"/>
      <c r="DS403" s="309"/>
      <c r="DV403" s="277"/>
      <c r="DW403" s="280"/>
      <c r="DX403" s="280"/>
      <c r="DY403" s="309"/>
      <c r="DZ403" s="309"/>
      <c r="EA403" s="212"/>
      <c r="EB403" s="309"/>
      <c r="EC403" s="309"/>
      <c r="EF403" s="557"/>
      <c r="EG403" s="533">
        <v>0.1</v>
      </c>
      <c r="EH403" s="533">
        <v>0</v>
      </c>
      <c r="EI403" s="544"/>
      <c r="EJ403" s="544"/>
      <c r="EK403" s="544"/>
      <c r="EL403" s="544"/>
      <c r="EM403" s="548"/>
      <c r="EN403" s="544"/>
      <c r="EO403" s="544"/>
      <c r="EP403" s="544"/>
      <c r="EQ403" s="544"/>
      <c r="ER403" s="544"/>
      <c r="ES403" s="415"/>
      <c r="ET403" s="311">
        <f t="shared" si="6"/>
        <v>0</v>
      </c>
    </row>
    <row r="404" spans="1:150" s="202" customFormat="1" ht="99.95" customHeight="1" x14ac:dyDescent="0.25">
      <c r="A404" s="285" t="s">
        <v>239</v>
      </c>
      <c r="B404" s="285" t="s">
        <v>119</v>
      </c>
      <c r="C404" s="285" t="s">
        <v>3621</v>
      </c>
      <c r="D404" s="282">
        <v>8</v>
      </c>
      <c r="E404" s="285" t="s">
        <v>124</v>
      </c>
      <c r="F404" s="276" t="s">
        <v>70</v>
      </c>
      <c r="G404" s="243">
        <v>0.7</v>
      </c>
      <c r="H404" s="276">
        <v>1</v>
      </c>
      <c r="I404" s="314">
        <v>0.25979999999999998</v>
      </c>
      <c r="J404" s="285" t="s">
        <v>2663</v>
      </c>
      <c r="K404" s="219">
        <v>43435</v>
      </c>
      <c r="L404" s="312">
        <v>2</v>
      </c>
      <c r="M404" s="285" t="s">
        <v>126</v>
      </c>
      <c r="N404" s="285" t="s">
        <v>2670</v>
      </c>
      <c r="O404" s="285" t="s">
        <v>2671</v>
      </c>
      <c r="P404" s="316">
        <v>3.897490223057886E-2</v>
      </c>
      <c r="Q404" s="317" t="s">
        <v>1848</v>
      </c>
      <c r="R404" s="279">
        <v>3369000000</v>
      </c>
      <c r="S404" s="284"/>
      <c r="T404" s="246">
        <v>43102</v>
      </c>
      <c r="U404" s="246">
        <v>43465</v>
      </c>
      <c r="V404" s="285" t="s">
        <v>2685</v>
      </c>
      <c r="W404" s="277">
        <v>0.06</v>
      </c>
      <c r="X404" s="277"/>
      <c r="Y404" s="280"/>
      <c r="Z404" s="280"/>
      <c r="AA404" s="309"/>
      <c r="AB404" s="309"/>
      <c r="AC404" s="212"/>
      <c r="AD404" s="309"/>
      <c r="AG404" s="277"/>
      <c r="AH404" s="280"/>
      <c r="AI404" s="280"/>
      <c r="AJ404" s="309"/>
      <c r="AK404" s="309"/>
      <c r="AL404" s="212"/>
      <c r="AM404" s="309"/>
      <c r="AP404" s="277"/>
      <c r="AQ404" s="280"/>
      <c r="AR404" s="280"/>
      <c r="AS404" s="309"/>
      <c r="AT404" s="309"/>
      <c r="AU404" s="212"/>
      <c r="AV404" s="309"/>
      <c r="AW404" s="309"/>
      <c r="AZ404" s="277"/>
      <c r="BA404" s="280"/>
      <c r="BB404" s="280"/>
      <c r="BC404" s="309"/>
      <c r="BD404" s="309"/>
      <c r="BE404" s="212"/>
      <c r="BF404" s="309"/>
      <c r="BI404" s="277"/>
      <c r="BJ404" s="280"/>
      <c r="BK404" s="280"/>
      <c r="BL404" s="309"/>
      <c r="BM404" s="309"/>
      <c r="BN404" s="212"/>
      <c r="BO404" s="309"/>
      <c r="BR404" s="277"/>
      <c r="BS404" s="280"/>
      <c r="BT404" s="280"/>
      <c r="BU404" s="309"/>
      <c r="BV404" s="309"/>
      <c r="BW404" s="212"/>
      <c r="BX404" s="309"/>
      <c r="BY404" s="309"/>
      <c r="CB404" s="277"/>
      <c r="CC404" s="280"/>
      <c r="CD404" s="280"/>
      <c r="CE404" s="309"/>
      <c r="CF404" s="309"/>
      <c r="CG404" s="212"/>
      <c r="CH404" s="309"/>
      <c r="CK404" s="277"/>
      <c r="CL404" s="280"/>
      <c r="CM404" s="280"/>
      <c r="CN404" s="309"/>
      <c r="CO404" s="309"/>
      <c r="CP404" s="212"/>
      <c r="CQ404" s="309"/>
      <c r="CT404" s="277"/>
      <c r="CU404" s="280"/>
      <c r="CV404" s="280"/>
      <c r="CW404" s="309"/>
      <c r="CX404" s="309"/>
      <c r="CY404" s="212"/>
      <c r="CZ404" s="309"/>
      <c r="DA404" s="309"/>
      <c r="DD404" s="277"/>
      <c r="DE404" s="280"/>
      <c r="DF404" s="280"/>
      <c r="DG404" s="309"/>
      <c r="DH404" s="309"/>
      <c r="DI404" s="212"/>
      <c r="DJ404" s="309"/>
      <c r="DM404" s="287"/>
      <c r="DN404" s="280"/>
      <c r="DO404" s="280"/>
      <c r="DP404" s="309"/>
      <c r="DQ404" s="309"/>
      <c r="DR404" s="212"/>
      <c r="DS404" s="309"/>
      <c r="DV404" s="287"/>
      <c r="DW404" s="280"/>
      <c r="DX404" s="280"/>
      <c r="DY404" s="309"/>
      <c r="DZ404" s="309"/>
      <c r="EA404" s="212"/>
      <c r="EB404" s="309"/>
      <c r="EC404" s="309"/>
      <c r="EF404" s="557"/>
      <c r="EG404" s="533">
        <v>0.06</v>
      </c>
      <c r="EH404" s="533">
        <v>0</v>
      </c>
      <c r="EI404" s="544"/>
      <c r="EJ404" s="544"/>
      <c r="EK404" s="544"/>
      <c r="EL404" s="544"/>
      <c r="EM404" s="548"/>
      <c r="EN404" s="544"/>
      <c r="EO404" s="544"/>
      <c r="EP404" s="544"/>
      <c r="EQ404" s="544"/>
      <c r="ER404" s="544"/>
      <c r="ES404" s="415"/>
      <c r="ET404" s="311">
        <f t="shared" si="6"/>
        <v>0</v>
      </c>
    </row>
    <row r="405" spans="1:150" s="202" customFormat="1" ht="99.95" customHeight="1" x14ac:dyDescent="0.25">
      <c r="A405" s="285" t="s">
        <v>239</v>
      </c>
      <c r="B405" s="285" t="s">
        <v>119</v>
      </c>
      <c r="C405" s="285" t="s">
        <v>3621</v>
      </c>
      <c r="D405" s="282">
        <v>8</v>
      </c>
      <c r="E405" s="285" t="s">
        <v>124</v>
      </c>
      <c r="F405" s="276" t="s">
        <v>70</v>
      </c>
      <c r="G405" s="243">
        <v>0.7</v>
      </c>
      <c r="H405" s="276">
        <v>1</v>
      </c>
      <c r="I405" s="314">
        <v>0.25979999999999998</v>
      </c>
      <c r="J405" s="285" t="s">
        <v>2663</v>
      </c>
      <c r="K405" s="219">
        <v>43435</v>
      </c>
      <c r="L405" s="312">
        <v>3</v>
      </c>
      <c r="M405" s="285" t="s">
        <v>127</v>
      </c>
      <c r="N405" s="285" t="s">
        <v>2686</v>
      </c>
      <c r="O405" s="285" t="s">
        <v>2622</v>
      </c>
      <c r="P405" s="316">
        <v>1.1568685731842939E-4</v>
      </c>
      <c r="Q405" s="317" t="s">
        <v>2647</v>
      </c>
      <c r="R405" s="279">
        <v>10000000</v>
      </c>
      <c r="S405" s="284"/>
      <c r="T405" s="246">
        <v>43435</v>
      </c>
      <c r="U405" s="246">
        <v>43465</v>
      </c>
      <c r="V405" s="285" t="s">
        <v>2687</v>
      </c>
      <c r="W405" s="277">
        <v>1</v>
      </c>
      <c r="X405" s="277"/>
      <c r="Y405" s="280"/>
      <c r="Z405" s="280"/>
      <c r="AA405" s="280"/>
      <c r="AB405" s="280"/>
      <c r="AC405" s="291"/>
      <c r="AD405" s="280"/>
      <c r="AG405" s="277"/>
      <c r="AH405" s="280"/>
      <c r="AI405" s="280"/>
      <c r="AJ405" s="280"/>
      <c r="AK405" s="280"/>
      <c r="AL405" s="291"/>
      <c r="AM405" s="280"/>
      <c r="AP405" s="277"/>
      <c r="AQ405" s="280"/>
      <c r="AR405" s="280"/>
      <c r="AS405" s="280"/>
      <c r="AT405" s="280"/>
      <c r="AU405" s="291"/>
      <c r="AV405" s="280"/>
      <c r="AW405" s="280"/>
      <c r="AZ405" s="277"/>
      <c r="BA405" s="280"/>
      <c r="BB405" s="280"/>
      <c r="BC405" s="280"/>
      <c r="BD405" s="280"/>
      <c r="BE405" s="291"/>
      <c r="BF405" s="280"/>
      <c r="BI405" s="277"/>
      <c r="BJ405" s="280"/>
      <c r="BK405" s="280"/>
      <c r="BL405" s="280"/>
      <c r="BM405" s="280"/>
      <c r="BN405" s="291"/>
      <c r="BO405" s="280"/>
      <c r="BR405" s="277"/>
      <c r="BS405" s="280"/>
      <c r="BT405" s="280"/>
      <c r="BU405" s="280"/>
      <c r="BV405" s="280"/>
      <c r="BW405" s="291"/>
      <c r="BX405" s="280"/>
      <c r="BY405" s="280"/>
      <c r="CB405" s="277"/>
      <c r="CC405" s="280"/>
      <c r="CD405" s="280"/>
      <c r="CE405" s="280"/>
      <c r="CF405" s="280"/>
      <c r="CG405" s="291"/>
      <c r="CH405" s="280"/>
      <c r="CK405" s="277"/>
      <c r="CL405" s="280"/>
      <c r="CM405" s="280"/>
      <c r="CN405" s="280"/>
      <c r="CO405" s="280"/>
      <c r="CP405" s="291"/>
      <c r="CQ405" s="280"/>
      <c r="CT405" s="277"/>
      <c r="CU405" s="280"/>
      <c r="CV405" s="280"/>
      <c r="CW405" s="280"/>
      <c r="CX405" s="280"/>
      <c r="CY405" s="291"/>
      <c r="CZ405" s="280"/>
      <c r="DA405" s="280"/>
      <c r="DD405" s="277"/>
      <c r="DE405" s="280"/>
      <c r="DF405" s="280"/>
      <c r="DG405" s="280"/>
      <c r="DH405" s="280"/>
      <c r="DI405" s="291"/>
      <c r="DJ405" s="280"/>
      <c r="DM405" s="277"/>
      <c r="DN405" s="280"/>
      <c r="DO405" s="280"/>
      <c r="DP405" s="280"/>
      <c r="DQ405" s="280"/>
      <c r="DR405" s="291"/>
      <c r="DS405" s="280"/>
      <c r="DV405" s="277"/>
      <c r="DW405" s="280"/>
      <c r="DX405" s="280"/>
      <c r="DY405" s="280"/>
      <c r="DZ405" s="280"/>
      <c r="EA405" s="291"/>
      <c r="EB405" s="280"/>
      <c r="EC405" s="280"/>
      <c r="EF405" s="557"/>
      <c r="EG405" s="533">
        <v>1</v>
      </c>
      <c r="EH405" s="533">
        <v>0</v>
      </c>
      <c r="EI405" s="543"/>
      <c r="EJ405" s="549">
        <v>1</v>
      </c>
      <c r="EK405" s="549">
        <v>0</v>
      </c>
      <c r="EL405" s="543"/>
      <c r="EM405" s="548"/>
      <c r="EN405" s="544"/>
      <c r="EO405" s="544"/>
      <c r="EP405" s="544"/>
      <c r="EQ405" s="544"/>
      <c r="ER405" s="543"/>
      <c r="ES405" s="415"/>
      <c r="ET405" s="311">
        <f t="shared" si="6"/>
        <v>0</v>
      </c>
    </row>
    <row r="406" spans="1:150" s="202" customFormat="1" ht="99.95" customHeight="1" x14ac:dyDescent="0.25">
      <c r="A406" s="285" t="s">
        <v>239</v>
      </c>
      <c r="B406" s="285" t="s">
        <v>119</v>
      </c>
      <c r="C406" s="285" t="s">
        <v>3622</v>
      </c>
      <c r="D406" s="282">
        <v>9</v>
      </c>
      <c r="E406" s="285" t="s">
        <v>2689</v>
      </c>
      <c r="F406" s="276" t="s">
        <v>70</v>
      </c>
      <c r="G406" s="243">
        <v>0.25</v>
      </c>
      <c r="H406" s="276">
        <v>1</v>
      </c>
      <c r="I406" s="314">
        <v>0.12690000000000001</v>
      </c>
      <c r="J406" s="285" t="s">
        <v>2690</v>
      </c>
      <c r="K406" s="219">
        <v>43435</v>
      </c>
      <c r="L406" s="312">
        <v>1</v>
      </c>
      <c r="M406" s="285" t="s">
        <v>2691</v>
      </c>
      <c r="N406" s="285" t="s">
        <v>2692</v>
      </c>
      <c r="O406" s="285" t="s">
        <v>2693</v>
      </c>
      <c r="P406" s="316">
        <v>0.12690000000000001</v>
      </c>
      <c r="Q406" s="317" t="s">
        <v>1848</v>
      </c>
      <c r="R406" s="279">
        <v>10966790000</v>
      </c>
      <c r="S406" s="284"/>
      <c r="T406" s="246">
        <v>43102</v>
      </c>
      <c r="U406" s="246">
        <v>43465</v>
      </c>
      <c r="V406" s="285" t="s">
        <v>2694</v>
      </c>
      <c r="W406" s="276">
        <v>0.5</v>
      </c>
      <c r="X406" s="277">
        <v>0</v>
      </c>
      <c r="Y406" s="280"/>
      <c r="Z406" s="280"/>
      <c r="AA406" s="348">
        <v>0.35</v>
      </c>
      <c r="AB406" s="348">
        <v>0</v>
      </c>
      <c r="AC406" s="365">
        <v>2156688466</v>
      </c>
      <c r="AD406" s="348"/>
      <c r="AE406" s="352"/>
      <c r="AF406" s="352"/>
      <c r="AG406" s="277">
        <v>0</v>
      </c>
      <c r="AH406" s="280"/>
      <c r="AI406" s="280"/>
      <c r="AJ406" s="348">
        <v>0</v>
      </c>
      <c r="AK406" s="348"/>
      <c r="AL406" s="365"/>
      <c r="AM406" s="348"/>
      <c r="AN406" s="352"/>
      <c r="AO406" s="352"/>
      <c r="AP406" s="277">
        <v>0</v>
      </c>
      <c r="AQ406" s="280"/>
      <c r="AR406" s="280"/>
      <c r="AS406" s="348">
        <v>0</v>
      </c>
      <c r="AT406" s="348"/>
      <c r="AU406" s="365"/>
      <c r="AV406" s="348"/>
      <c r="AW406" s="348"/>
      <c r="AX406" s="352"/>
      <c r="AY406" s="352"/>
      <c r="AZ406" s="277">
        <v>0</v>
      </c>
      <c r="BA406" s="280"/>
      <c r="BB406" s="280"/>
      <c r="BC406" s="348">
        <v>0</v>
      </c>
      <c r="BD406" s="348"/>
      <c r="BE406" s="365"/>
      <c r="BF406" s="348"/>
      <c r="BG406" s="352"/>
      <c r="BH406" s="352"/>
      <c r="BI406" s="277">
        <v>0</v>
      </c>
      <c r="BJ406" s="280"/>
      <c r="BK406" s="280"/>
      <c r="BL406" s="348">
        <v>0</v>
      </c>
      <c r="BM406" s="348"/>
      <c r="BN406" s="365">
        <v>1816906861</v>
      </c>
      <c r="BO406" s="348"/>
      <c r="BP406" s="352"/>
      <c r="BQ406" s="352"/>
      <c r="BR406" s="277">
        <v>0.03</v>
      </c>
      <c r="BS406" s="280"/>
      <c r="BT406" s="280" t="s">
        <v>2695</v>
      </c>
      <c r="BU406" s="348">
        <v>0.03</v>
      </c>
      <c r="BV406" s="348"/>
      <c r="BW406" s="365">
        <v>125327091</v>
      </c>
      <c r="BX406" s="348"/>
      <c r="BY406" s="348"/>
      <c r="BZ406" s="352"/>
      <c r="CA406" s="352"/>
      <c r="CB406" s="277">
        <v>0.03</v>
      </c>
      <c r="CC406" s="280"/>
      <c r="CD406" s="280" t="s">
        <v>2695</v>
      </c>
      <c r="CE406" s="348">
        <v>0.03</v>
      </c>
      <c r="CF406" s="348"/>
      <c r="CG406" s="365">
        <v>251350601</v>
      </c>
      <c r="CH406" s="348"/>
      <c r="CI406" s="352"/>
      <c r="CJ406" s="352"/>
      <c r="CK406" s="277">
        <v>0.04</v>
      </c>
      <c r="CL406" s="280"/>
      <c r="CM406" s="280" t="s">
        <v>2695</v>
      </c>
      <c r="CN406" s="348">
        <v>0.14000000000000001</v>
      </c>
      <c r="CO406" s="348"/>
      <c r="CP406" s="365">
        <v>6155053744</v>
      </c>
      <c r="CQ406" s="348"/>
      <c r="CR406" s="352"/>
      <c r="CS406" s="352"/>
      <c r="CT406" s="277">
        <v>0.1</v>
      </c>
      <c r="CU406" s="280"/>
      <c r="CV406" s="280" t="s">
        <v>2695</v>
      </c>
      <c r="CW406" s="348">
        <v>0.1</v>
      </c>
      <c r="CX406" s="348"/>
      <c r="CY406" s="365">
        <v>41940808</v>
      </c>
      <c r="CZ406" s="348"/>
      <c r="DA406" s="348"/>
      <c r="DB406" s="352"/>
      <c r="DC406" s="352"/>
      <c r="DD406" s="277">
        <v>0.1</v>
      </c>
      <c r="DE406" s="280"/>
      <c r="DF406" s="280" t="s">
        <v>2695</v>
      </c>
      <c r="DG406" s="348">
        <v>0.1</v>
      </c>
      <c r="DH406" s="348"/>
      <c r="DI406" s="365">
        <v>9390888</v>
      </c>
      <c r="DJ406" s="348"/>
      <c r="DK406" s="352"/>
      <c r="DL406" s="352"/>
      <c r="DM406" s="277">
        <v>0.1</v>
      </c>
      <c r="DN406" s="280"/>
      <c r="DO406" s="280" t="s">
        <v>2695</v>
      </c>
      <c r="DP406" s="348">
        <v>0.15000000000000002</v>
      </c>
      <c r="DQ406" s="348"/>
      <c r="DR406" s="365">
        <v>280754412</v>
      </c>
      <c r="DS406" s="348"/>
      <c r="DT406" s="352"/>
      <c r="DU406" s="352"/>
      <c r="DV406" s="277">
        <v>0.1</v>
      </c>
      <c r="DW406" s="280"/>
      <c r="DX406" s="280" t="s">
        <v>2695</v>
      </c>
      <c r="DY406" s="348">
        <v>0.1</v>
      </c>
      <c r="DZ406" s="348"/>
      <c r="EA406" s="365">
        <v>129377129</v>
      </c>
      <c r="EB406" s="348"/>
      <c r="EC406" s="348"/>
      <c r="ED406" s="352"/>
      <c r="EE406" s="352"/>
      <c r="EF406" s="557"/>
      <c r="EG406" s="533">
        <v>0.5</v>
      </c>
      <c r="EH406" s="533">
        <v>0</v>
      </c>
      <c r="EI406" s="544"/>
      <c r="EJ406" s="547">
        <v>1</v>
      </c>
      <c r="EK406" s="547">
        <v>0</v>
      </c>
      <c r="EL406" s="544"/>
      <c r="EM406" s="547">
        <v>1</v>
      </c>
      <c r="EN406" s="544"/>
      <c r="EO406" s="544"/>
      <c r="EP406" s="544"/>
      <c r="EQ406" s="544"/>
      <c r="ER406" s="544"/>
      <c r="ES406" s="415"/>
      <c r="ET406" s="311">
        <f t="shared" si="6"/>
        <v>0</v>
      </c>
    </row>
    <row r="407" spans="1:150" s="202" customFormat="1" ht="99.95" customHeight="1" x14ac:dyDescent="0.25">
      <c r="A407" s="285" t="s">
        <v>239</v>
      </c>
      <c r="B407" s="285" t="s">
        <v>119</v>
      </c>
      <c r="C407" s="285" t="s">
        <v>3622</v>
      </c>
      <c r="D407" s="282">
        <v>9</v>
      </c>
      <c r="E407" s="285" t="s">
        <v>2689</v>
      </c>
      <c r="F407" s="276" t="s">
        <v>70</v>
      </c>
      <c r="G407" s="243">
        <v>0.25</v>
      </c>
      <c r="H407" s="276">
        <v>1</v>
      </c>
      <c r="I407" s="314">
        <v>0.12690000000000001</v>
      </c>
      <c r="J407" s="285" t="s">
        <v>2690</v>
      </c>
      <c r="K407" s="219">
        <v>43435</v>
      </c>
      <c r="L407" s="312">
        <v>1</v>
      </c>
      <c r="M407" s="285" t="s">
        <v>2691</v>
      </c>
      <c r="N407" s="285" t="s">
        <v>2692</v>
      </c>
      <c r="O407" s="285" t="s">
        <v>2693</v>
      </c>
      <c r="P407" s="316">
        <v>0.12690000000000001</v>
      </c>
      <c r="Q407" s="317" t="s">
        <v>1848</v>
      </c>
      <c r="R407" s="279">
        <v>10966790000</v>
      </c>
      <c r="S407" s="284"/>
      <c r="T407" s="246">
        <v>43102</v>
      </c>
      <c r="U407" s="246">
        <v>43465</v>
      </c>
      <c r="V407" s="285" t="s">
        <v>2696</v>
      </c>
      <c r="W407" s="276">
        <v>0.25</v>
      </c>
      <c r="X407" s="277">
        <v>0.15</v>
      </c>
      <c r="Y407" s="280"/>
      <c r="Z407" s="280" t="s">
        <v>2624</v>
      </c>
      <c r="AA407" s="348"/>
      <c r="AB407" s="348"/>
      <c r="AC407" s="365"/>
      <c r="AD407" s="348"/>
      <c r="AE407" s="352"/>
      <c r="AF407" s="352"/>
      <c r="AG407" s="277">
        <v>0</v>
      </c>
      <c r="AH407" s="280"/>
      <c r="AI407" s="280"/>
      <c r="AJ407" s="348"/>
      <c r="AK407" s="348"/>
      <c r="AL407" s="365"/>
      <c r="AM407" s="348"/>
      <c r="AN407" s="352"/>
      <c r="AO407" s="352"/>
      <c r="AP407" s="277">
        <v>0</v>
      </c>
      <c r="AQ407" s="280"/>
      <c r="AR407" s="280"/>
      <c r="AS407" s="348"/>
      <c r="AT407" s="348"/>
      <c r="AU407" s="365"/>
      <c r="AV407" s="348"/>
      <c r="AW407" s="348"/>
      <c r="AX407" s="352"/>
      <c r="AY407" s="352"/>
      <c r="AZ407" s="277">
        <v>0</v>
      </c>
      <c r="BA407" s="280"/>
      <c r="BB407" s="280"/>
      <c r="BC407" s="348"/>
      <c r="BD407" s="348"/>
      <c r="BE407" s="365"/>
      <c r="BF407" s="348"/>
      <c r="BG407" s="352"/>
      <c r="BH407" s="352"/>
      <c r="BI407" s="277">
        <v>0</v>
      </c>
      <c r="BJ407" s="280"/>
      <c r="BK407" s="280"/>
      <c r="BL407" s="348"/>
      <c r="BM407" s="348"/>
      <c r="BN407" s="365"/>
      <c r="BO407" s="348"/>
      <c r="BP407" s="352"/>
      <c r="BQ407" s="352"/>
      <c r="BR407" s="277">
        <v>0</v>
      </c>
      <c r="BS407" s="280"/>
      <c r="BT407" s="280"/>
      <c r="BU407" s="348"/>
      <c r="BV407" s="348"/>
      <c r="BW407" s="365"/>
      <c r="BX407" s="348"/>
      <c r="BY407" s="348"/>
      <c r="BZ407" s="352"/>
      <c r="CA407" s="352"/>
      <c r="CB407" s="277">
        <v>0</v>
      </c>
      <c r="CC407" s="280"/>
      <c r="CD407" s="280"/>
      <c r="CE407" s="348"/>
      <c r="CF407" s="348"/>
      <c r="CG407" s="365"/>
      <c r="CH407" s="348"/>
      <c r="CI407" s="352"/>
      <c r="CJ407" s="352"/>
      <c r="CK407" s="277">
        <v>0.1</v>
      </c>
      <c r="CL407" s="280"/>
      <c r="CM407" s="280" t="s">
        <v>2697</v>
      </c>
      <c r="CN407" s="348"/>
      <c r="CO407" s="348"/>
      <c r="CP407" s="365"/>
      <c r="CQ407" s="348"/>
      <c r="CR407" s="352"/>
      <c r="CS407" s="352"/>
      <c r="CT407" s="277">
        <v>0</v>
      </c>
      <c r="CU407" s="280"/>
      <c r="CV407" s="280"/>
      <c r="CW407" s="348"/>
      <c r="CX407" s="348"/>
      <c r="CY407" s="365"/>
      <c r="CZ407" s="348"/>
      <c r="DA407" s="348"/>
      <c r="DB407" s="352"/>
      <c r="DC407" s="352"/>
      <c r="DD407" s="277">
        <v>0</v>
      </c>
      <c r="DE407" s="280"/>
      <c r="DF407" s="280"/>
      <c r="DG407" s="348"/>
      <c r="DH407" s="348"/>
      <c r="DI407" s="365"/>
      <c r="DJ407" s="348"/>
      <c r="DK407" s="352"/>
      <c r="DL407" s="352"/>
      <c r="DM407" s="277">
        <v>0</v>
      </c>
      <c r="DN407" s="280"/>
      <c r="DO407" s="280"/>
      <c r="DP407" s="348"/>
      <c r="DQ407" s="348"/>
      <c r="DR407" s="365"/>
      <c r="DS407" s="348"/>
      <c r="DT407" s="352"/>
      <c r="DU407" s="352"/>
      <c r="DV407" s="277">
        <v>0</v>
      </c>
      <c r="DW407" s="280"/>
      <c r="DX407" s="280"/>
      <c r="DY407" s="348"/>
      <c r="DZ407" s="348"/>
      <c r="EA407" s="365"/>
      <c r="EB407" s="348"/>
      <c r="EC407" s="348"/>
      <c r="ED407" s="352"/>
      <c r="EE407" s="352"/>
      <c r="EF407" s="557"/>
      <c r="EG407" s="533">
        <v>0.25</v>
      </c>
      <c r="EH407" s="533">
        <v>0</v>
      </c>
      <c r="EI407" s="544"/>
      <c r="EJ407" s="544"/>
      <c r="EK407" s="544"/>
      <c r="EL407" s="544"/>
      <c r="EM407" s="544"/>
      <c r="EN407" s="544"/>
      <c r="EO407" s="544"/>
      <c r="EP407" s="544"/>
      <c r="EQ407" s="544"/>
      <c r="ER407" s="544"/>
      <c r="ES407" s="415"/>
      <c r="ET407" s="311">
        <f t="shared" si="6"/>
        <v>0</v>
      </c>
    </row>
    <row r="408" spans="1:150" s="202" customFormat="1" ht="99.95" customHeight="1" x14ac:dyDescent="0.25">
      <c r="A408" s="285" t="s">
        <v>239</v>
      </c>
      <c r="B408" s="285" t="s">
        <v>119</v>
      </c>
      <c r="C408" s="285" t="s">
        <v>3622</v>
      </c>
      <c r="D408" s="282">
        <v>9</v>
      </c>
      <c r="E408" s="285" t="s">
        <v>2689</v>
      </c>
      <c r="F408" s="276" t="s">
        <v>70</v>
      </c>
      <c r="G408" s="243">
        <v>0.25</v>
      </c>
      <c r="H408" s="276">
        <v>1</v>
      </c>
      <c r="I408" s="314">
        <v>0.12690000000000001</v>
      </c>
      <c r="J408" s="285" t="s">
        <v>2690</v>
      </c>
      <c r="K408" s="219">
        <v>43435</v>
      </c>
      <c r="L408" s="312">
        <v>1</v>
      </c>
      <c r="M408" s="285" t="s">
        <v>2691</v>
      </c>
      <c r="N408" s="285" t="s">
        <v>2692</v>
      </c>
      <c r="O408" s="285" t="s">
        <v>2693</v>
      </c>
      <c r="P408" s="316">
        <v>0.12690000000000001</v>
      </c>
      <c r="Q408" s="317" t="s">
        <v>1848</v>
      </c>
      <c r="R408" s="279">
        <v>10966790000</v>
      </c>
      <c r="S408" s="284"/>
      <c r="T408" s="246">
        <v>43102</v>
      </c>
      <c r="U408" s="246">
        <v>43465</v>
      </c>
      <c r="V408" s="285" t="s">
        <v>2698</v>
      </c>
      <c r="W408" s="276">
        <v>0.25</v>
      </c>
      <c r="X408" s="277">
        <v>0.2</v>
      </c>
      <c r="Y408" s="280"/>
      <c r="Z408" s="280" t="s">
        <v>2624</v>
      </c>
      <c r="AA408" s="348"/>
      <c r="AB408" s="348"/>
      <c r="AC408" s="365"/>
      <c r="AD408" s="348"/>
      <c r="AE408" s="352"/>
      <c r="AF408" s="352"/>
      <c r="AG408" s="277">
        <v>0</v>
      </c>
      <c r="AH408" s="280"/>
      <c r="AI408" s="280"/>
      <c r="AJ408" s="348"/>
      <c r="AK408" s="348"/>
      <c r="AL408" s="365"/>
      <c r="AM408" s="348"/>
      <c r="AN408" s="352"/>
      <c r="AO408" s="352"/>
      <c r="AP408" s="277">
        <v>0</v>
      </c>
      <c r="AQ408" s="280"/>
      <c r="AR408" s="280"/>
      <c r="AS408" s="348"/>
      <c r="AT408" s="348"/>
      <c r="AU408" s="365"/>
      <c r="AV408" s="348"/>
      <c r="AW408" s="348"/>
      <c r="AX408" s="352"/>
      <c r="AY408" s="352"/>
      <c r="AZ408" s="277">
        <v>0</v>
      </c>
      <c r="BA408" s="280"/>
      <c r="BB408" s="280"/>
      <c r="BC408" s="348"/>
      <c r="BD408" s="348"/>
      <c r="BE408" s="365"/>
      <c r="BF408" s="348"/>
      <c r="BG408" s="352"/>
      <c r="BH408" s="352"/>
      <c r="BI408" s="277">
        <v>0</v>
      </c>
      <c r="BJ408" s="280"/>
      <c r="BK408" s="280"/>
      <c r="BL408" s="348"/>
      <c r="BM408" s="348"/>
      <c r="BN408" s="365"/>
      <c r="BO408" s="348"/>
      <c r="BP408" s="352"/>
      <c r="BQ408" s="352"/>
      <c r="BR408" s="277">
        <v>0</v>
      </c>
      <c r="BS408" s="280"/>
      <c r="BT408" s="280"/>
      <c r="BU408" s="348"/>
      <c r="BV408" s="348"/>
      <c r="BW408" s="365"/>
      <c r="BX408" s="348"/>
      <c r="BY408" s="348"/>
      <c r="BZ408" s="352"/>
      <c r="CA408" s="352"/>
      <c r="CB408" s="277">
        <v>0</v>
      </c>
      <c r="CC408" s="280"/>
      <c r="CD408" s="280"/>
      <c r="CE408" s="348"/>
      <c r="CF408" s="348"/>
      <c r="CG408" s="365"/>
      <c r="CH408" s="348"/>
      <c r="CI408" s="352"/>
      <c r="CJ408" s="352"/>
      <c r="CK408" s="277">
        <v>0</v>
      </c>
      <c r="CL408" s="280"/>
      <c r="CM408" s="280"/>
      <c r="CN408" s="348"/>
      <c r="CO408" s="348"/>
      <c r="CP408" s="365"/>
      <c r="CQ408" s="348"/>
      <c r="CR408" s="352"/>
      <c r="CS408" s="352"/>
      <c r="CT408" s="277">
        <v>0</v>
      </c>
      <c r="CU408" s="280"/>
      <c r="CV408" s="280"/>
      <c r="CW408" s="348"/>
      <c r="CX408" s="348"/>
      <c r="CY408" s="365"/>
      <c r="CZ408" s="348"/>
      <c r="DA408" s="348"/>
      <c r="DB408" s="352"/>
      <c r="DC408" s="352"/>
      <c r="DD408" s="277">
        <v>0</v>
      </c>
      <c r="DE408" s="280"/>
      <c r="DF408" s="280"/>
      <c r="DG408" s="348"/>
      <c r="DH408" s="348"/>
      <c r="DI408" s="365"/>
      <c r="DJ408" s="348"/>
      <c r="DK408" s="352"/>
      <c r="DL408" s="352"/>
      <c r="DM408" s="277">
        <v>0.05</v>
      </c>
      <c r="DN408" s="280"/>
      <c r="DO408" s="280" t="s">
        <v>2624</v>
      </c>
      <c r="DP408" s="348"/>
      <c r="DQ408" s="348"/>
      <c r="DR408" s="365"/>
      <c r="DS408" s="348"/>
      <c r="DT408" s="352"/>
      <c r="DU408" s="352"/>
      <c r="DV408" s="277">
        <v>0</v>
      </c>
      <c r="DW408" s="280"/>
      <c r="DX408" s="280"/>
      <c r="DY408" s="348"/>
      <c r="DZ408" s="348"/>
      <c r="EA408" s="365"/>
      <c r="EB408" s="348"/>
      <c r="EC408" s="348"/>
      <c r="ED408" s="352"/>
      <c r="EE408" s="352"/>
      <c r="EF408" s="557"/>
      <c r="EG408" s="533">
        <v>0.25</v>
      </c>
      <c r="EH408" s="533">
        <v>0</v>
      </c>
      <c r="EI408" s="544"/>
      <c r="EJ408" s="544"/>
      <c r="EK408" s="544"/>
      <c r="EL408" s="544"/>
      <c r="EM408" s="544"/>
      <c r="EN408" s="544"/>
      <c r="EO408" s="544"/>
      <c r="EP408" s="544"/>
      <c r="EQ408" s="544"/>
      <c r="ER408" s="544"/>
      <c r="ES408" s="415"/>
      <c r="ET408" s="311">
        <f t="shared" si="6"/>
        <v>0</v>
      </c>
    </row>
    <row r="409" spans="1:150" s="202" customFormat="1" ht="99.95" customHeight="1" x14ac:dyDescent="0.25">
      <c r="A409" s="285" t="s">
        <v>239</v>
      </c>
      <c r="B409" s="285" t="s">
        <v>119</v>
      </c>
      <c r="C409" s="285" t="s">
        <v>3623</v>
      </c>
      <c r="D409" s="282">
        <v>10</v>
      </c>
      <c r="E409" s="285" t="s">
        <v>2699</v>
      </c>
      <c r="F409" s="276" t="s">
        <v>70</v>
      </c>
      <c r="G409" s="312">
        <v>3</v>
      </c>
      <c r="H409" s="276">
        <v>1</v>
      </c>
      <c r="I409" s="314">
        <v>1.8E-3</v>
      </c>
      <c r="J409" s="285" t="s">
        <v>2700</v>
      </c>
      <c r="K409" s="219">
        <v>43132</v>
      </c>
      <c r="L409" s="312">
        <v>1</v>
      </c>
      <c r="M409" s="285" t="s">
        <v>128</v>
      </c>
      <c r="N409" s="285" t="s">
        <v>2701</v>
      </c>
      <c r="O409" s="285" t="s">
        <v>2702</v>
      </c>
      <c r="P409" s="316">
        <v>8.5263157894736841E-4</v>
      </c>
      <c r="Q409" s="317"/>
      <c r="R409" s="279">
        <v>72000000</v>
      </c>
      <c r="S409" s="284"/>
      <c r="T409" s="246">
        <v>43102</v>
      </c>
      <c r="U409" s="246">
        <v>43159</v>
      </c>
      <c r="V409" s="285" t="s">
        <v>2703</v>
      </c>
      <c r="W409" s="276">
        <v>0.5</v>
      </c>
      <c r="X409" s="277">
        <v>0.5</v>
      </c>
      <c r="Y409" s="280"/>
      <c r="Z409" s="280" t="s">
        <v>2704</v>
      </c>
      <c r="AA409" s="348">
        <v>0.5</v>
      </c>
      <c r="AB409" s="348">
        <v>0</v>
      </c>
      <c r="AC409" s="365">
        <v>66000000</v>
      </c>
      <c r="AD409" s="348"/>
      <c r="AE409" s="352"/>
      <c r="AF409" s="352"/>
      <c r="AG409" s="277">
        <v>0</v>
      </c>
      <c r="AH409" s="280"/>
      <c r="AI409" s="280"/>
      <c r="AJ409" s="348">
        <v>0.5</v>
      </c>
      <c r="AK409" s="348"/>
      <c r="AL409" s="365"/>
      <c r="AM409" s="348"/>
      <c r="AN409" s="352"/>
      <c r="AO409" s="352"/>
      <c r="AP409" s="277">
        <v>0</v>
      </c>
      <c r="AQ409" s="280"/>
      <c r="AR409" s="280"/>
      <c r="AS409" s="348">
        <v>0</v>
      </c>
      <c r="AT409" s="348"/>
      <c r="AU409" s="365"/>
      <c r="AV409" s="348"/>
      <c r="AW409" s="348"/>
      <c r="AX409" s="352"/>
      <c r="AY409" s="352"/>
      <c r="AZ409" s="277">
        <v>0</v>
      </c>
      <c r="BA409" s="280"/>
      <c r="BB409" s="280"/>
      <c r="BC409" s="348">
        <v>0</v>
      </c>
      <c r="BD409" s="348"/>
      <c r="BE409" s="365"/>
      <c r="BF409" s="348"/>
      <c r="BG409" s="352"/>
      <c r="BH409" s="352"/>
      <c r="BI409" s="277">
        <v>0</v>
      </c>
      <c r="BJ409" s="280"/>
      <c r="BK409" s="280"/>
      <c r="BL409" s="348">
        <v>0</v>
      </c>
      <c r="BM409" s="348"/>
      <c r="BN409" s="365"/>
      <c r="BO409" s="348"/>
      <c r="BP409" s="352"/>
      <c r="BQ409" s="352"/>
      <c r="BR409" s="277">
        <v>0</v>
      </c>
      <c r="BS409" s="280"/>
      <c r="BT409" s="280"/>
      <c r="BU409" s="348">
        <v>0</v>
      </c>
      <c r="BV409" s="348"/>
      <c r="BW409" s="365"/>
      <c r="BX409" s="348"/>
      <c r="BY409" s="348"/>
      <c r="BZ409" s="352"/>
      <c r="CA409" s="352"/>
      <c r="CB409" s="277">
        <v>0</v>
      </c>
      <c r="CC409" s="280"/>
      <c r="CD409" s="280"/>
      <c r="CE409" s="348">
        <v>1</v>
      </c>
      <c r="CF409" s="348"/>
      <c r="CG409" s="365"/>
      <c r="CH409" s="348"/>
      <c r="CI409" s="352"/>
      <c r="CJ409" s="352"/>
      <c r="CK409" s="277">
        <v>0</v>
      </c>
      <c r="CL409" s="280"/>
      <c r="CM409" s="280"/>
      <c r="CN409" s="348">
        <v>0</v>
      </c>
      <c r="CO409" s="348"/>
      <c r="CP409" s="365"/>
      <c r="CQ409" s="348"/>
      <c r="CR409" s="352"/>
      <c r="CS409" s="352"/>
      <c r="CT409" s="277">
        <v>0</v>
      </c>
      <c r="CU409" s="280"/>
      <c r="CV409" s="280"/>
      <c r="CW409" s="348">
        <v>0</v>
      </c>
      <c r="CX409" s="348"/>
      <c r="CY409" s="365"/>
      <c r="CZ409" s="348"/>
      <c r="DA409" s="348"/>
      <c r="DB409" s="352"/>
      <c r="DC409" s="352"/>
      <c r="DD409" s="277">
        <v>0</v>
      </c>
      <c r="DE409" s="280"/>
      <c r="DF409" s="280"/>
      <c r="DG409" s="348">
        <v>0</v>
      </c>
      <c r="DH409" s="348"/>
      <c r="DI409" s="365"/>
      <c r="DJ409" s="348"/>
      <c r="DK409" s="352"/>
      <c r="DL409" s="352"/>
      <c r="DM409" s="277">
        <v>0</v>
      </c>
      <c r="DN409" s="280"/>
      <c r="DO409" s="280"/>
      <c r="DP409" s="348">
        <v>0</v>
      </c>
      <c r="DQ409" s="348"/>
      <c r="DR409" s="365">
        <v>6000000</v>
      </c>
      <c r="DS409" s="348"/>
      <c r="DT409" s="352"/>
      <c r="DU409" s="352"/>
      <c r="DV409" s="277">
        <v>0</v>
      </c>
      <c r="DW409" s="280"/>
      <c r="DX409" s="280"/>
      <c r="DY409" s="348">
        <v>0</v>
      </c>
      <c r="DZ409" s="348"/>
      <c r="EA409" s="365"/>
      <c r="EB409" s="348"/>
      <c r="EC409" s="348"/>
      <c r="ED409" s="352"/>
      <c r="EE409" s="352"/>
      <c r="EF409" s="557"/>
      <c r="EG409" s="533">
        <v>0.5</v>
      </c>
      <c r="EH409" s="533">
        <v>0</v>
      </c>
      <c r="EI409" s="544"/>
      <c r="EJ409" s="547">
        <v>1</v>
      </c>
      <c r="EK409" s="547">
        <v>0</v>
      </c>
      <c r="EL409" s="547"/>
      <c r="EM409" s="547">
        <v>1</v>
      </c>
      <c r="EN409" s="547">
        <v>0</v>
      </c>
      <c r="EO409" s="547"/>
      <c r="EP409" s="547"/>
      <c r="EQ409" s="547"/>
      <c r="ER409" s="544"/>
      <c r="ES409" s="415"/>
      <c r="ET409" s="311">
        <f t="shared" si="6"/>
        <v>0</v>
      </c>
    </row>
    <row r="410" spans="1:150" s="202" customFormat="1" ht="99.95" customHeight="1" x14ac:dyDescent="0.25">
      <c r="A410" s="285" t="s">
        <v>239</v>
      </c>
      <c r="B410" s="285" t="s">
        <v>119</v>
      </c>
      <c r="C410" s="285" t="s">
        <v>3623</v>
      </c>
      <c r="D410" s="282">
        <v>10</v>
      </c>
      <c r="E410" s="285" t="s">
        <v>2699</v>
      </c>
      <c r="F410" s="276" t="s">
        <v>70</v>
      </c>
      <c r="G410" s="312">
        <v>3</v>
      </c>
      <c r="H410" s="276">
        <v>1</v>
      </c>
      <c r="I410" s="314">
        <v>1.8E-3</v>
      </c>
      <c r="J410" s="285" t="s">
        <v>2700</v>
      </c>
      <c r="K410" s="219">
        <v>43132</v>
      </c>
      <c r="L410" s="312">
        <v>1</v>
      </c>
      <c r="M410" s="285" t="s">
        <v>128</v>
      </c>
      <c r="N410" s="285" t="s">
        <v>2701</v>
      </c>
      <c r="O410" s="285" t="s">
        <v>2702</v>
      </c>
      <c r="P410" s="316">
        <v>8.5263157894736841E-4</v>
      </c>
      <c r="Q410" s="317"/>
      <c r="R410" s="279">
        <v>72000000</v>
      </c>
      <c r="S410" s="284"/>
      <c r="T410" s="246">
        <v>43102</v>
      </c>
      <c r="U410" s="246">
        <v>43159</v>
      </c>
      <c r="V410" s="285" t="s">
        <v>2705</v>
      </c>
      <c r="W410" s="276">
        <v>0.5</v>
      </c>
      <c r="X410" s="277">
        <v>0</v>
      </c>
      <c r="Y410" s="280"/>
      <c r="Z410" s="280"/>
      <c r="AA410" s="348"/>
      <c r="AB410" s="348"/>
      <c r="AC410" s="365"/>
      <c r="AD410" s="348"/>
      <c r="AE410" s="352"/>
      <c r="AF410" s="352"/>
      <c r="AG410" s="277">
        <v>0.5</v>
      </c>
      <c r="AH410" s="280"/>
      <c r="AI410" s="280" t="s">
        <v>2706</v>
      </c>
      <c r="AJ410" s="348"/>
      <c r="AK410" s="348"/>
      <c r="AL410" s="365"/>
      <c r="AM410" s="348"/>
      <c r="AN410" s="352"/>
      <c r="AO410" s="352"/>
      <c r="AP410" s="277">
        <v>0</v>
      </c>
      <c r="AQ410" s="280"/>
      <c r="AR410" s="280"/>
      <c r="AS410" s="348"/>
      <c r="AT410" s="348"/>
      <c r="AU410" s="365"/>
      <c r="AV410" s="348"/>
      <c r="AW410" s="348"/>
      <c r="AX410" s="352"/>
      <c r="AY410" s="352"/>
      <c r="AZ410" s="277">
        <v>0</v>
      </c>
      <c r="BA410" s="280"/>
      <c r="BB410" s="280"/>
      <c r="BC410" s="348"/>
      <c r="BD410" s="348"/>
      <c r="BE410" s="365"/>
      <c r="BF410" s="348"/>
      <c r="BG410" s="352"/>
      <c r="BH410" s="352"/>
      <c r="BI410" s="277">
        <v>0</v>
      </c>
      <c r="BJ410" s="280"/>
      <c r="BK410" s="280"/>
      <c r="BL410" s="348"/>
      <c r="BM410" s="348"/>
      <c r="BN410" s="365"/>
      <c r="BO410" s="348"/>
      <c r="BP410" s="352"/>
      <c r="BQ410" s="352"/>
      <c r="BR410" s="277">
        <v>0</v>
      </c>
      <c r="BS410" s="280"/>
      <c r="BT410" s="280"/>
      <c r="BU410" s="348"/>
      <c r="BV410" s="348"/>
      <c r="BW410" s="365"/>
      <c r="BX410" s="348"/>
      <c r="BY410" s="348"/>
      <c r="BZ410" s="352"/>
      <c r="CA410" s="352"/>
      <c r="CB410" s="277">
        <v>0</v>
      </c>
      <c r="CC410" s="280"/>
      <c r="CD410" s="280"/>
      <c r="CE410" s="348"/>
      <c r="CF410" s="348"/>
      <c r="CG410" s="365"/>
      <c r="CH410" s="348"/>
      <c r="CI410" s="352"/>
      <c r="CJ410" s="352"/>
      <c r="CK410" s="277">
        <v>0</v>
      </c>
      <c r="CL410" s="280"/>
      <c r="CM410" s="280"/>
      <c r="CN410" s="348"/>
      <c r="CO410" s="348"/>
      <c r="CP410" s="365"/>
      <c r="CQ410" s="348"/>
      <c r="CR410" s="352"/>
      <c r="CS410" s="352"/>
      <c r="CT410" s="277">
        <v>0</v>
      </c>
      <c r="CU410" s="280"/>
      <c r="CV410" s="280"/>
      <c r="CW410" s="348"/>
      <c r="CX410" s="348"/>
      <c r="CY410" s="365"/>
      <c r="CZ410" s="348"/>
      <c r="DA410" s="348"/>
      <c r="DB410" s="352"/>
      <c r="DC410" s="352"/>
      <c r="DD410" s="277">
        <v>0</v>
      </c>
      <c r="DE410" s="280"/>
      <c r="DF410" s="280"/>
      <c r="DG410" s="348"/>
      <c r="DH410" s="348"/>
      <c r="DI410" s="365"/>
      <c r="DJ410" s="348"/>
      <c r="DK410" s="352"/>
      <c r="DL410" s="352"/>
      <c r="DM410" s="277">
        <v>0</v>
      </c>
      <c r="DN410" s="280"/>
      <c r="DO410" s="280"/>
      <c r="DP410" s="348"/>
      <c r="DQ410" s="348"/>
      <c r="DR410" s="365"/>
      <c r="DS410" s="348"/>
      <c r="DT410" s="352"/>
      <c r="DU410" s="352"/>
      <c r="DV410" s="277">
        <v>0</v>
      </c>
      <c r="DW410" s="280"/>
      <c r="DX410" s="280"/>
      <c r="DY410" s="348"/>
      <c r="DZ410" s="348"/>
      <c r="EA410" s="365"/>
      <c r="EB410" s="348"/>
      <c r="EC410" s="348"/>
      <c r="ED410" s="352"/>
      <c r="EE410" s="352"/>
      <c r="EF410" s="557"/>
      <c r="EG410" s="533">
        <v>0.5</v>
      </c>
      <c r="EH410" s="533">
        <v>0</v>
      </c>
      <c r="EI410" s="544"/>
      <c r="EJ410" s="547"/>
      <c r="EK410" s="547"/>
      <c r="EL410" s="547"/>
      <c r="EM410" s="547"/>
      <c r="EN410" s="547"/>
      <c r="EO410" s="547"/>
      <c r="EP410" s="547"/>
      <c r="EQ410" s="547"/>
      <c r="ER410" s="544"/>
      <c r="ES410" s="415"/>
      <c r="ET410" s="311">
        <f t="shared" si="6"/>
        <v>0</v>
      </c>
    </row>
    <row r="411" spans="1:150" s="202" customFormat="1" ht="99.95" customHeight="1" x14ac:dyDescent="0.25">
      <c r="A411" s="285" t="s">
        <v>239</v>
      </c>
      <c r="B411" s="285" t="s">
        <v>119</v>
      </c>
      <c r="C411" s="285" t="s">
        <v>3623</v>
      </c>
      <c r="D411" s="282">
        <v>10</v>
      </c>
      <c r="E411" s="285" t="s">
        <v>2699</v>
      </c>
      <c r="F411" s="276" t="s">
        <v>70</v>
      </c>
      <c r="G411" s="312">
        <v>3</v>
      </c>
      <c r="H411" s="276">
        <v>1</v>
      </c>
      <c r="I411" s="314">
        <v>1.8E-3</v>
      </c>
      <c r="J411" s="285" t="s">
        <v>2700</v>
      </c>
      <c r="K411" s="219">
        <v>43282</v>
      </c>
      <c r="L411" s="312">
        <v>2</v>
      </c>
      <c r="M411" s="285" t="s">
        <v>129</v>
      </c>
      <c r="N411" s="285" t="s">
        <v>2707</v>
      </c>
      <c r="O411" s="285" t="s">
        <v>2708</v>
      </c>
      <c r="P411" s="316">
        <v>9.4736842105263154E-4</v>
      </c>
      <c r="Q411" s="317" t="s">
        <v>2647</v>
      </c>
      <c r="R411" s="279">
        <v>80000000</v>
      </c>
      <c r="S411" s="284"/>
      <c r="T411" s="246">
        <v>43282</v>
      </c>
      <c r="U411" s="246">
        <v>43312</v>
      </c>
      <c r="V411" s="285" t="s">
        <v>2709</v>
      </c>
      <c r="W411" s="276">
        <v>1</v>
      </c>
      <c r="X411" s="277">
        <v>0</v>
      </c>
      <c r="Y411" s="280"/>
      <c r="Z411" s="280"/>
      <c r="AA411" s="348"/>
      <c r="AB411" s="348"/>
      <c r="AC411" s="291"/>
      <c r="AD411" s="348"/>
      <c r="AE411" s="352"/>
      <c r="AF411" s="352"/>
      <c r="AG411" s="277">
        <v>0</v>
      </c>
      <c r="AH411" s="280"/>
      <c r="AI411" s="280"/>
      <c r="AJ411" s="348"/>
      <c r="AK411" s="348"/>
      <c r="AL411" s="291"/>
      <c r="AM411" s="348"/>
      <c r="AN411" s="352"/>
      <c r="AO411" s="352"/>
      <c r="AP411" s="277">
        <v>0</v>
      </c>
      <c r="AQ411" s="280"/>
      <c r="AR411" s="280"/>
      <c r="AS411" s="348"/>
      <c r="AT411" s="348"/>
      <c r="AU411" s="291"/>
      <c r="AV411" s="348"/>
      <c r="AW411" s="348"/>
      <c r="AX411" s="352"/>
      <c r="AY411" s="352"/>
      <c r="AZ411" s="277">
        <v>0</v>
      </c>
      <c r="BA411" s="280"/>
      <c r="BB411" s="280"/>
      <c r="BC411" s="348"/>
      <c r="BD411" s="348"/>
      <c r="BE411" s="291"/>
      <c r="BF411" s="348"/>
      <c r="BG411" s="352"/>
      <c r="BH411" s="352"/>
      <c r="BI411" s="277">
        <v>0</v>
      </c>
      <c r="BJ411" s="280"/>
      <c r="BK411" s="280"/>
      <c r="BL411" s="348"/>
      <c r="BM411" s="348"/>
      <c r="BN411" s="291"/>
      <c r="BO411" s="348"/>
      <c r="BP411" s="352"/>
      <c r="BQ411" s="352"/>
      <c r="BR411" s="277">
        <v>0</v>
      </c>
      <c r="BS411" s="280"/>
      <c r="BT411" s="280"/>
      <c r="BU411" s="348"/>
      <c r="BV411" s="348"/>
      <c r="BW411" s="291"/>
      <c r="BX411" s="348"/>
      <c r="BY411" s="348"/>
      <c r="BZ411" s="352"/>
      <c r="CA411" s="352"/>
      <c r="CB411" s="277">
        <v>1</v>
      </c>
      <c r="CC411" s="280"/>
      <c r="CD411" s="280" t="s">
        <v>2710</v>
      </c>
      <c r="CE411" s="348"/>
      <c r="CF411" s="348"/>
      <c r="CG411" s="291">
        <v>80000000</v>
      </c>
      <c r="CH411" s="348"/>
      <c r="CI411" s="352"/>
      <c r="CJ411" s="352"/>
      <c r="CK411" s="277">
        <v>0</v>
      </c>
      <c r="CL411" s="280"/>
      <c r="CM411" s="280"/>
      <c r="CN411" s="348"/>
      <c r="CO411" s="348"/>
      <c r="CP411" s="291"/>
      <c r="CQ411" s="348"/>
      <c r="CR411" s="352"/>
      <c r="CS411" s="352"/>
      <c r="CT411" s="277">
        <v>0</v>
      </c>
      <c r="CU411" s="280"/>
      <c r="CV411" s="280"/>
      <c r="CW411" s="348"/>
      <c r="CX411" s="348"/>
      <c r="CY411" s="291"/>
      <c r="CZ411" s="348"/>
      <c r="DA411" s="348"/>
      <c r="DB411" s="352"/>
      <c r="DC411" s="352"/>
      <c r="DD411" s="277">
        <v>0</v>
      </c>
      <c r="DE411" s="280"/>
      <c r="DF411" s="280"/>
      <c r="DG411" s="348"/>
      <c r="DH411" s="348"/>
      <c r="DI411" s="291"/>
      <c r="DJ411" s="348"/>
      <c r="DK411" s="352"/>
      <c r="DL411" s="352"/>
      <c r="DM411" s="277">
        <v>0</v>
      </c>
      <c r="DN411" s="280"/>
      <c r="DO411" s="280"/>
      <c r="DP411" s="348"/>
      <c r="DQ411" s="348"/>
      <c r="DR411" s="291"/>
      <c r="DS411" s="348"/>
      <c r="DT411" s="352"/>
      <c r="DU411" s="352"/>
      <c r="DV411" s="277">
        <v>0</v>
      </c>
      <c r="DW411" s="280"/>
      <c r="DX411" s="280"/>
      <c r="DY411" s="348"/>
      <c r="DZ411" s="348"/>
      <c r="EA411" s="291"/>
      <c r="EB411" s="348"/>
      <c r="EC411" s="348"/>
      <c r="ED411" s="352"/>
      <c r="EE411" s="352"/>
      <c r="EF411" s="557"/>
      <c r="EG411" s="533">
        <v>1</v>
      </c>
      <c r="EH411" s="533">
        <v>0</v>
      </c>
      <c r="EI411" s="544"/>
      <c r="EJ411" s="549">
        <v>1</v>
      </c>
      <c r="EK411" s="549">
        <v>0</v>
      </c>
      <c r="EL411" s="549"/>
      <c r="EM411" s="547"/>
      <c r="EN411" s="547"/>
      <c r="EO411" s="549"/>
      <c r="EP411" s="549"/>
      <c r="EQ411" s="549"/>
      <c r="ER411" s="544"/>
      <c r="ES411" s="415"/>
      <c r="ET411" s="311">
        <f t="shared" si="6"/>
        <v>0</v>
      </c>
    </row>
    <row r="412" spans="1:150" s="202" customFormat="1" ht="99.95" customHeight="1" x14ac:dyDescent="0.25">
      <c r="A412" s="285" t="s">
        <v>239</v>
      </c>
      <c r="B412" s="285" t="s">
        <v>119</v>
      </c>
      <c r="C412" s="285" t="s">
        <v>3619</v>
      </c>
      <c r="D412" s="282">
        <v>12</v>
      </c>
      <c r="E412" s="285" t="s">
        <v>218</v>
      </c>
      <c r="F412" s="276" t="s">
        <v>70</v>
      </c>
      <c r="G412" s="243">
        <v>0.42</v>
      </c>
      <c r="H412" s="276">
        <v>1</v>
      </c>
      <c r="I412" s="314">
        <v>0.31850000000000001</v>
      </c>
      <c r="J412" s="285" t="s">
        <v>2711</v>
      </c>
      <c r="K412" s="219">
        <v>43405</v>
      </c>
      <c r="L412" s="312">
        <v>1</v>
      </c>
      <c r="M412" s="355" t="s">
        <v>122</v>
      </c>
      <c r="N412" s="285" t="s">
        <v>2712</v>
      </c>
      <c r="O412" s="285" t="s">
        <v>2713</v>
      </c>
      <c r="P412" s="244">
        <v>1.0843177282482271E-3</v>
      </c>
      <c r="Q412" s="285" t="s">
        <v>1848</v>
      </c>
      <c r="R412" s="368">
        <v>93718000</v>
      </c>
      <c r="S412" s="284"/>
      <c r="T412" s="246">
        <v>43102</v>
      </c>
      <c r="U412" s="246">
        <v>43465</v>
      </c>
      <c r="V412" s="285" t="s">
        <v>2714</v>
      </c>
      <c r="W412" s="276">
        <v>0.4</v>
      </c>
      <c r="X412" s="287">
        <v>3.6299999999999999E-2</v>
      </c>
      <c r="Y412" s="280"/>
      <c r="Z412" s="280" t="s">
        <v>2618</v>
      </c>
      <c r="AA412" s="348">
        <v>0.1163</v>
      </c>
      <c r="AB412" s="348">
        <v>0</v>
      </c>
      <c r="AC412" s="365">
        <v>85908350</v>
      </c>
      <c r="AD412" s="348"/>
      <c r="AE412" s="352"/>
      <c r="AF412" s="352"/>
      <c r="AG412" s="287">
        <v>3.6299999999999999E-2</v>
      </c>
      <c r="AH412" s="280"/>
      <c r="AI412" s="280" t="s">
        <v>2618</v>
      </c>
      <c r="AJ412" s="348">
        <v>3.6299999999999999E-2</v>
      </c>
      <c r="AK412" s="348"/>
      <c r="AL412" s="365"/>
      <c r="AM412" s="348"/>
      <c r="AN412" s="352"/>
      <c r="AO412" s="352"/>
      <c r="AP412" s="287">
        <v>3.6299999999999999E-2</v>
      </c>
      <c r="AQ412" s="280"/>
      <c r="AR412" s="280" t="s">
        <v>2618</v>
      </c>
      <c r="AS412" s="348">
        <v>3.6299999999999999E-2</v>
      </c>
      <c r="AT412" s="348"/>
      <c r="AU412" s="365"/>
      <c r="AV412" s="348"/>
      <c r="AW412" s="348"/>
      <c r="AX412" s="352"/>
      <c r="AY412" s="352"/>
      <c r="AZ412" s="287">
        <v>3.6299999999999999E-2</v>
      </c>
      <c r="BA412" s="280"/>
      <c r="BB412" s="280" t="s">
        <v>2618</v>
      </c>
      <c r="BC412" s="348">
        <v>3.6299999999999999E-2</v>
      </c>
      <c r="BD412" s="348"/>
      <c r="BE412" s="365"/>
      <c r="BF412" s="348"/>
      <c r="BG412" s="352"/>
      <c r="BH412" s="352"/>
      <c r="BI412" s="287">
        <v>3.6299999999999999E-2</v>
      </c>
      <c r="BJ412" s="280"/>
      <c r="BK412" s="280" t="s">
        <v>2618</v>
      </c>
      <c r="BL412" s="348">
        <v>3.6299999999999999E-2</v>
      </c>
      <c r="BM412" s="348"/>
      <c r="BN412" s="365"/>
      <c r="BO412" s="348"/>
      <c r="BP412" s="352"/>
      <c r="BQ412" s="352"/>
      <c r="BR412" s="287">
        <v>3.6299999999999999E-2</v>
      </c>
      <c r="BS412" s="280"/>
      <c r="BT412" s="280" t="s">
        <v>2618</v>
      </c>
      <c r="BU412" s="348">
        <v>3.6299999999999999E-2</v>
      </c>
      <c r="BV412" s="348"/>
      <c r="BW412" s="365"/>
      <c r="BX412" s="348"/>
      <c r="BY412" s="348"/>
      <c r="BZ412" s="352"/>
      <c r="CA412" s="352"/>
      <c r="CB412" s="287">
        <v>3.6299999999999999E-2</v>
      </c>
      <c r="CC412" s="280"/>
      <c r="CD412" s="280" t="s">
        <v>2618</v>
      </c>
      <c r="CE412" s="348">
        <v>3.6299999999999999E-2</v>
      </c>
      <c r="CF412" s="348"/>
      <c r="CG412" s="365"/>
      <c r="CH412" s="348"/>
      <c r="CI412" s="352"/>
      <c r="CJ412" s="352"/>
      <c r="CK412" s="287">
        <v>3.6299999999999999E-2</v>
      </c>
      <c r="CL412" s="280"/>
      <c r="CM412" s="280" t="s">
        <v>2618</v>
      </c>
      <c r="CN412" s="348">
        <v>0.1363</v>
      </c>
      <c r="CO412" s="348"/>
      <c r="CP412" s="365"/>
      <c r="CQ412" s="348"/>
      <c r="CR412" s="352"/>
      <c r="CS412" s="352"/>
      <c r="CT412" s="287">
        <v>3.6299999999999999E-2</v>
      </c>
      <c r="CU412" s="280"/>
      <c r="CV412" s="280" t="s">
        <v>2618</v>
      </c>
      <c r="CW412" s="348">
        <v>0.18629999999999999</v>
      </c>
      <c r="CX412" s="348"/>
      <c r="CY412" s="365"/>
      <c r="CZ412" s="348"/>
      <c r="DA412" s="348"/>
      <c r="DB412" s="352"/>
      <c r="DC412" s="352"/>
      <c r="DD412" s="287">
        <v>3.6299999999999999E-2</v>
      </c>
      <c r="DE412" s="280"/>
      <c r="DF412" s="280" t="s">
        <v>2618</v>
      </c>
      <c r="DG412" s="348">
        <v>3.6299999999999999E-2</v>
      </c>
      <c r="DH412" s="348"/>
      <c r="DI412" s="365"/>
      <c r="DJ412" s="348"/>
      <c r="DK412" s="352"/>
      <c r="DL412" s="352"/>
      <c r="DM412" s="287">
        <v>3.6299999999999999E-2</v>
      </c>
      <c r="DN412" s="280"/>
      <c r="DO412" s="280" t="s">
        <v>2618</v>
      </c>
      <c r="DP412" s="348">
        <v>1.3063</v>
      </c>
      <c r="DQ412" s="348"/>
      <c r="DR412" s="365">
        <v>7809650</v>
      </c>
      <c r="DS412" s="348"/>
      <c r="DT412" s="352"/>
      <c r="DU412" s="352"/>
      <c r="DV412" s="277">
        <v>0</v>
      </c>
      <c r="DW412" s="280"/>
      <c r="DX412" s="280"/>
      <c r="DY412" s="348">
        <v>0</v>
      </c>
      <c r="DZ412" s="348"/>
      <c r="EA412" s="365"/>
      <c r="EB412" s="348"/>
      <c r="EC412" s="348"/>
      <c r="ED412" s="352"/>
      <c r="EE412" s="352"/>
      <c r="EF412" s="557"/>
      <c r="EG412" s="533">
        <v>0.39929999999999999</v>
      </c>
      <c r="EH412" s="533">
        <v>0</v>
      </c>
      <c r="EI412" s="544"/>
      <c r="EJ412" s="547">
        <v>0.49929999999999997</v>
      </c>
      <c r="EK412" s="544"/>
      <c r="EL412" s="544"/>
      <c r="EM412" s="548">
        <v>0.99964999999999993</v>
      </c>
      <c r="EN412" s="544"/>
      <c r="EO412" s="544"/>
      <c r="EP412" s="544"/>
      <c r="EQ412" s="544"/>
      <c r="ER412" s="544"/>
      <c r="ES412" s="415"/>
      <c r="ET412" s="311">
        <f t="shared" si="6"/>
        <v>-7.0000000000003393E-4</v>
      </c>
    </row>
    <row r="413" spans="1:150" s="202" customFormat="1" ht="99.95" customHeight="1" x14ac:dyDescent="0.25">
      <c r="A413" s="285" t="s">
        <v>239</v>
      </c>
      <c r="B413" s="285" t="s">
        <v>119</v>
      </c>
      <c r="C413" s="285" t="s">
        <v>3619</v>
      </c>
      <c r="D413" s="282">
        <v>12</v>
      </c>
      <c r="E413" s="285" t="s">
        <v>218</v>
      </c>
      <c r="F413" s="276" t="s">
        <v>70</v>
      </c>
      <c r="G413" s="243">
        <v>0.42</v>
      </c>
      <c r="H413" s="276">
        <v>1</v>
      </c>
      <c r="I413" s="314">
        <v>0.31850000000000001</v>
      </c>
      <c r="J413" s="285" t="s">
        <v>2711</v>
      </c>
      <c r="K413" s="219">
        <v>43405</v>
      </c>
      <c r="L413" s="312">
        <v>1</v>
      </c>
      <c r="M413" s="355"/>
      <c r="N413" s="285" t="s">
        <v>2715</v>
      </c>
      <c r="O413" s="285" t="s">
        <v>2716</v>
      </c>
      <c r="P413" s="244">
        <v>1.0843177282482271E-3</v>
      </c>
      <c r="Q413" s="285" t="s">
        <v>1848</v>
      </c>
      <c r="R413" s="368"/>
      <c r="S413" s="284"/>
      <c r="T413" s="246">
        <v>43102</v>
      </c>
      <c r="U413" s="246">
        <v>43465</v>
      </c>
      <c r="V413" s="285" t="s">
        <v>2717</v>
      </c>
      <c r="W413" s="276">
        <v>0.1</v>
      </c>
      <c r="X413" s="287">
        <v>0.08</v>
      </c>
      <c r="Y413" s="280"/>
      <c r="Z413" s="280" t="s">
        <v>2624</v>
      </c>
      <c r="AA413" s="348"/>
      <c r="AB413" s="348"/>
      <c r="AC413" s="365"/>
      <c r="AD413" s="348"/>
      <c r="AE413" s="352"/>
      <c r="AF413" s="352"/>
      <c r="AG413" s="287"/>
      <c r="AH413" s="280"/>
      <c r="AI413" s="280"/>
      <c r="AJ413" s="348"/>
      <c r="AK413" s="348"/>
      <c r="AL413" s="365"/>
      <c r="AM413" s="348"/>
      <c r="AN413" s="352"/>
      <c r="AO413" s="352"/>
      <c r="AP413" s="287"/>
      <c r="AQ413" s="280"/>
      <c r="AR413" s="280"/>
      <c r="AS413" s="348"/>
      <c r="AT413" s="348"/>
      <c r="AU413" s="365"/>
      <c r="AV413" s="348"/>
      <c r="AW413" s="348"/>
      <c r="AX413" s="352"/>
      <c r="AY413" s="352"/>
      <c r="AZ413" s="287"/>
      <c r="BA413" s="280"/>
      <c r="BB413" s="280"/>
      <c r="BC413" s="348"/>
      <c r="BD413" s="348"/>
      <c r="BE413" s="365"/>
      <c r="BF413" s="348"/>
      <c r="BG413" s="352"/>
      <c r="BH413" s="352"/>
      <c r="BI413" s="287"/>
      <c r="BJ413" s="280"/>
      <c r="BK413" s="280"/>
      <c r="BL413" s="348"/>
      <c r="BM413" s="348"/>
      <c r="BN413" s="365"/>
      <c r="BO413" s="348"/>
      <c r="BP413" s="352"/>
      <c r="BQ413" s="352"/>
      <c r="BR413" s="287"/>
      <c r="BS413" s="280"/>
      <c r="BT413" s="280"/>
      <c r="BU413" s="348"/>
      <c r="BV413" s="348"/>
      <c r="BW413" s="365"/>
      <c r="BX413" s="348"/>
      <c r="BY413" s="348"/>
      <c r="BZ413" s="352"/>
      <c r="CA413" s="352"/>
      <c r="CB413" s="287"/>
      <c r="CC413" s="280"/>
      <c r="CD413" s="280"/>
      <c r="CE413" s="348"/>
      <c r="CF413" s="348"/>
      <c r="CG413" s="365"/>
      <c r="CH413" s="348"/>
      <c r="CI413" s="352"/>
      <c r="CJ413" s="352"/>
      <c r="CK413" s="287"/>
      <c r="CL413" s="280"/>
      <c r="CM413" s="280"/>
      <c r="CN413" s="348"/>
      <c r="CO413" s="348"/>
      <c r="CP413" s="365"/>
      <c r="CQ413" s="348"/>
      <c r="CR413" s="352"/>
      <c r="CS413" s="352"/>
      <c r="CT413" s="287"/>
      <c r="CU413" s="280"/>
      <c r="CV413" s="280"/>
      <c r="CW413" s="348"/>
      <c r="CX413" s="348"/>
      <c r="CY413" s="365"/>
      <c r="CZ413" s="348"/>
      <c r="DA413" s="348"/>
      <c r="DB413" s="352"/>
      <c r="DC413" s="352"/>
      <c r="DD413" s="287"/>
      <c r="DE413" s="280"/>
      <c r="DF413" s="280"/>
      <c r="DG413" s="348"/>
      <c r="DH413" s="348"/>
      <c r="DI413" s="365"/>
      <c r="DJ413" s="348"/>
      <c r="DK413" s="352"/>
      <c r="DL413" s="352"/>
      <c r="DM413" s="287">
        <v>0.02</v>
      </c>
      <c r="DN413" s="280"/>
      <c r="DO413" s="280" t="s">
        <v>2624</v>
      </c>
      <c r="DP413" s="348"/>
      <c r="DQ413" s="348"/>
      <c r="DR413" s="365"/>
      <c r="DS413" s="348"/>
      <c r="DT413" s="352"/>
      <c r="DU413" s="352"/>
      <c r="DV413" s="277">
        <v>0</v>
      </c>
      <c r="DW413" s="280"/>
      <c r="DX413" s="280"/>
      <c r="DY413" s="348"/>
      <c r="DZ413" s="348"/>
      <c r="EA413" s="365"/>
      <c r="EB413" s="348"/>
      <c r="EC413" s="348"/>
      <c r="ED413" s="352"/>
      <c r="EE413" s="352"/>
      <c r="EF413" s="557"/>
      <c r="EG413" s="533">
        <v>0.1</v>
      </c>
      <c r="EH413" s="533">
        <v>0</v>
      </c>
      <c r="EI413" s="544"/>
      <c r="EJ413" s="547"/>
      <c r="EK413" s="544"/>
      <c r="EL413" s="544"/>
      <c r="EM413" s="548"/>
      <c r="EN413" s="544"/>
      <c r="EO413" s="544"/>
      <c r="EP413" s="544"/>
      <c r="EQ413" s="544"/>
      <c r="ER413" s="544"/>
      <c r="ES413" s="415"/>
      <c r="ET413" s="311">
        <f t="shared" si="6"/>
        <v>0</v>
      </c>
    </row>
    <row r="414" spans="1:150" s="202" customFormat="1" ht="99.95" customHeight="1" x14ac:dyDescent="0.25">
      <c r="A414" s="285" t="s">
        <v>239</v>
      </c>
      <c r="B414" s="285" t="s">
        <v>119</v>
      </c>
      <c r="C414" s="285" t="s">
        <v>3619</v>
      </c>
      <c r="D414" s="282">
        <v>12</v>
      </c>
      <c r="E414" s="285" t="s">
        <v>218</v>
      </c>
      <c r="F414" s="276" t="s">
        <v>70</v>
      </c>
      <c r="G414" s="243">
        <v>0.42</v>
      </c>
      <c r="H414" s="276">
        <v>1</v>
      </c>
      <c r="I414" s="314">
        <v>0.31850000000000001</v>
      </c>
      <c r="J414" s="285" t="s">
        <v>2711</v>
      </c>
      <c r="K414" s="219">
        <v>43405</v>
      </c>
      <c r="L414" s="312">
        <v>2</v>
      </c>
      <c r="M414" s="285" t="s">
        <v>2718</v>
      </c>
      <c r="N414" s="285" t="s">
        <v>2664</v>
      </c>
      <c r="O414" s="285" t="s">
        <v>2719</v>
      </c>
      <c r="P414" s="244">
        <v>0.31643223184706176</v>
      </c>
      <c r="Q414" s="285" t="s">
        <v>1848</v>
      </c>
      <c r="R414" s="279">
        <v>27349360000</v>
      </c>
      <c r="S414" s="284"/>
      <c r="T414" s="246">
        <v>43102</v>
      </c>
      <c r="U414" s="246">
        <v>43465</v>
      </c>
      <c r="V414" s="285" t="s">
        <v>2720</v>
      </c>
      <c r="W414" s="276">
        <v>0.5</v>
      </c>
      <c r="X414" s="277">
        <v>0</v>
      </c>
      <c r="Y414" s="280"/>
      <c r="Z414" s="280"/>
      <c r="AA414" s="348"/>
      <c r="AB414" s="348"/>
      <c r="AC414" s="291"/>
      <c r="AD414" s="348"/>
      <c r="AE414" s="352"/>
      <c r="AF414" s="352"/>
      <c r="AG414" s="277">
        <v>0</v>
      </c>
      <c r="AH414" s="280"/>
      <c r="AI414" s="280"/>
      <c r="AJ414" s="348"/>
      <c r="AK414" s="348"/>
      <c r="AL414" s="291"/>
      <c r="AM414" s="348"/>
      <c r="AN414" s="352"/>
      <c r="AO414" s="352"/>
      <c r="AP414" s="277">
        <v>0</v>
      </c>
      <c r="AQ414" s="280"/>
      <c r="AR414" s="280"/>
      <c r="AS414" s="348"/>
      <c r="AT414" s="348"/>
      <c r="AU414" s="291"/>
      <c r="AV414" s="348"/>
      <c r="AW414" s="348"/>
      <c r="AX414" s="352"/>
      <c r="AY414" s="352"/>
      <c r="AZ414" s="277">
        <v>0</v>
      </c>
      <c r="BA414" s="280"/>
      <c r="BB414" s="280"/>
      <c r="BC414" s="348"/>
      <c r="BD414" s="348"/>
      <c r="BE414" s="291"/>
      <c r="BF414" s="348"/>
      <c r="BG414" s="352"/>
      <c r="BH414" s="352"/>
      <c r="BI414" s="277">
        <v>0</v>
      </c>
      <c r="BJ414" s="280"/>
      <c r="BK414" s="280"/>
      <c r="BL414" s="348"/>
      <c r="BM414" s="348"/>
      <c r="BN414" s="291"/>
      <c r="BO414" s="348"/>
      <c r="BP414" s="352"/>
      <c r="BQ414" s="352"/>
      <c r="BR414" s="277">
        <v>0</v>
      </c>
      <c r="BS414" s="280"/>
      <c r="BT414" s="280"/>
      <c r="BU414" s="348"/>
      <c r="BV414" s="348"/>
      <c r="BW414" s="291"/>
      <c r="BX414" s="348"/>
      <c r="BY414" s="348"/>
      <c r="BZ414" s="352"/>
      <c r="CA414" s="352"/>
      <c r="CB414" s="277">
        <v>0</v>
      </c>
      <c r="CC414" s="280"/>
      <c r="CD414" s="280"/>
      <c r="CE414" s="348"/>
      <c r="CF414" s="348"/>
      <c r="CG414" s="291"/>
      <c r="CH414" s="348"/>
      <c r="CI414" s="352"/>
      <c r="CJ414" s="352"/>
      <c r="CK414" s="277">
        <v>0.1</v>
      </c>
      <c r="CL414" s="280"/>
      <c r="CM414" s="280" t="s">
        <v>2641</v>
      </c>
      <c r="CN414" s="348"/>
      <c r="CO414" s="348"/>
      <c r="CP414" s="291"/>
      <c r="CQ414" s="348"/>
      <c r="CR414" s="352"/>
      <c r="CS414" s="352"/>
      <c r="CT414" s="277">
        <v>0.15</v>
      </c>
      <c r="CU414" s="280"/>
      <c r="CV414" s="280" t="s">
        <v>2656</v>
      </c>
      <c r="CW414" s="348"/>
      <c r="CX414" s="348"/>
      <c r="CY414" s="291"/>
      <c r="CZ414" s="348"/>
      <c r="DA414" s="348"/>
      <c r="DB414" s="352"/>
      <c r="DC414" s="352"/>
      <c r="DD414" s="277">
        <v>0</v>
      </c>
      <c r="DE414" s="280"/>
      <c r="DF414" s="280"/>
      <c r="DG414" s="348"/>
      <c r="DH414" s="348"/>
      <c r="DI414" s="291"/>
      <c r="DJ414" s="348"/>
      <c r="DK414" s="352"/>
      <c r="DL414" s="352"/>
      <c r="DM414" s="277">
        <v>0.25</v>
      </c>
      <c r="DN414" s="280"/>
      <c r="DO414" s="280" t="s">
        <v>2639</v>
      </c>
      <c r="DP414" s="348"/>
      <c r="DQ414" s="348"/>
      <c r="DR414" s="291">
        <v>12867638400</v>
      </c>
      <c r="DS414" s="348"/>
      <c r="DT414" s="352"/>
      <c r="DU414" s="352"/>
      <c r="DV414" s="277">
        <v>0</v>
      </c>
      <c r="DW414" s="280"/>
      <c r="DX414" s="280"/>
      <c r="DY414" s="348"/>
      <c r="DZ414" s="348"/>
      <c r="EA414" s="291">
        <v>14481721600</v>
      </c>
      <c r="EB414" s="348"/>
      <c r="EC414" s="348"/>
      <c r="ED414" s="352"/>
      <c r="EE414" s="352"/>
      <c r="EF414" s="557"/>
      <c r="EG414" s="533">
        <v>0.5</v>
      </c>
      <c r="EH414" s="533">
        <v>0</v>
      </c>
      <c r="EI414" s="544"/>
      <c r="EJ414" s="549">
        <v>0.5</v>
      </c>
      <c r="EK414" s="544"/>
      <c r="EL414" s="544"/>
      <c r="EM414" s="548"/>
      <c r="EN414" s="544"/>
      <c r="EO414" s="544"/>
      <c r="EP414" s="544"/>
      <c r="EQ414" s="544"/>
      <c r="ER414" s="544"/>
      <c r="ES414" s="415"/>
      <c r="ET414" s="311">
        <f t="shared" si="6"/>
        <v>0</v>
      </c>
    </row>
    <row r="415" spans="1:150" s="202" customFormat="1" ht="99.95" customHeight="1" x14ac:dyDescent="0.25">
      <c r="A415" s="285" t="s">
        <v>239</v>
      </c>
      <c r="B415" s="285" t="s">
        <v>119</v>
      </c>
      <c r="C415" s="285" t="s">
        <v>3619</v>
      </c>
      <c r="D415" s="282">
        <v>12</v>
      </c>
      <c r="E415" s="285" t="s">
        <v>218</v>
      </c>
      <c r="F415" s="276" t="s">
        <v>70</v>
      </c>
      <c r="G415" s="243">
        <v>0.42</v>
      </c>
      <c r="H415" s="276">
        <v>1</v>
      </c>
      <c r="I415" s="314">
        <v>0.31850000000000001</v>
      </c>
      <c r="J415" s="285" t="s">
        <v>2711</v>
      </c>
      <c r="K415" s="219">
        <v>43405</v>
      </c>
      <c r="L415" s="312">
        <v>3</v>
      </c>
      <c r="M415" s="285" t="s">
        <v>2721</v>
      </c>
      <c r="N415" s="285" t="s">
        <v>2686</v>
      </c>
      <c r="O415" s="285" t="s">
        <v>2716</v>
      </c>
      <c r="P415" s="244">
        <v>9.8345042469002021E-4</v>
      </c>
      <c r="Q415" s="285" t="s">
        <v>2647</v>
      </c>
      <c r="R415" s="279">
        <v>85000000</v>
      </c>
      <c r="S415" s="284"/>
      <c r="T415" s="246">
        <v>43102</v>
      </c>
      <c r="U415" s="246">
        <v>43465</v>
      </c>
      <c r="V415" s="285" t="s">
        <v>2722</v>
      </c>
      <c r="W415" s="276">
        <v>1</v>
      </c>
      <c r="X415" s="277">
        <v>0</v>
      </c>
      <c r="Y415" s="280"/>
      <c r="Z415" s="280"/>
      <c r="AA415" s="348"/>
      <c r="AB415" s="348"/>
      <c r="AC415" s="291"/>
      <c r="AD415" s="348"/>
      <c r="AE415" s="352"/>
      <c r="AF415" s="352"/>
      <c r="AG415" s="277">
        <v>0</v>
      </c>
      <c r="AH415" s="280"/>
      <c r="AI415" s="280"/>
      <c r="AJ415" s="348"/>
      <c r="AK415" s="348"/>
      <c r="AL415" s="291"/>
      <c r="AM415" s="348"/>
      <c r="AN415" s="352"/>
      <c r="AO415" s="352"/>
      <c r="AP415" s="277">
        <v>0</v>
      </c>
      <c r="AQ415" s="280"/>
      <c r="AR415" s="280"/>
      <c r="AS415" s="348"/>
      <c r="AT415" s="348"/>
      <c r="AU415" s="291"/>
      <c r="AV415" s="348"/>
      <c r="AW415" s="348"/>
      <c r="AX415" s="352"/>
      <c r="AY415" s="352"/>
      <c r="AZ415" s="277">
        <v>0</v>
      </c>
      <c r="BA415" s="280"/>
      <c r="BB415" s="280"/>
      <c r="BC415" s="348"/>
      <c r="BD415" s="348"/>
      <c r="BE415" s="291"/>
      <c r="BF415" s="348"/>
      <c r="BG415" s="352"/>
      <c r="BH415" s="352"/>
      <c r="BI415" s="277">
        <v>0</v>
      </c>
      <c r="BJ415" s="280"/>
      <c r="BK415" s="280"/>
      <c r="BL415" s="348"/>
      <c r="BM415" s="348"/>
      <c r="BN415" s="291"/>
      <c r="BO415" s="348"/>
      <c r="BP415" s="352"/>
      <c r="BQ415" s="352"/>
      <c r="BR415" s="277">
        <v>0</v>
      </c>
      <c r="BS415" s="280"/>
      <c r="BT415" s="280"/>
      <c r="BU415" s="348"/>
      <c r="BV415" s="348"/>
      <c r="BW415" s="291"/>
      <c r="BX415" s="348"/>
      <c r="BY415" s="348"/>
      <c r="BZ415" s="352"/>
      <c r="CA415" s="352"/>
      <c r="CB415" s="277">
        <v>0</v>
      </c>
      <c r="CC415" s="280"/>
      <c r="CD415" s="280"/>
      <c r="CE415" s="348"/>
      <c r="CF415" s="348"/>
      <c r="CG415" s="291"/>
      <c r="CH415" s="348"/>
      <c r="CI415" s="352"/>
      <c r="CJ415" s="352"/>
      <c r="CK415" s="277">
        <v>0</v>
      </c>
      <c r="CL415" s="280"/>
      <c r="CM415" s="280"/>
      <c r="CN415" s="348"/>
      <c r="CO415" s="348"/>
      <c r="CP415" s="291"/>
      <c r="CQ415" s="348"/>
      <c r="CR415" s="352"/>
      <c r="CS415" s="352"/>
      <c r="CT415" s="277">
        <v>0</v>
      </c>
      <c r="CU415" s="280"/>
      <c r="CV415" s="280"/>
      <c r="CW415" s="348"/>
      <c r="CX415" s="348"/>
      <c r="CY415" s="291"/>
      <c r="CZ415" s="348"/>
      <c r="DA415" s="348"/>
      <c r="DB415" s="352"/>
      <c r="DC415" s="352"/>
      <c r="DD415" s="277">
        <v>0</v>
      </c>
      <c r="DE415" s="280"/>
      <c r="DF415" s="280"/>
      <c r="DG415" s="348"/>
      <c r="DH415" s="348"/>
      <c r="DI415" s="291"/>
      <c r="DJ415" s="348"/>
      <c r="DK415" s="352"/>
      <c r="DL415" s="352"/>
      <c r="DM415" s="277">
        <v>1</v>
      </c>
      <c r="DN415" s="280"/>
      <c r="DO415" s="280" t="s">
        <v>2723</v>
      </c>
      <c r="DP415" s="348"/>
      <c r="DQ415" s="348"/>
      <c r="DR415" s="291">
        <v>85000000</v>
      </c>
      <c r="DS415" s="348"/>
      <c r="DT415" s="352"/>
      <c r="DU415" s="352"/>
      <c r="DV415" s="277">
        <v>0</v>
      </c>
      <c r="DW415" s="280"/>
      <c r="DX415" s="280"/>
      <c r="DY415" s="348"/>
      <c r="DZ415" s="348"/>
      <c r="EA415" s="291"/>
      <c r="EB415" s="348"/>
      <c r="EC415" s="348"/>
      <c r="ED415" s="352"/>
      <c r="EE415" s="352"/>
      <c r="EF415" s="557"/>
      <c r="EG415" s="533">
        <v>1</v>
      </c>
      <c r="EH415" s="533">
        <v>0</v>
      </c>
      <c r="EI415" s="544"/>
      <c r="EJ415" s="549">
        <v>1</v>
      </c>
      <c r="EK415" s="544"/>
      <c r="EL415" s="544"/>
      <c r="EM415" s="548"/>
      <c r="EN415" s="544"/>
      <c r="EO415" s="544"/>
      <c r="EP415" s="544"/>
      <c r="EQ415" s="544"/>
      <c r="ER415" s="544"/>
      <c r="ES415" s="415"/>
      <c r="ET415" s="311">
        <f t="shared" si="6"/>
        <v>0</v>
      </c>
    </row>
    <row r="416" spans="1:150" s="202" customFormat="1" ht="99.95" customHeight="1" x14ac:dyDescent="0.25">
      <c r="A416" s="285" t="s">
        <v>239</v>
      </c>
      <c r="B416" s="285" t="s">
        <v>119</v>
      </c>
      <c r="C416" s="285" t="s">
        <v>3619</v>
      </c>
      <c r="D416" s="282">
        <v>13</v>
      </c>
      <c r="E416" s="285" t="s">
        <v>219</v>
      </c>
      <c r="F416" s="276" t="s">
        <v>70</v>
      </c>
      <c r="G416" s="243">
        <v>0.43</v>
      </c>
      <c r="H416" s="276">
        <v>1</v>
      </c>
      <c r="I416" s="314">
        <v>7.1999999999999998E-3</v>
      </c>
      <c r="J416" s="285" t="s">
        <v>2724</v>
      </c>
      <c r="K416" s="219">
        <v>43465</v>
      </c>
      <c r="L416" s="312">
        <v>1</v>
      </c>
      <c r="M416" s="285" t="s">
        <v>220</v>
      </c>
      <c r="N416" s="285" t="s">
        <v>2725</v>
      </c>
      <c r="O416" s="285" t="s">
        <v>2708</v>
      </c>
      <c r="P416" s="316">
        <v>5.0070043190604833E-4</v>
      </c>
      <c r="Q416" s="317" t="s">
        <v>1848</v>
      </c>
      <c r="R416" s="279">
        <v>42990000</v>
      </c>
      <c r="S416" s="284"/>
      <c r="T416" s="246">
        <v>43102</v>
      </c>
      <c r="U416" s="246">
        <v>43465</v>
      </c>
      <c r="V416" s="285" t="s">
        <v>2726</v>
      </c>
      <c r="W416" s="277">
        <v>0.25</v>
      </c>
      <c r="X416" s="277">
        <v>0.15</v>
      </c>
      <c r="Y416" s="280"/>
      <c r="Z416" s="280" t="s">
        <v>2727</v>
      </c>
      <c r="AA416" s="348">
        <v>0.16999999999999998</v>
      </c>
      <c r="AB416" s="348">
        <v>0</v>
      </c>
      <c r="AC416" s="365">
        <v>42990000</v>
      </c>
      <c r="AD416" s="348"/>
      <c r="AE416" s="352"/>
      <c r="AF416" s="352"/>
      <c r="AG416" s="277"/>
      <c r="AH416" s="280"/>
      <c r="AI416" s="280"/>
      <c r="AJ416" s="348">
        <v>0.02</v>
      </c>
      <c r="AK416" s="348"/>
      <c r="AL416" s="365"/>
      <c r="AM416" s="348"/>
      <c r="AN416" s="352"/>
      <c r="AO416" s="352"/>
      <c r="AP416" s="277">
        <v>0.1</v>
      </c>
      <c r="AQ416" s="280"/>
      <c r="AR416" s="280" t="s">
        <v>2728</v>
      </c>
      <c r="AS416" s="348">
        <v>0.22000000000000003</v>
      </c>
      <c r="AT416" s="348"/>
      <c r="AU416" s="365"/>
      <c r="AV416" s="348"/>
      <c r="AW416" s="348"/>
      <c r="AX416" s="352"/>
      <c r="AY416" s="352"/>
      <c r="AZ416" s="277">
        <v>0</v>
      </c>
      <c r="BA416" s="280"/>
      <c r="BB416" s="280"/>
      <c r="BC416" s="348">
        <v>0.16999999999999998</v>
      </c>
      <c r="BD416" s="348"/>
      <c r="BE416" s="365"/>
      <c r="BF416" s="348"/>
      <c r="BG416" s="352"/>
      <c r="BH416" s="352"/>
      <c r="BI416" s="277">
        <v>0</v>
      </c>
      <c r="BJ416" s="280"/>
      <c r="BK416" s="280"/>
      <c r="BL416" s="348">
        <v>0.02</v>
      </c>
      <c r="BM416" s="348"/>
      <c r="BN416" s="365"/>
      <c r="BO416" s="348"/>
      <c r="BP416" s="352"/>
      <c r="BQ416" s="352"/>
      <c r="BR416" s="277">
        <v>0</v>
      </c>
      <c r="BS416" s="280"/>
      <c r="BT416" s="280"/>
      <c r="BU416" s="348">
        <v>0.27</v>
      </c>
      <c r="BV416" s="348"/>
      <c r="BW416" s="365"/>
      <c r="BX416" s="348"/>
      <c r="BY416" s="348"/>
      <c r="BZ416" s="352"/>
      <c r="CA416" s="352"/>
      <c r="CB416" s="277">
        <v>0</v>
      </c>
      <c r="CC416" s="280"/>
      <c r="CD416" s="280"/>
      <c r="CE416" s="348">
        <v>0.02</v>
      </c>
      <c r="CF416" s="348"/>
      <c r="CG416" s="365"/>
      <c r="CH416" s="348"/>
      <c r="CI416" s="352"/>
      <c r="CJ416" s="352"/>
      <c r="CK416" s="277">
        <v>0</v>
      </c>
      <c r="CL416" s="280"/>
      <c r="CM416" s="280"/>
      <c r="CN416" s="348">
        <v>0.02</v>
      </c>
      <c r="CO416" s="348"/>
      <c r="CP416" s="365"/>
      <c r="CQ416" s="348"/>
      <c r="CR416" s="352"/>
      <c r="CS416" s="352"/>
      <c r="CT416" s="277">
        <v>0</v>
      </c>
      <c r="CU416" s="280"/>
      <c r="CV416" s="280"/>
      <c r="CW416" s="348">
        <v>0.02</v>
      </c>
      <c r="CX416" s="348"/>
      <c r="CY416" s="365"/>
      <c r="CZ416" s="348"/>
      <c r="DA416" s="348"/>
      <c r="DB416" s="352"/>
      <c r="DC416" s="352"/>
      <c r="DD416" s="277">
        <v>0</v>
      </c>
      <c r="DE416" s="280"/>
      <c r="DF416" s="280"/>
      <c r="DG416" s="348">
        <v>0.02</v>
      </c>
      <c r="DH416" s="348"/>
      <c r="DI416" s="365"/>
      <c r="DJ416" s="348"/>
      <c r="DK416" s="352"/>
      <c r="DL416" s="352"/>
      <c r="DM416" s="277">
        <v>0</v>
      </c>
      <c r="DN416" s="280"/>
      <c r="DO416" s="280"/>
      <c r="DP416" s="348">
        <v>0.02</v>
      </c>
      <c r="DQ416" s="348"/>
      <c r="DR416" s="365"/>
      <c r="DS416" s="348"/>
      <c r="DT416" s="352"/>
      <c r="DU416" s="352"/>
      <c r="DV416" s="277">
        <v>0</v>
      </c>
      <c r="DW416" s="280"/>
      <c r="DX416" s="280"/>
      <c r="DY416" s="348">
        <v>0.03</v>
      </c>
      <c r="DZ416" s="348"/>
      <c r="EA416" s="365"/>
      <c r="EB416" s="348"/>
      <c r="EC416" s="348"/>
      <c r="ED416" s="352"/>
      <c r="EE416" s="352"/>
      <c r="EF416" s="557"/>
      <c r="EG416" s="533">
        <v>0.25</v>
      </c>
      <c r="EH416" s="533">
        <v>0</v>
      </c>
      <c r="EI416" s="544"/>
      <c r="EJ416" s="547">
        <v>0.5</v>
      </c>
      <c r="EK416" s="544"/>
      <c r="EL416" s="544"/>
      <c r="EM416" s="547">
        <v>1</v>
      </c>
      <c r="EN416" s="544"/>
      <c r="EO416" s="544"/>
      <c r="EP416" s="544"/>
      <c r="EQ416" s="544"/>
      <c r="ER416" s="544"/>
      <c r="ES416" s="415"/>
      <c r="ET416" s="311">
        <f t="shared" si="6"/>
        <v>0</v>
      </c>
    </row>
    <row r="417" spans="1:150" s="202" customFormat="1" ht="99.95" customHeight="1" x14ac:dyDescent="0.25">
      <c r="A417" s="285" t="s">
        <v>239</v>
      </c>
      <c r="B417" s="285" t="s">
        <v>119</v>
      </c>
      <c r="C417" s="285" t="s">
        <v>3619</v>
      </c>
      <c r="D417" s="282">
        <v>13</v>
      </c>
      <c r="E417" s="285" t="s">
        <v>219</v>
      </c>
      <c r="F417" s="276" t="s">
        <v>70</v>
      </c>
      <c r="G417" s="243">
        <v>0.43</v>
      </c>
      <c r="H417" s="276">
        <v>1</v>
      </c>
      <c r="I417" s="314">
        <v>7.1999999999999998E-3</v>
      </c>
      <c r="J417" s="285" t="s">
        <v>2724</v>
      </c>
      <c r="K417" s="219">
        <v>43465</v>
      </c>
      <c r="L417" s="312">
        <v>1</v>
      </c>
      <c r="M417" s="285" t="s">
        <v>220</v>
      </c>
      <c r="N417" s="285" t="s">
        <v>2725</v>
      </c>
      <c r="O417" s="285" t="s">
        <v>2729</v>
      </c>
      <c r="P417" s="316">
        <v>5.0070043190604833E-4</v>
      </c>
      <c r="Q417" s="317" t="s">
        <v>1848</v>
      </c>
      <c r="R417" s="279">
        <v>42990000</v>
      </c>
      <c r="S417" s="284"/>
      <c r="T417" s="263">
        <v>43102</v>
      </c>
      <c r="U417" s="263">
        <v>43465</v>
      </c>
      <c r="V417" s="285" t="s">
        <v>2730</v>
      </c>
      <c r="W417" s="277">
        <v>0.25</v>
      </c>
      <c r="X417" s="277">
        <v>0.02</v>
      </c>
      <c r="Y417" s="280"/>
      <c r="Z417" s="280" t="s">
        <v>2731</v>
      </c>
      <c r="AA417" s="348"/>
      <c r="AB417" s="348"/>
      <c r="AC417" s="365"/>
      <c r="AD417" s="348"/>
      <c r="AE417" s="352"/>
      <c r="AF417" s="352"/>
      <c r="AG417" s="277">
        <v>0.02</v>
      </c>
      <c r="AH417" s="280"/>
      <c r="AI417" s="280" t="s">
        <v>2731</v>
      </c>
      <c r="AJ417" s="348"/>
      <c r="AK417" s="348"/>
      <c r="AL417" s="365"/>
      <c r="AM417" s="348"/>
      <c r="AN417" s="352"/>
      <c r="AO417" s="352"/>
      <c r="AP417" s="277">
        <v>0.02</v>
      </c>
      <c r="AQ417" s="280"/>
      <c r="AR417" s="280" t="s">
        <v>2731</v>
      </c>
      <c r="AS417" s="348"/>
      <c r="AT417" s="348"/>
      <c r="AU417" s="365"/>
      <c r="AV417" s="348"/>
      <c r="AW417" s="348"/>
      <c r="AX417" s="352"/>
      <c r="AY417" s="352"/>
      <c r="AZ417" s="277">
        <v>0.02</v>
      </c>
      <c r="BA417" s="280"/>
      <c r="BB417" s="280" t="s">
        <v>2731</v>
      </c>
      <c r="BC417" s="348"/>
      <c r="BD417" s="348"/>
      <c r="BE417" s="365"/>
      <c r="BF417" s="348"/>
      <c r="BG417" s="352"/>
      <c r="BH417" s="352"/>
      <c r="BI417" s="277">
        <v>0.02</v>
      </c>
      <c r="BJ417" s="280"/>
      <c r="BK417" s="280" t="s">
        <v>2731</v>
      </c>
      <c r="BL417" s="348"/>
      <c r="BM417" s="348"/>
      <c r="BN417" s="365"/>
      <c r="BO417" s="348"/>
      <c r="BP417" s="352"/>
      <c r="BQ417" s="352"/>
      <c r="BR417" s="277">
        <v>0.02</v>
      </c>
      <c r="BS417" s="280"/>
      <c r="BT417" s="280" t="s">
        <v>2731</v>
      </c>
      <c r="BU417" s="348"/>
      <c r="BV417" s="348"/>
      <c r="BW417" s="365"/>
      <c r="BX417" s="348"/>
      <c r="BY417" s="348"/>
      <c r="BZ417" s="352"/>
      <c r="CA417" s="352"/>
      <c r="CB417" s="277">
        <v>0.02</v>
      </c>
      <c r="CC417" s="280"/>
      <c r="CD417" s="280" t="s">
        <v>2731</v>
      </c>
      <c r="CE417" s="348"/>
      <c r="CF417" s="348"/>
      <c r="CG417" s="365"/>
      <c r="CH417" s="348"/>
      <c r="CI417" s="352"/>
      <c r="CJ417" s="352"/>
      <c r="CK417" s="277">
        <v>0.02</v>
      </c>
      <c r="CL417" s="280"/>
      <c r="CM417" s="280" t="s">
        <v>2731</v>
      </c>
      <c r="CN417" s="348"/>
      <c r="CO417" s="348"/>
      <c r="CP417" s="365"/>
      <c r="CQ417" s="348"/>
      <c r="CR417" s="352"/>
      <c r="CS417" s="352"/>
      <c r="CT417" s="277">
        <v>0.02</v>
      </c>
      <c r="CU417" s="280"/>
      <c r="CV417" s="280" t="s">
        <v>2731</v>
      </c>
      <c r="CW417" s="348"/>
      <c r="CX417" s="348"/>
      <c r="CY417" s="365"/>
      <c r="CZ417" s="348"/>
      <c r="DA417" s="348"/>
      <c r="DB417" s="352"/>
      <c r="DC417" s="352"/>
      <c r="DD417" s="277">
        <v>0.02</v>
      </c>
      <c r="DE417" s="280"/>
      <c r="DF417" s="280" t="s">
        <v>2731</v>
      </c>
      <c r="DG417" s="348"/>
      <c r="DH417" s="348"/>
      <c r="DI417" s="365"/>
      <c r="DJ417" s="348"/>
      <c r="DK417" s="352"/>
      <c r="DL417" s="352"/>
      <c r="DM417" s="277">
        <v>0.02</v>
      </c>
      <c r="DN417" s="280"/>
      <c r="DO417" s="280" t="s">
        <v>2731</v>
      </c>
      <c r="DP417" s="348"/>
      <c r="DQ417" s="348"/>
      <c r="DR417" s="365"/>
      <c r="DS417" s="348"/>
      <c r="DT417" s="352"/>
      <c r="DU417" s="352"/>
      <c r="DV417" s="277">
        <v>0.03</v>
      </c>
      <c r="DW417" s="280"/>
      <c r="DX417" s="280" t="s">
        <v>2731</v>
      </c>
      <c r="DY417" s="348"/>
      <c r="DZ417" s="348"/>
      <c r="EA417" s="365"/>
      <c r="EB417" s="348"/>
      <c r="EC417" s="348"/>
      <c r="ED417" s="352"/>
      <c r="EE417" s="352"/>
      <c r="EF417" s="557"/>
      <c r="EG417" s="533">
        <v>0.24999999999999997</v>
      </c>
      <c r="EH417" s="533">
        <v>0</v>
      </c>
      <c r="EI417" s="544"/>
      <c r="EJ417" s="544"/>
      <c r="EK417" s="544"/>
      <c r="EL417" s="544"/>
      <c r="EM417" s="544"/>
      <c r="EN417" s="544"/>
      <c r="EO417" s="544"/>
      <c r="EP417" s="544"/>
      <c r="EQ417" s="544"/>
      <c r="ER417" s="544"/>
      <c r="ES417" s="415"/>
      <c r="ET417" s="311">
        <f t="shared" si="6"/>
        <v>0</v>
      </c>
    </row>
    <row r="418" spans="1:150" s="202" customFormat="1" ht="99.95" customHeight="1" x14ac:dyDescent="0.25">
      <c r="A418" s="285" t="s">
        <v>239</v>
      </c>
      <c r="B418" s="285" t="s">
        <v>119</v>
      </c>
      <c r="C418" s="285" t="s">
        <v>3619</v>
      </c>
      <c r="D418" s="282">
        <v>13</v>
      </c>
      <c r="E418" s="285" t="s">
        <v>219</v>
      </c>
      <c r="F418" s="276" t="s">
        <v>70</v>
      </c>
      <c r="G418" s="243">
        <v>0.43</v>
      </c>
      <c r="H418" s="276">
        <v>1</v>
      </c>
      <c r="I418" s="314">
        <v>7.1999999999999998E-3</v>
      </c>
      <c r="J418" s="285" t="s">
        <v>2724</v>
      </c>
      <c r="K418" s="219">
        <v>43465</v>
      </c>
      <c r="L418" s="312">
        <v>2</v>
      </c>
      <c r="M418" s="285" t="s">
        <v>2732</v>
      </c>
      <c r="N418" s="285" t="s">
        <v>2733</v>
      </c>
      <c r="O418" s="285" t="s">
        <v>2671</v>
      </c>
      <c r="P418" s="316">
        <v>6.6992995680939518E-3</v>
      </c>
      <c r="Q418" s="317" t="s">
        <v>2256</v>
      </c>
      <c r="R418" s="279">
        <v>575200000</v>
      </c>
      <c r="S418" s="284"/>
      <c r="T418" s="246">
        <v>43160</v>
      </c>
      <c r="U418" s="246">
        <v>43281</v>
      </c>
      <c r="V418" s="285" t="s">
        <v>2734</v>
      </c>
      <c r="W418" s="277">
        <v>0.5</v>
      </c>
      <c r="X418" s="277">
        <v>0</v>
      </c>
      <c r="Y418" s="280"/>
      <c r="Z418" s="280"/>
      <c r="AA418" s="348"/>
      <c r="AB418" s="348"/>
      <c r="AC418" s="291"/>
      <c r="AD418" s="348"/>
      <c r="AE418" s="352"/>
      <c r="AF418" s="352"/>
      <c r="AG418" s="277">
        <v>0</v>
      </c>
      <c r="AH418" s="280"/>
      <c r="AI418" s="280"/>
      <c r="AJ418" s="348"/>
      <c r="AK418" s="348"/>
      <c r="AL418" s="291"/>
      <c r="AM418" s="348"/>
      <c r="AN418" s="352"/>
      <c r="AO418" s="352"/>
      <c r="AP418" s="277">
        <v>0.1</v>
      </c>
      <c r="AQ418" s="280"/>
      <c r="AR418" s="280" t="s">
        <v>2673</v>
      </c>
      <c r="AS418" s="348"/>
      <c r="AT418" s="348"/>
      <c r="AU418" s="291"/>
      <c r="AV418" s="348"/>
      <c r="AW418" s="348"/>
      <c r="AX418" s="352"/>
      <c r="AY418" s="352"/>
      <c r="AZ418" s="277">
        <v>0.15</v>
      </c>
      <c r="BA418" s="280"/>
      <c r="BB418" s="280" t="s">
        <v>2656</v>
      </c>
      <c r="BC418" s="348"/>
      <c r="BD418" s="348"/>
      <c r="BE418" s="291"/>
      <c r="BF418" s="348"/>
      <c r="BG418" s="352"/>
      <c r="BH418" s="352"/>
      <c r="BI418" s="277">
        <v>0</v>
      </c>
      <c r="BJ418" s="280"/>
      <c r="BK418" s="280"/>
      <c r="BL418" s="348"/>
      <c r="BM418" s="348"/>
      <c r="BN418" s="291"/>
      <c r="BO418" s="348"/>
      <c r="BP418" s="352"/>
      <c r="BQ418" s="352"/>
      <c r="BR418" s="277">
        <v>0.25</v>
      </c>
      <c r="BS418" s="280"/>
      <c r="BT418" s="280" t="s">
        <v>2639</v>
      </c>
      <c r="BU418" s="348"/>
      <c r="BV418" s="348"/>
      <c r="BW418" s="291"/>
      <c r="BX418" s="348"/>
      <c r="BY418" s="348"/>
      <c r="BZ418" s="352"/>
      <c r="CA418" s="352"/>
      <c r="CB418" s="277">
        <v>0</v>
      </c>
      <c r="CC418" s="280"/>
      <c r="CD418" s="280"/>
      <c r="CE418" s="348"/>
      <c r="CF418" s="348"/>
      <c r="CG418" s="291"/>
      <c r="CH418" s="348"/>
      <c r="CI418" s="352"/>
      <c r="CJ418" s="352"/>
      <c r="CK418" s="277">
        <v>0</v>
      </c>
      <c r="CL418" s="280"/>
      <c r="CM418" s="280"/>
      <c r="CN418" s="348"/>
      <c r="CO418" s="348"/>
      <c r="CP418" s="291"/>
      <c r="CQ418" s="348"/>
      <c r="CR418" s="352"/>
      <c r="CS418" s="352"/>
      <c r="CT418" s="277">
        <v>0</v>
      </c>
      <c r="CU418" s="280"/>
      <c r="CV418" s="280"/>
      <c r="CW418" s="348"/>
      <c r="CX418" s="348"/>
      <c r="CY418" s="291"/>
      <c r="CZ418" s="348"/>
      <c r="DA418" s="348"/>
      <c r="DB418" s="352"/>
      <c r="DC418" s="352"/>
      <c r="DD418" s="277">
        <v>0</v>
      </c>
      <c r="DE418" s="280"/>
      <c r="DF418" s="280"/>
      <c r="DG418" s="348"/>
      <c r="DH418" s="348"/>
      <c r="DI418" s="291">
        <v>575200000</v>
      </c>
      <c r="DJ418" s="348"/>
      <c r="DK418" s="352"/>
      <c r="DL418" s="352"/>
      <c r="DM418" s="277">
        <v>0</v>
      </c>
      <c r="DN418" s="280"/>
      <c r="DO418" s="280"/>
      <c r="DP418" s="348"/>
      <c r="DQ418" s="348"/>
      <c r="DR418" s="291"/>
      <c r="DS418" s="348"/>
      <c r="DT418" s="352"/>
      <c r="DU418" s="352"/>
      <c r="DV418" s="277">
        <v>0</v>
      </c>
      <c r="DW418" s="280"/>
      <c r="DX418" s="280"/>
      <c r="DY418" s="348"/>
      <c r="DZ418" s="348"/>
      <c r="EA418" s="291"/>
      <c r="EB418" s="348"/>
      <c r="EC418" s="348"/>
      <c r="ED418" s="352"/>
      <c r="EE418" s="352"/>
      <c r="EF418" s="557"/>
      <c r="EG418" s="533">
        <v>0.5</v>
      </c>
      <c r="EH418" s="533">
        <v>0</v>
      </c>
      <c r="EI418" s="544"/>
      <c r="EJ418" s="549">
        <v>0.5</v>
      </c>
      <c r="EK418" s="544"/>
      <c r="EL418" s="544"/>
      <c r="EM418" s="544"/>
      <c r="EN418" s="544"/>
      <c r="EO418" s="544"/>
      <c r="EP418" s="544"/>
      <c r="EQ418" s="544"/>
      <c r="ER418" s="544"/>
      <c r="ES418" s="415"/>
      <c r="ET418" s="311">
        <f t="shared" si="6"/>
        <v>0</v>
      </c>
    </row>
    <row r="419" spans="1:150" s="202" customFormat="1" ht="99.95" customHeight="1" x14ac:dyDescent="0.25">
      <c r="A419" s="285" t="s">
        <v>239</v>
      </c>
      <c r="B419" s="285" t="s">
        <v>119</v>
      </c>
      <c r="C419" s="285" t="s">
        <v>3619</v>
      </c>
      <c r="D419" s="282">
        <v>14</v>
      </c>
      <c r="E419" s="285" t="s">
        <v>221</v>
      </c>
      <c r="F419" s="276" t="s">
        <v>70</v>
      </c>
      <c r="G419" s="243">
        <v>0.55000000000000004</v>
      </c>
      <c r="H419" s="276">
        <v>1</v>
      </c>
      <c r="I419" s="314">
        <v>1.52E-2</v>
      </c>
      <c r="J419" s="285" t="s">
        <v>2711</v>
      </c>
      <c r="K419" s="219">
        <v>43435</v>
      </c>
      <c r="L419" s="312">
        <v>1</v>
      </c>
      <c r="M419" s="285" t="s">
        <v>222</v>
      </c>
      <c r="N419" s="285" t="s">
        <v>2712</v>
      </c>
      <c r="O419" s="285" t="s">
        <v>2729</v>
      </c>
      <c r="P419" s="316">
        <v>2.3206106870229007E-4</v>
      </c>
      <c r="Q419" s="317" t="s">
        <v>2311</v>
      </c>
      <c r="R419" s="279">
        <v>20000000</v>
      </c>
      <c r="S419" s="284"/>
      <c r="T419" s="246">
        <v>43102</v>
      </c>
      <c r="U419" s="246">
        <v>43404</v>
      </c>
      <c r="V419" s="285" t="s">
        <v>2735</v>
      </c>
      <c r="W419" s="276">
        <v>0.45</v>
      </c>
      <c r="X419" s="281">
        <v>5.62E-2</v>
      </c>
      <c r="Y419" s="280"/>
      <c r="Z419" s="280" t="s">
        <v>2618</v>
      </c>
      <c r="AA419" s="348">
        <v>5.62E-2</v>
      </c>
      <c r="AB419" s="348" t="e">
        <v>#REF!</v>
      </c>
      <c r="AC419" s="291"/>
      <c r="AD419" s="348"/>
      <c r="AE419" s="352"/>
      <c r="AF419" s="352"/>
      <c r="AG419" s="281">
        <v>5.62E-2</v>
      </c>
      <c r="AH419" s="280"/>
      <c r="AI419" s="280" t="s">
        <v>2618</v>
      </c>
      <c r="AJ419" s="348">
        <v>5.62E-2</v>
      </c>
      <c r="AK419" s="348"/>
      <c r="AL419" s="291"/>
      <c r="AM419" s="348"/>
      <c r="AN419" s="352"/>
      <c r="AO419" s="352"/>
      <c r="AP419" s="281">
        <v>5.62E-2</v>
      </c>
      <c r="AQ419" s="280"/>
      <c r="AR419" s="280" t="s">
        <v>2618</v>
      </c>
      <c r="AS419" s="348">
        <v>5.62E-2</v>
      </c>
      <c r="AT419" s="348"/>
      <c r="AU419" s="291"/>
      <c r="AV419" s="348"/>
      <c r="AW419" s="348"/>
      <c r="AX419" s="352"/>
      <c r="AY419" s="352"/>
      <c r="AZ419" s="281">
        <v>5.62E-2</v>
      </c>
      <c r="BA419" s="280"/>
      <c r="BB419" s="280" t="s">
        <v>2618</v>
      </c>
      <c r="BC419" s="348">
        <v>5.62E-2</v>
      </c>
      <c r="BD419" s="348"/>
      <c r="BE419" s="291"/>
      <c r="BF419" s="348"/>
      <c r="BG419" s="352"/>
      <c r="BH419" s="352"/>
      <c r="BI419" s="281">
        <v>5.62E-2</v>
      </c>
      <c r="BJ419" s="280"/>
      <c r="BK419" s="280" t="s">
        <v>2618</v>
      </c>
      <c r="BL419" s="348">
        <v>5.62E-2</v>
      </c>
      <c r="BM419" s="348"/>
      <c r="BN419" s="291"/>
      <c r="BO419" s="348"/>
      <c r="BP419" s="352"/>
      <c r="BQ419" s="352"/>
      <c r="BR419" s="281">
        <v>5.62E-2</v>
      </c>
      <c r="BS419" s="280"/>
      <c r="BT419" s="280" t="s">
        <v>2618</v>
      </c>
      <c r="BU419" s="348">
        <v>5.62E-2</v>
      </c>
      <c r="BV419" s="348"/>
      <c r="BW419" s="291"/>
      <c r="BX419" s="348"/>
      <c r="BY419" s="348"/>
      <c r="BZ419" s="352"/>
      <c r="CA419" s="352"/>
      <c r="CB419" s="281">
        <v>5.62E-2</v>
      </c>
      <c r="CC419" s="280"/>
      <c r="CD419" s="280" t="s">
        <v>2618</v>
      </c>
      <c r="CE419" s="348">
        <v>5.62E-2</v>
      </c>
      <c r="CF419" s="348"/>
      <c r="CG419" s="291"/>
      <c r="CH419" s="348"/>
      <c r="CI419" s="352"/>
      <c r="CJ419" s="352"/>
      <c r="CK419" s="281">
        <v>5.62E-2</v>
      </c>
      <c r="CL419" s="280"/>
      <c r="CM419" s="280" t="s">
        <v>2618</v>
      </c>
      <c r="CN419" s="348">
        <v>5.62E-2</v>
      </c>
      <c r="CO419" s="348"/>
      <c r="CP419" s="291"/>
      <c r="CQ419" s="348"/>
      <c r="CR419" s="352"/>
      <c r="CS419" s="352"/>
      <c r="CT419" s="277">
        <v>0</v>
      </c>
      <c r="CU419" s="280"/>
      <c r="CV419" s="280"/>
      <c r="CW419" s="348">
        <v>0.1</v>
      </c>
      <c r="CX419" s="348"/>
      <c r="CY419" s="291"/>
      <c r="CZ419" s="348"/>
      <c r="DA419" s="348"/>
      <c r="DB419" s="352"/>
      <c r="DC419" s="352"/>
      <c r="DD419" s="277">
        <v>0</v>
      </c>
      <c r="DE419" s="280"/>
      <c r="DF419" s="280"/>
      <c r="DG419" s="348">
        <v>0.25</v>
      </c>
      <c r="DH419" s="348"/>
      <c r="DI419" s="365">
        <v>20000000</v>
      </c>
      <c r="DJ419" s="348"/>
      <c r="DK419" s="352"/>
      <c r="DL419" s="352"/>
      <c r="DM419" s="277">
        <v>0</v>
      </c>
      <c r="DN419" s="280"/>
      <c r="DO419" s="280"/>
      <c r="DP419" s="348">
        <v>0</v>
      </c>
      <c r="DQ419" s="348"/>
      <c r="DR419" s="291"/>
      <c r="DS419" s="348"/>
      <c r="DT419" s="352"/>
      <c r="DU419" s="352"/>
      <c r="DV419" s="277">
        <v>0</v>
      </c>
      <c r="DW419" s="280"/>
      <c r="DX419" s="280"/>
      <c r="DY419" s="348">
        <v>0.25</v>
      </c>
      <c r="DZ419" s="348"/>
      <c r="EA419" s="291"/>
      <c r="EB419" s="348"/>
      <c r="EC419" s="348"/>
      <c r="ED419" s="352"/>
      <c r="EE419" s="352"/>
      <c r="EF419" s="557"/>
      <c r="EG419" s="533">
        <v>0.44960000000000011</v>
      </c>
      <c r="EH419" s="533">
        <v>0</v>
      </c>
      <c r="EI419" s="544"/>
      <c r="EJ419" s="547">
        <v>0.99960000000000016</v>
      </c>
      <c r="EK419" s="544"/>
      <c r="EL419" s="544"/>
      <c r="EM419" s="547"/>
      <c r="EN419" s="544"/>
      <c r="EO419" s="544"/>
      <c r="EP419" s="544"/>
      <c r="EQ419" s="544"/>
      <c r="ER419" s="544"/>
      <c r="ES419" s="415"/>
      <c r="ET419" s="311">
        <f t="shared" si="6"/>
        <v>-3.9999999999990044E-4</v>
      </c>
    </row>
    <row r="420" spans="1:150" s="202" customFormat="1" ht="99.95" customHeight="1" x14ac:dyDescent="0.25">
      <c r="A420" s="285" t="s">
        <v>239</v>
      </c>
      <c r="B420" s="285" t="s">
        <v>119</v>
      </c>
      <c r="C420" s="285" t="s">
        <v>3619</v>
      </c>
      <c r="D420" s="282">
        <v>14</v>
      </c>
      <c r="E420" s="285" t="s">
        <v>221</v>
      </c>
      <c r="F420" s="276" t="s">
        <v>70</v>
      </c>
      <c r="G420" s="243">
        <v>0.55000000000000004</v>
      </c>
      <c r="H420" s="276">
        <v>1</v>
      </c>
      <c r="I420" s="314">
        <v>1.52E-2</v>
      </c>
      <c r="J420" s="285" t="s">
        <v>2711</v>
      </c>
      <c r="K420" s="219">
        <v>43435</v>
      </c>
      <c r="L420" s="312">
        <v>1</v>
      </c>
      <c r="M420" s="285" t="s">
        <v>222</v>
      </c>
      <c r="N420" s="285" t="s">
        <v>2624</v>
      </c>
      <c r="O420" s="285" t="s">
        <v>2716</v>
      </c>
      <c r="P420" s="316">
        <v>2.3206106870229007E-4</v>
      </c>
      <c r="Q420" s="317" t="s">
        <v>2311</v>
      </c>
      <c r="R420" s="279">
        <v>20000000</v>
      </c>
      <c r="S420" s="284"/>
      <c r="T420" s="246">
        <v>43102</v>
      </c>
      <c r="U420" s="246">
        <v>43404</v>
      </c>
      <c r="V420" s="285" t="s">
        <v>2736</v>
      </c>
      <c r="W420" s="276">
        <v>0.1</v>
      </c>
      <c r="X420" s="277">
        <v>0</v>
      </c>
      <c r="Y420" s="280"/>
      <c r="Z420" s="280"/>
      <c r="AA420" s="348"/>
      <c r="AB420" s="348"/>
      <c r="AC420" s="291"/>
      <c r="AD420" s="348"/>
      <c r="AE420" s="352"/>
      <c r="AF420" s="352"/>
      <c r="AG420" s="277">
        <v>0</v>
      </c>
      <c r="AH420" s="280"/>
      <c r="AI420" s="280"/>
      <c r="AJ420" s="348"/>
      <c r="AK420" s="348"/>
      <c r="AL420" s="291"/>
      <c r="AM420" s="348"/>
      <c r="AN420" s="352"/>
      <c r="AO420" s="352"/>
      <c r="AP420" s="277">
        <v>0</v>
      </c>
      <c r="AQ420" s="280"/>
      <c r="AR420" s="280"/>
      <c r="AS420" s="348"/>
      <c r="AT420" s="348"/>
      <c r="AU420" s="291"/>
      <c r="AV420" s="348"/>
      <c r="AW420" s="348"/>
      <c r="AX420" s="352"/>
      <c r="AY420" s="352"/>
      <c r="AZ420" s="277">
        <v>0</v>
      </c>
      <c r="BA420" s="280"/>
      <c r="BB420" s="280"/>
      <c r="BC420" s="348"/>
      <c r="BD420" s="348"/>
      <c r="BE420" s="291"/>
      <c r="BF420" s="348"/>
      <c r="BG420" s="352"/>
      <c r="BH420" s="352"/>
      <c r="BI420" s="277">
        <v>0</v>
      </c>
      <c r="BJ420" s="280"/>
      <c r="BK420" s="280"/>
      <c r="BL420" s="348"/>
      <c r="BM420" s="348"/>
      <c r="BN420" s="291"/>
      <c r="BO420" s="348"/>
      <c r="BP420" s="352"/>
      <c r="BQ420" s="352"/>
      <c r="BR420" s="277">
        <v>0</v>
      </c>
      <c r="BS420" s="280"/>
      <c r="BT420" s="280"/>
      <c r="BU420" s="348"/>
      <c r="BV420" s="348"/>
      <c r="BW420" s="291"/>
      <c r="BX420" s="348"/>
      <c r="BY420" s="348"/>
      <c r="BZ420" s="352"/>
      <c r="CA420" s="352"/>
      <c r="CB420" s="277">
        <v>0</v>
      </c>
      <c r="CC420" s="280"/>
      <c r="CD420" s="280"/>
      <c r="CE420" s="348"/>
      <c r="CF420" s="348"/>
      <c r="CG420" s="291"/>
      <c r="CH420" s="348"/>
      <c r="CI420" s="352"/>
      <c r="CJ420" s="352"/>
      <c r="CK420" s="277">
        <v>0</v>
      </c>
      <c r="CL420" s="280"/>
      <c r="CM420" s="280"/>
      <c r="CN420" s="348"/>
      <c r="CO420" s="348"/>
      <c r="CP420" s="291"/>
      <c r="CQ420" s="348"/>
      <c r="CR420" s="352"/>
      <c r="CS420" s="352"/>
      <c r="CT420" s="277">
        <v>0</v>
      </c>
      <c r="CU420" s="280"/>
      <c r="CV420" s="280"/>
      <c r="CW420" s="348"/>
      <c r="CX420" s="348"/>
      <c r="CY420" s="291"/>
      <c r="CZ420" s="348"/>
      <c r="DA420" s="348"/>
      <c r="DB420" s="352"/>
      <c r="DC420" s="352"/>
      <c r="DD420" s="277">
        <v>0.1</v>
      </c>
      <c r="DE420" s="280"/>
      <c r="DF420" s="280" t="s">
        <v>2737</v>
      </c>
      <c r="DG420" s="348"/>
      <c r="DH420" s="348"/>
      <c r="DI420" s="365"/>
      <c r="DJ420" s="348"/>
      <c r="DK420" s="352"/>
      <c r="DL420" s="352"/>
      <c r="DM420" s="277">
        <v>0</v>
      </c>
      <c r="DN420" s="280"/>
      <c r="DO420" s="280"/>
      <c r="DP420" s="348"/>
      <c r="DQ420" s="348"/>
      <c r="DR420" s="291"/>
      <c r="DS420" s="348"/>
      <c r="DT420" s="352"/>
      <c r="DU420" s="352"/>
      <c r="DV420" s="277">
        <v>0</v>
      </c>
      <c r="DW420" s="280"/>
      <c r="DX420" s="280"/>
      <c r="DY420" s="348"/>
      <c r="DZ420" s="348"/>
      <c r="EA420" s="291"/>
      <c r="EB420" s="348"/>
      <c r="EC420" s="348"/>
      <c r="ED420" s="352"/>
      <c r="EE420" s="352"/>
      <c r="EF420" s="557"/>
      <c r="EG420" s="533">
        <v>0.1</v>
      </c>
      <c r="EH420" s="533">
        <v>0</v>
      </c>
      <c r="EI420" s="544"/>
      <c r="EJ420" s="544"/>
      <c r="EK420" s="544"/>
      <c r="EL420" s="544"/>
      <c r="EM420" s="544"/>
      <c r="EN420" s="544"/>
      <c r="EO420" s="544"/>
      <c r="EP420" s="544"/>
      <c r="EQ420" s="544"/>
      <c r="ER420" s="544"/>
      <c r="ES420" s="415"/>
      <c r="ET420" s="311">
        <f t="shared" si="6"/>
        <v>0</v>
      </c>
    </row>
    <row r="421" spans="1:150" s="202" customFormat="1" ht="99.95" customHeight="1" x14ac:dyDescent="0.25">
      <c r="A421" s="285" t="s">
        <v>239</v>
      </c>
      <c r="B421" s="285" t="s">
        <v>119</v>
      </c>
      <c r="C421" s="285" t="s">
        <v>3619</v>
      </c>
      <c r="D421" s="282">
        <v>14</v>
      </c>
      <c r="E421" s="285" t="s">
        <v>221</v>
      </c>
      <c r="F421" s="276" t="s">
        <v>70</v>
      </c>
      <c r="G421" s="243">
        <v>0.55000000000000004</v>
      </c>
      <c r="H421" s="276">
        <v>1</v>
      </c>
      <c r="I421" s="314">
        <v>1.52E-2</v>
      </c>
      <c r="J421" s="285" t="s">
        <v>2711</v>
      </c>
      <c r="K421" s="219">
        <v>43435</v>
      </c>
      <c r="L421" s="312">
        <v>2</v>
      </c>
      <c r="M421" s="285" t="s">
        <v>2738</v>
      </c>
      <c r="N421" s="285" t="s">
        <v>2739</v>
      </c>
      <c r="O421" s="285" t="s">
        <v>2740</v>
      </c>
      <c r="P421" s="316">
        <v>1.4967938931297709E-2</v>
      </c>
      <c r="Q421" s="317" t="s">
        <v>1848</v>
      </c>
      <c r="R421" s="279">
        <v>1290000000</v>
      </c>
      <c r="S421" s="284"/>
      <c r="T421" s="246">
        <v>43102</v>
      </c>
      <c r="U421" s="246">
        <v>43465</v>
      </c>
      <c r="V421" s="285" t="s">
        <v>2741</v>
      </c>
      <c r="W421" s="276">
        <v>0.45</v>
      </c>
      <c r="X421" s="277">
        <v>0</v>
      </c>
      <c r="Y421" s="280"/>
      <c r="Z421" s="280"/>
      <c r="AA421" s="348"/>
      <c r="AB421" s="348"/>
      <c r="AC421" s="291"/>
      <c r="AD421" s="348"/>
      <c r="AE421" s="352"/>
      <c r="AF421" s="352"/>
      <c r="AG421" s="277">
        <v>0</v>
      </c>
      <c r="AH421" s="280"/>
      <c r="AI421" s="280"/>
      <c r="AJ421" s="348"/>
      <c r="AK421" s="348"/>
      <c r="AL421" s="291"/>
      <c r="AM421" s="348"/>
      <c r="AN421" s="352"/>
      <c r="AO421" s="352"/>
      <c r="AP421" s="277">
        <v>0</v>
      </c>
      <c r="AQ421" s="280"/>
      <c r="AR421" s="280"/>
      <c r="AS421" s="348"/>
      <c r="AT421" s="348"/>
      <c r="AU421" s="291"/>
      <c r="AV421" s="348"/>
      <c r="AW421" s="348"/>
      <c r="AX421" s="352"/>
      <c r="AY421" s="352"/>
      <c r="AZ421" s="277">
        <v>0</v>
      </c>
      <c r="BA421" s="280"/>
      <c r="BB421" s="280"/>
      <c r="BC421" s="348"/>
      <c r="BD421" s="348"/>
      <c r="BE421" s="291"/>
      <c r="BF421" s="348"/>
      <c r="BG421" s="352"/>
      <c r="BH421" s="352"/>
      <c r="BI421" s="277">
        <v>0</v>
      </c>
      <c r="BJ421" s="280"/>
      <c r="BK421" s="280"/>
      <c r="BL421" s="348"/>
      <c r="BM421" s="348"/>
      <c r="BN421" s="291"/>
      <c r="BO421" s="348"/>
      <c r="BP421" s="352"/>
      <c r="BQ421" s="352"/>
      <c r="BR421" s="281">
        <v>0</v>
      </c>
      <c r="BS421" s="280"/>
      <c r="BT421" s="280"/>
      <c r="BU421" s="348"/>
      <c r="BV421" s="348"/>
      <c r="BW421" s="291"/>
      <c r="BX421" s="348"/>
      <c r="BY421" s="348"/>
      <c r="BZ421" s="352"/>
      <c r="CA421" s="352"/>
      <c r="CB421" s="281">
        <v>0</v>
      </c>
      <c r="CC421" s="280"/>
      <c r="CD421" s="280"/>
      <c r="CE421" s="348"/>
      <c r="CF421" s="348"/>
      <c r="CG421" s="291"/>
      <c r="CH421" s="348"/>
      <c r="CI421" s="352"/>
      <c r="CJ421" s="352"/>
      <c r="CK421" s="281">
        <v>0</v>
      </c>
      <c r="CL421" s="280"/>
      <c r="CM421" s="280"/>
      <c r="CN421" s="348"/>
      <c r="CO421" s="348"/>
      <c r="CP421" s="291"/>
      <c r="CQ421" s="348"/>
      <c r="CR421" s="352"/>
      <c r="CS421" s="352"/>
      <c r="CT421" s="281">
        <v>0.1</v>
      </c>
      <c r="CU421" s="280"/>
      <c r="CV421" s="280" t="s">
        <v>2641</v>
      </c>
      <c r="CW421" s="348"/>
      <c r="CX421" s="348"/>
      <c r="CY421" s="291"/>
      <c r="CZ421" s="348"/>
      <c r="DA421" s="348"/>
      <c r="DB421" s="352"/>
      <c r="DC421" s="352"/>
      <c r="DD421" s="281">
        <v>0.15</v>
      </c>
      <c r="DE421" s="280"/>
      <c r="DF421" s="280" t="s">
        <v>2661</v>
      </c>
      <c r="DG421" s="348"/>
      <c r="DH421" s="348"/>
      <c r="DI421" s="291"/>
      <c r="DJ421" s="348"/>
      <c r="DK421" s="352"/>
      <c r="DL421" s="352"/>
      <c r="DM421" s="281">
        <v>0</v>
      </c>
      <c r="DN421" s="280"/>
      <c r="DO421" s="280"/>
      <c r="DP421" s="348"/>
      <c r="DQ421" s="348"/>
      <c r="DR421" s="291"/>
      <c r="DS421" s="348"/>
      <c r="DT421" s="352"/>
      <c r="DU421" s="352"/>
      <c r="DV421" s="281">
        <v>0.25</v>
      </c>
      <c r="DW421" s="280"/>
      <c r="DX421" s="280" t="s">
        <v>2639</v>
      </c>
      <c r="DY421" s="348"/>
      <c r="DZ421" s="348"/>
      <c r="EA421" s="291">
        <v>1290000000</v>
      </c>
      <c r="EB421" s="348"/>
      <c r="EC421" s="348"/>
      <c r="ED421" s="352"/>
      <c r="EE421" s="352"/>
      <c r="EF421" s="557"/>
      <c r="EG421" s="533">
        <v>0.45</v>
      </c>
      <c r="EH421" s="533">
        <v>0</v>
      </c>
      <c r="EI421" s="544"/>
      <c r="EJ421" s="544"/>
      <c r="EK421" s="544"/>
      <c r="EL421" s="544"/>
      <c r="EM421" s="544"/>
      <c r="EN421" s="544"/>
      <c r="EO421" s="544"/>
      <c r="EP421" s="544"/>
      <c r="EQ421" s="544"/>
      <c r="ER421" s="544"/>
      <c r="ES421" s="415"/>
      <c r="ET421" s="311">
        <f t="shared" si="6"/>
        <v>0</v>
      </c>
    </row>
    <row r="422" spans="1:150" s="202" customFormat="1" ht="99.95" customHeight="1" x14ac:dyDescent="0.25">
      <c r="A422" s="285" t="s">
        <v>239</v>
      </c>
      <c r="B422" s="285" t="s">
        <v>119</v>
      </c>
      <c r="C422" s="285" t="s">
        <v>3620</v>
      </c>
      <c r="D422" s="282">
        <v>15</v>
      </c>
      <c r="E422" s="285" t="s">
        <v>223</v>
      </c>
      <c r="F422" s="276" t="s">
        <v>70</v>
      </c>
      <c r="G422" s="243">
        <v>0.25</v>
      </c>
      <c r="H422" s="276">
        <v>1</v>
      </c>
      <c r="I422" s="314">
        <v>6.08E-2</v>
      </c>
      <c r="J422" s="285" t="s">
        <v>2742</v>
      </c>
      <c r="K422" s="219">
        <v>43435</v>
      </c>
      <c r="L422" s="312">
        <v>1</v>
      </c>
      <c r="M422" s="285" t="s">
        <v>224</v>
      </c>
      <c r="N422" s="285" t="s">
        <v>2644</v>
      </c>
      <c r="O422" s="285" t="s">
        <v>2729</v>
      </c>
      <c r="P422" s="316">
        <v>1.3063264175897314E-2</v>
      </c>
      <c r="Q422" s="317" t="s">
        <v>2354</v>
      </c>
      <c r="R422" s="279">
        <v>1128576000</v>
      </c>
      <c r="S422" s="284"/>
      <c r="T422" s="246">
        <v>43102</v>
      </c>
      <c r="U422" s="246">
        <v>43465</v>
      </c>
      <c r="V422" s="285" t="s">
        <v>2743</v>
      </c>
      <c r="W422" s="276">
        <v>0.2</v>
      </c>
      <c r="X422" s="281">
        <v>2.86E-2</v>
      </c>
      <c r="Y422" s="280"/>
      <c r="Z422" s="280" t="s">
        <v>2744</v>
      </c>
      <c r="AA422" s="348">
        <v>5.8599999999999999E-2</v>
      </c>
      <c r="AB422" s="348">
        <v>0</v>
      </c>
      <c r="AC422" s="365">
        <v>72600000</v>
      </c>
      <c r="AD422" s="348"/>
      <c r="AE422" s="352"/>
      <c r="AF422" s="352"/>
      <c r="AG422" s="281">
        <v>2.86E-2</v>
      </c>
      <c r="AH422" s="280"/>
      <c r="AI422" s="280" t="s">
        <v>2744</v>
      </c>
      <c r="AJ422" s="348">
        <v>0.12859999999999999</v>
      </c>
      <c r="AK422" s="348"/>
      <c r="AL422" s="365"/>
      <c r="AM422" s="348"/>
      <c r="AN422" s="352"/>
      <c r="AO422" s="352"/>
      <c r="AP422" s="281">
        <v>2.86E-2</v>
      </c>
      <c r="AQ422" s="280"/>
      <c r="AR422" s="280" t="s">
        <v>2744</v>
      </c>
      <c r="AS422" s="348">
        <v>0.12859999999999999</v>
      </c>
      <c r="AT422" s="348"/>
      <c r="AU422" s="365"/>
      <c r="AV422" s="348"/>
      <c r="AW422" s="348"/>
      <c r="AX422" s="352"/>
      <c r="AY422" s="352"/>
      <c r="AZ422" s="281">
        <v>2.86E-2</v>
      </c>
      <c r="BA422" s="280"/>
      <c r="BB422" s="280" t="s">
        <v>2744</v>
      </c>
      <c r="BC422" s="348">
        <v>2.86E-2</v>
      </c>
      <c r="BD422" s="348"/>
      <c r="BE422" s="365"/>
      <c r="BF422" s="348"/>
      <c r="BG422" s="352"/>
      <c r="BH422" s="352"/>
      <c r="BI422" s="281">
        <v>2.86E-2</v>
      </c>
      <c r="BJ422" s="280"/>
      <c r="BK422" s="280" t="s">
        <v>2744</v>
      </c>
      <c r="BL422" s="348">
        <v>0.22860000000000003</v>
      </c>
      <c r="BM422" s="348"/>
      <c r="BN422" s="365"/>
      <c r="BO422" s="348"/>
      <c r="BP422" s="352"/>
      <c r="BQ422" s="352"/>
      <c r="BR422" s="281">
        <v>2.86E-2</v>
      </c>
      <c r="BS422" s="280"/>
      <c r="BT422" s="280" t="s">
        <v>2744</v>
      </c>
      <c r="BU422" s="348">
        <v>7.8600000000000003E-2</v>
      </c>
      <c r="BV422" s="348"/>
      <c r="BW422" s="365"/>
      <c r="BX422" s="348"/>
      <c r="BY422" s="348"/>
      <c r="BZ422" s="352"/>
      <c r="CA422" s="352"/>
      <c r="CB422" s="281">
        <v>2.86E-2</v>
      </c>
      <c r="CC422" s="280"/>
      <c r="CD422" s="280" t="s">
        <v>2744</v>
      </c>
      <c r="CE422" s="348">
        <v>0.12859999999999999</v>
      </c>
      <c r="CF422" s="348"/>
      <c r="CG422" s="365"/>
      <c r="CH422" s="348"/>
      <c r="CI422" s="352"/>
      <c r="CJ422" s="352"/>
      <c r="CK422" s="277">
        <v>0</v>
      </c>
      <c r="CL422" s="280"/>
      <c r="CM422" s="280"/>
      <c r="CN422" s="348">
        <v>0</v>
      </c>
      <c r="CO422" s="348"/>
      <c r="CP422" s="365"/>
      <c r="CQ422" s="348"/>
      <c r="CR422" s="352"/>
      <c r="CS422" s="352"/>
      <c r="CT422" s="277">
        <v>0</v>
      </c>
      <c r="CU422" s="280"/>
      <c r="CV422" s="280"/>
      <c r="CW422" s="348">
        <v>0.2</v>
      </c>
      <c r="CX422" s="348"/>
      <c r="CY422" s="365"/>
      <c r="CZ422" s="348"/>
      <c r="DA422" s="348"/>
      <c r="DB422" s="352"/>
      <c r="DC422" s="352"/>
      <c r="DD422" s="277">
        <v>0</v>
      </c>
      <c r="DE422" s="280"/>
      <c r="DF422" s="280"/>
      <c r="DG422" s="348">
        <v>0</v>
      </c>
      <c r="DH422" s="348"/>
      <c r="DI422" s="365">
        <v>1049376000</v>
      </c>
      <c r="DJ422" s="348"/>
      <c r="DK422" s="352"/>
      <c r="DL422" s="352"/>
      <c r="DM422" s="277">
        <v>0</v>
      </c>
      <c r="DN422" s="280"/>
      <c r="DO422" s="280"/>
      <c r="DP422" s="348">
        <v>0.02</v>
      </c>
      <c r="DQ422" s="348"/>
      <c r="DR422" s="365">
        <v>6600000</v>
      </c>
      <c r="DS422" s="348"/>
      <c r="DT422" s="352"/>
      <c r="DU422" s="352"/>
      <c r="DV422" s="277">
        <v>0</v>
      </c>
      <c r="DW422" s="280"/>
      <c r="DX422" s="280"/>
      <c r="DY422" s="348">
        <v>0</v>
      </c>
      <c r="DZ422" s="348"/>
      <c r="EA422" s="365"/>
      <c r="EB422" s="348"/>
      <c r="EC422" s="348"/>
      <c r="ED422" s="352"/>
      <c r="EE422" s="352"/>
      <c r="EF422" s="557"/>
      <c r="EG422" s="533">
        <v>0.20020000000000004</v>
      </c>
      <c r="EH422" s="533">
        <v>0</v>
      </c>
      <c r="EI422" s="544"/>
      <c r="EJ422" s="547">
        <v>1.0002000000000002</v>
      </c>
      <c r="EK422" s="547">
        <v>0</v>
      </c>
      <c r="EL422" s="544"/>
      <c r="EM422" s="547">
        <v>1.0002000000000002</v>
      </c>
      <c r="EN422" s="547">
        <v>0</v>
      </c>
      <c r="EO422" s="544"/>
      <c r="EP422" s="544"/>
      <c r="EQ422" s="544"/>
      <c r="ER422" s="544"/>
      <c r="ES422" s="415"/>
      <c r="ET422" s="311">
        <f t="shared" si="6"/>
        <v>2.0000000000003348E-4</v>
      </c>
    </row>
    <row r="423" spans="1:150" s="202" customFormat="1" ht="99.95" customHeight="1" x14ac:dyDescent="0.25">
      <c r="A423" s="285" t="s">
        <v>239</v>
      </c>
      <c r="B423" s="285" t="s">
        <v>119</v>
      </c>
      <c r="C423" s="285" t="s">
        <v>3620</v>
      </c>
      <c r="D423" s="282">
        <v>15</v>
      </c>
      <c r="E423" s="285" t="s">
        <v>223</v>
      </c>
      <c r="F423" s="276" t="s">
        <v>70</v>
      </c>
      <c r="G423" s="243">
        <v>0.25</v>
      </c>
      <c r="H423" s="276">
        <v>1</v>
      </c>
      <c r="I423" s="314">
        <v>6.08E-2</v>
      </c>
      <c r="J423" s="285" t="s">
        <v>2742</v>
      </c>
      <c r="K423" s="219">
        <v>43435</v>
      </c>
      <c r="L423" s="312">
        <v>1</v>
      </c>
      <c r="M423" s="285" t="s">
        <v>224</v>
      </c>
      <c r="N423" s="285" t="s">
        <v>2624</v>
      </c>
      <c r="O423" s="285" t="s">
        <v>2716</v>
      </c>
      <c r="P423" s="316">
        <v>1.3063264175897314E-2</v>
      </c>
      <c r="Q423" s="317" t="s">
        <v>2354</v>
      </c>
      <c r="R423" s="279">
        <v>1128576000</v>
      </c>
      <c r="S423" s="284"/>
      <c r="T423" s="246">
        <v>43102</v>
      </c>
      <c r="U423" s="246">
        <v>43465</v>
      </c>
      <c r="V423" s="285" t="s">
        <v>2745</v>
      </c>
      <c r="W423" s="276">
        <v>0.05</v>
      </c>
      <c r="X423" s="281">
        <v>0.03</v>
      </c>
      <c r="Y423" s="280"/>
      <c r="Z423" s="280" t="s">
        <v>2624</v>
      </c>
      <c r="AA423" s="348"/>
      <c r="AB423" s="348"/>
      <c r="AC423" s="365"/>
      <c r="AD423" s="348"/>
      <c r="AE423" s="352"/>
      <c r="AF423" s="352"/>
      <c r="AG423" s="281">
        <v>0</v>
      </c>
      <c r="AH423" s="280"/>
      <c r="AI423" s="280"/>
      <c r="AJ423" s="348"/>
      <c r="AK423" s="348"/>
      <c r="AL423" s="365"/>
      <c r="AM423" s="348"/>
      <c r="AN423" s="352"/>
      <c r="AO423" s="352"/>
      <c r="AP423" s="281"/>
      <c r="AQ423" s="280"/>
      <c r="AR423" s="280"/>
      <c r="AS423" s="348"/>
      <c r="AT423" s="348"/>
      <c r="AU423" s="365"/>
      <c r="AV423" s="348"/>
      <c r="AW423" s="348"/>
      <c r="AX423" s="352"/>
      <c r="AY423" s="352"/>
      <c r="AZ423" s="281"/>
      <c r="BA423" s="280"/>
      <c r="BB423" s="280"/>
      <c r="BC423" s="348"/>
      <c r="BD423" s="348"/>
      <c r="BE423" s="365"/>
      <c r="BF423" s="348"/>
      <c r="BG423" s="352"/>
      <c r="BH423" s="352"/>
      <c r="BI423" s="281"/>
      <c r="BJ423" s="280"/>
      <c r="BK423" s="280"/>
      <c r="BL423" s="348"/>
      <c r="BM423" s="348"/>
      <c r="BN423" s="365"/>
      <c r="BO423" s="348"/>
      <c r="BP423" s="352"/>
      <c r="BQ423" s="352"/>
      <c r="BR423" s="281"/>
      <c r="BS423" s="280"/>
      <c r="BT423" s="280"/>
      <c r="BU423" s="348"/>
      <c r="BV423" s="348"/>
      <c r="BW423" s="365"/>
      <c r="BX423" s="348"/>
      <c r="BY423" s="348"/>
      <c r="BZ423" s="352"/>
      <c r="CA423" s="352"/>
      <c r="CB423" s="281"/>
      <c r="CC423" s="280"/>
      <c r="CD423" s="280"/>
      <c r="CE423" s="348"/>
      <c r="CF423" s="348"/>
      <c r="CG423" s="365"/>
      <c r="CH423" s="348"/>
      <c r="CI423" s="352"/>
      <c r="CJ423" s="352"/>
      <c r="CK423" s="277"/>
      <c r="CL423" s="280"/>
      <c r="CM423" s="280"/>
      <c r="CN423" s="348"/>
      <c r="CO423" s="348"/>
      <c r="CP423" s="365"/>
      <c r="CQ423" s="348"/>
      <c r="CR423" s="352"/>
      <c r="CS423" s="352"/>
      <c r="CT423" s="277"/>
      <c r="CU423" s="280"/>
      <c r="CV423" s="280"/>
      <c r="CW423" s="348"/>
      <c r="CX423" s="348"/>
      <c r="CY423" s="365"/>
      <c r="CZ423" s="348"/>
      <c r="DA423" s="348"/>
      <c r="DB423" s="352"/>
      <c r="DC423" s="352"/>
      <c r="DD423" s="277"/>
      <c r="DE423" s="280"/>
      <c r="DF423" s="280"/>
      <c r="DG423" s="348"/>
      <c r="DH423" s="348"/>
      <c r="DI423" s="365"/>
      <c r="DJ423" s="348"/>
      <c r="DK423" s="352"/>
      <c r="DL423" s="352"/>
      <c r="DM423" s="277">
        <v>0.02</v>
      </c>
      <c r="DN423" s="280"/>
      <c r="DO423" s="280" t="s">
        <v>2624</v>
      </c>
      <c r="DP423" s="348"/>
      <c r="DQ423" s="348"/>
      <c r="DR423" s="365"/>
      <c r="DS423" s="348"/>
      <c r="DT423" s="352"/>
      <c r="DU423" s="352"/>
      <c r="DV423" s="277"/>
      <c r="DW423" s="280"/>
      <c r="DX423" s="280"/>
      <c r="DY423" s="348"/>
      <c r="DZ423" s="348"/>
      <c r="EA423" s="365"/>
      <c r="EB423" s="348"/>
      <c r="EC423" s="348"/>
      <c r="ED423" s="352"/>
      <c r="EE423" s="352"/>
      <c r="EF423" s="557"/>
      <c r="EG423" s="533">
        <v>0.05</v>
      </c>
      <c r="EH423" s="533">
        <v>0</v>
      </c>
      <c r="EI423" s="544"/>
      <c r="EJ423" s="544"/>
      <c r="EK423" s="544"/>
      <c r="EL423" s="544"/>
      <c r="EM423" s="544"/>
      <c r="EN423" s="544"/>
      <c r="EO423" s="544"/>
      <c r="EP423" s="544"/>
      <c r="EQ423" s="544"/>
      <c r="ER423" s="544"/>
      <c r="ES423" s="415"/>
      <c r="ET423" s="311">
        <f t="shared" si="6"/>
        <v>0</v>
      </c>
    </row>
    <row r="424" spans="1:150" s="202" customFormat="1" ht="99.95" customHeight="1" x14ac:dyDescent="0.25">
      <c r="A424" s="285" t="s">
        <v>239</v>
      </c>
      <c r="B424" s="285" t="s">
        <v>119</v>
      </c>
      <c r="C424" s="285" t="s">
        <v>3620</v>
      </c>
      <c r="D424" s="282">
        <v>15</v>
      </c>
      <c r="E424" s="285" t="s">
        <v>223</v>
      </c>
      <c r="F424" s="276" t="s">
        <v>70</v>
      </c>
      <c r="G424" s="243">
        <v>0.25</v>
      </c>
      <c r="H424" s="276">
        <v>1</v>
      </c>
      <c r="I424" s="314">
        <v>6.08E-2</v>
      </c>
      <c r="J424" s="285" t="s">
        <v>2742</v>
      </c>
      <c r="K424" s="219">
        <v>43435</v>
      </c>
      <c r="L424" s="312">
        <v>1</v>
      </c>
      <c r="M424" s="285" t="s">
        <v>224</v>
      </c>
      <c r="N424" s="285" t="s">
        <v>2733</v>
      </c>
      <c r="O424" s="285" t="s">
        <v>2671</v>
      </c>
      <c r="P424" s="316">
        <v>1.3063264175897314E-2</v>
      </c>
      <c r="Q424" s="317" t="s">
        <v>2354</v>
      </c>
      <c r="R424" s="279">
        <v>1128576000</v>
      </c>
      <c r="S424" s="284"/>
      <c r="T424" s="246">
        <v>43102</v>
      </c>
      <c r="U424" s="246">
        <v>43465</v>
      </c>
      <c r="V424" s="285" t="s">
        <v>2746</v>
      </c>
      <c r="W424" s="276">
        <v>0.4</v>
      </c>
      <c r="X424" s="277">
        <v>0</v>
      </c>
      <c r="Y424" s="280"/>
      <c r="Z424" s="280"/>
      <c r="AA424" s="348"/>
      <c r="AB424" s="348"/>
      <c r="AC424" s="365"/>
      <c r="AD424" s="348"/>
      <c r="AE424" s="352"/>
      <c r="AF424" s="352"/>
      <c r="AG424" s="277">
        <v>0.1</v>
      </c>
      <c r="AH424" s="280"/>
      <c r="AI424" s="280" t="s">
        <v>2673</v>
      </c>
      <c r="AJ424" s="348"/>
      <c r="AK424" s="348"/>
      <c r="AL424" s="365"/>
      <c r="AM424" s="348"/>
      <c r="AN424" s="352"/>
      <c r="AO424" s="352"/>
      <c r="AP424" s="277">
        <v>0.1</v>
      </c>
      <c r="AQ424" s="280"/>
      <c r="AR424" s="280" t="s">
        <v>2661</v>
      </c>
      <c r="AS424" s="348"/>
      <c r="AT424" s="348"/>
      <c r="AU424" s="365"/>
      <c r="AV424" s="348"/>
      <c r="AW424" s="348"/>
      <c r="AX424" s="352"/>
      <c r="AY424" s="352"/>
      <c r="AZ424" s="277">
        <v>0</v>
      </c>
      <c r="BA424" s="280"/>
      <c r="BB424" s="280"/>
      <c r="BC424" s="348"/>
      <c r="BD424" s="348"/>
      <c r="BE424" s="365"/>
      <c r="BF424" s="348"/>
      <c r="BG424" s="352"/>
      <c r="BH424" s="352"/>
      <c r="BI424" s="277">
        <v>0.2</v>
      </c>
      <c r="BJ424" s="280"/>
      <c r="BK424" s="280" t="s">
        <v>2639</v>
      </c>
      <c r="BL424" s="348"/>
      <c r="BM424" s="348"/>
      <c r="BN424" s="365"/>
      <c r="BO424" s="348"/>
      <c r="BP424" s="352"/>
      <c r="BQ424" s="352"/>
      <c r="BR424" s="277">
        <v>0</v>
      </c>
      <c r="BS424" s="280"/>
      <c r="BT424" s="280"/>
      <c r="BU424" s="348"/>
      <c r="BV424" s="348"/>
      <c r="BW424" s="365"/>
      <c r="BX424" s="348"/>
      <c r="BY424" s="348"/>
      <c r="BZ424" s="352"/>
      <c r="CA424" s="352"/>
      <c r="CB424" s="277">
        <v>0</v>
      </c>
      <c r="CC424" s="280"/>
      <c r="CD424" s="280"/>
      <c r="CE424" s="348"/>
      <c r="CF424" s="348"/>
      <c r="CG424" s="365"/>
      <c r="CH424" s="348"/>
      <c r="CI424" s="352"/>
      <c r="CJ424" s="352"/>
      <c r="CK424" s="277">
        <v>0</v>
      </c>
      <c r="CL424" s="280"/>
      <c r="CM424" s="280"/>
      <c r="CN424" s="348"/>
      <c r="CO424" s="348"/>
      <c r="CP424" s="365"/>
      <c r="CQ424" s="348"/>
      <c r="CR424" s="352"/>
      <c r="CS424" s="352"/>
      <c r="CT424" s="277">
        <v>0</v>
      </c>
      <c r="CU424" s="280"/>
      <c r="CV424" s="280"/>
      <c r="CW424" s="348"/>
      <c r="CX424" s="348"/>
      <c r="CY424" s="365"/>
      <c r="CZ424" s="348"/>
      <c r="DA424" s="348"/>
      <c r="DB424" s="352"/>
      <c r="DC424" s="352"/>
      <c r="DD424" s="277">
        <v>0</v>
      </c>
      <c r="DE424" s="280"/>
      <c r="DF424" s="280"/>
      <c r="DG424" s="348"/>
      <c r="DH424" s="348"/>
      <c r="DI424" s="365"/>
      <c r="DJ424" s="348"/>
      <c r="DK424" s="352"/>
      <c r="DL424" s="352"/>
      <c r="DM424" s="277">
        <v>0</v>
      </c>
      <c r="DN424" s="280"/>
      <c r="DO424" s="280"/>
      <c r="DP424" s="348"/>
      <c r="DQ424" s="348"/>
      <c r="DR424" s="365"/>
      <c r="DS424" s="348"/>
      <c r="DT424" s="352"/>
      <c r="DU424" s="352"/>
      <c r="DV424" s="277">
        <v>0</v>
      </c>
      <c r="DW424" s="280"/>
      <c r="DX424" s="280"/>
      <c r="DY424" s="348"/>
      <c r="DZ424" s="348"/>
      <c r="EA424" s="365"/>
      <c r="EB424" s="348"/>
      <c r="EC424" s="348"/>
      <c r="ED424" s="352"/>
      <c r="EE424" s="352"/>
      <c r="EF424" s="557"/>
      <c r="EG424" s="533">
        <v>0.4</v>
      </c>
      <c r="EH424" s="533">
        <v>0</v>
      </c>
      <c r="EI424" s="544"/>
      <c r="EJ424" s="544"/>
      <c r="EK424" s="544"/>
      <c r="EL424" s="544"/>
      <c r="EM424" s="544"/>
      <c r="EN424" s="544"/>
      <c r="EO424" s="544"/>
      <c r="EP424" s="544"/>
      <c r="EQ424" s="544"/>
      <c r="ER424" s="544"/>
      <c r="ES424" s="415"/>
      <c r="ET424" s="311">
        <f t="shared" si="6"/>
        <v>0</v>
      </c>
    </row>
    <row r="425" spans="1:150" s="202" customFormat="1" ht="99.95" customHeight="1" x14ac:dyDescent="0.25">
      <c r="A425" s="285" t="s">
        <v>239</v>
      </c>
      <c r="B425" s="285" t="s">
        <v>119</v>
      </c>
      <c r="C425" s="285" t="s">
        <v>3620</v>
      </c>
      <c r="D425" s="282">
        <v>15</v>
      </c>
      <c r="E425" s="285" t="s">
        <v>223</v>
      </c>
      <c r="F425" s="276" t="s">
        <v>70</v>
      </c>
      <c r="G425" s="243">
        <v>0.25</v>
      </c>
      <c r="H425" s="276">
        <v>1</v>
      </c>
      <c r="I425" s="314">
        <v>6.08E-2</v>
      </c>
      <c r="J425" s="285" t="s">
        <v>2742</v>
      </c>
      <c r="K425" s="219">
        <v>43435</v>
      </c>
      <c r="L425" s="312">
        <v>2</v>
      </c>
      <c r="M425" s="285" t="s">
        <v>2747</v>
      </c>
      <c r="N425" s="285" t="s">
        <v>2733</v>
      </c>
      <c r="O425" s="285" t="s">
        <v>2671</v>
      </c>
      <c r="P425" s="316">
        <v>4.7736735824102684E-2</v>
      </c>
      <c r="Q425" s="317" t="s">
        <v>1848</v>
      </c>
      <c r="R425" s="279">
        <v>4124125000</v>
      </c>
      <c r="S425" s="284"/>
      <c r="T425" s="246">
        <v>43102</v>
      </c>
      <c r="U425" s="246">
        <v>43465</v>
      </c>
      <c r="V425" s="285" t="s">
        <v>2748</v>
      </c>
      <c r="W425" s="276">
        <v>0.35</v>
      </c>
      <c r="X425" s="277">
        <v>0</v>
      </c>
      <c r="Y425" s="280"/>
      <c r="Z425" s="280"/>
      <c r="AA425" s="348"/>
      <c r="AB425" s="348"/>
      <c r="AC425" s="291"/>
      <c r="AD425" s="348"/>
      <c r="AE425" s="352"/>
      <c r="AF425" s="352"/>
      <c r="AG425" s="277">
        <v>0</v>
      </c>
      <c r="AH425" s="280"/>
      <c r="AI425" s="280"/>
      <c r="AJ425" s="348"/>
      <c r="AK425" s="348"/>
      <c r="AL425" s="291"/>
      <c r="AM425" s="348"/>
      <c r="AN425" s="352"/>
      <c r="AO425" s="352"/>
      <c r="AP425" s="277">
        <v>0</v>
      </c>
      <c r="AQ425" s="280"/>
      <c r="AR425" s="280"/>
      <c r="AS425" s="348"/>
      <c r="AT425" s="348"/>
      <c r="AU425" s="291"/>
      <c r="AV425" s="348"/>
      <c r="AW425" s="348"/>
      <c r="AX425" s="352"/>
      <c r="AY425" s="352"/>
      <c r="AZ425" s="281">
        <v>0</v>
      </c>
      <c r="BA425" s="280"/>
      <c r="BB425" s="280"/>
      <c r="BC425" s="348"/>
      <c r="BD425" s="348"/>
      <c r="BE425" s="291"/>
      <c r="BF425" s="348"/>
      <c r="BG425" s="352"/>
      <c r="BH425" s="352"/>
      <c r="BI425" s="281">
        <v>0</v>
      </c>
      <c r="BJ425" s="280"/>
      <c r="BK425" s="280"/>
      <c r="BL425" s="348"/>
      <c r="BM425" s="348"/>
      <c r="BN425" s="291"/>
      <c r="BO425" s="348"/>
      <c r="BP425" s="352"/>
      <c r="BQ425" s="352"/>
      <c r="BR425" s="281">
        <v>0.05</v>
      </c>
      <c r="BS425" s="280"/>
      <c r="BT425" s="280" t="s">
        <v>2641</v>
      </c>
      <c r="BU425" s="348"/>
      <c r="BV425" s="348"/>
      <c r="BW425" s="291"/>
      <c r="BX425" s="348"/>
      <c r="BY425" s="348"/>
      <c r="BZ425" s="352"/>
      <c r="CA425" s="352"/>
      <c r="CB425" s="281">
        <v>0.1</v>
      </c>
      <c r="CC425" s="280"/>
      <c r="CD425" s="280" t="s">
        <v>2656</v>
      </c>
      <c r="CE425" s="348"/>
      <c r="CF425" s="348"/>
      <c r="CG425" s="291">
        <v>10000000</v>
      </c>
      <c r="CH425" s="348"/>
      <c r="CI425" s="352"/>
      <c r="CJ425" s="352"/>
      <c r="CK425" s="281">
        <v>0</v>
      </c>
      <c r="CL425" s="280"/>
      <c r="CM425" s="280"/>
      <c r="CN425" s="348"/>
      <c r="CO425" s="348"/>
      <c r="CP425" s="291"/>
      <c r="CQ425" s="348"/>
      <c r="CR425" s="352"/>
      <c r="CS425" s="352"/>
      <c r="CT425" s="281">
        <v>0.2</v>
      </c>
      <c r="CU425" s="280"/>
      <c r="CV425" s="280" t="s">
        <v>2639</v>
      </c>
      <c r="CW425" s="348"/>
      <c r="CX425" s="348"/>
      <c r="CY425" s="291"/>
      <c r="CZ425" s="348"/>
      <c r="DA425" s="348"/>
      <c r="DB425" s="352"/>
      <c r="DC425" s="352"/>
      <c r="DD425" s="281"/>
      <c r="DE425" s="280"/>
      <c r="DF425" s="280"/>
      <c r="DG425" s="348"/>
      <c r="DH425" s="348"/>
      <c r="DI425" s="291"/>
      <c r="DJ425" s="348"/>
      <c r="DK425" s="352"/>
      <c r="DL425" s="352"/>
      <c r="DM425" s="281"/>
      <c r="DN425" s="280"/>
      <c r="DO425" s="280"/>
      <c r="DP425" s="348"/>
      <c r="DQ425" s="348"/>
      <c r="DR425" s="291"/>
      <c r="DS425" s="348"/>
      <c r="DT425" s="352"/>
      <c r="DU425" s="352"/>
      <c r="DV425" s="277">
        <v>0</v>
      </c>
      <c r="DW425" s="280"/>
      <c r="DX425" s="280"/>
      <c r="DY425" s="348"/>
      <c r="DZ425" s="348"/>
      <c r="EA425" s="291">
        <v>4114125000</v>
      </c>
      <c r="EB425" s="348"/>
      <c r="EC425" s="348"/>
      <c r="ED425" s="352"/>
      <c r="EE425" s="352"/>
      <c r="EF425" s="557"/>
      <c r="EG425" s="533">
        <v>0.35000000000000003</v>
      </c>
      <c r="EH425" s="533">
        <v>0</v>
      </c>
      <c r="EI425" s="544"/>
      <c r="EJ425" s="544"/>
      <c r="EK425" s="544"/>
      <c r="EL425" s="544"/>
      <c r="EM425" s="544"/>
      <c r="EN425" s="544"/>
      <c r="EO425" s="544"/>
      <c r="EP425" s="544"/>
      <c r="EQ425" s="544"/>
      <c r="ER425" s="544"/>
      <c r="ES425" s="415"/>
      <c r="ET425" s="311">
        <f t="shared" si="6"/>
        <v>0</v>
      </c>
    </row>
    <row r="426" spans="1:150" s="202" customFormat="1" ht="99.95" customHeight="1" x14ac:dyDescent="0.25">
      <c r="A426" s="285" t="s">
        <v>239</v>
      </c>
      <c r="B426" s="285" t="s">
        <v>119</v>
      </c>
      <c r="C426" s="285" t="s">
        <v>3619</v>
      </c>
      <c r="D426" s="282">
        <v>16</v>
      </c>
      <c r="E426" s="285" t="s">
        <v>225</v>
      </c>
      <c r="F426" s="276" t="s">
        <v>70</v>
      </c>
      <c r="G426" s="243">
        <v>0.25</v>
      </c>
      <c r="H426" s="276">
        <v>1</v>
      </c>
      <c r="I426" s="314">
        <v>8.9999999999999998E-4</v>
      </c>
      <c r="J426" s="285" t="s">
        <v>2749</v>
      </c>
      <c r="K426" s="219">
        <v>43435</v>
      </c>
      <c r="L426" s="312">
        <v>1</v>
      </c>
      <c r="M426" s="285" t="s">
        <v>2750</v>
      </c>
      <c r="N426" s="285" t="s">
        <v>2644</v>
      </c>
      <c r="O426" s="285" t="s">
        <v>2671</v>
      </c>
      <c r="P426" s="316">
        <v>8.9999999999999998E-4</v>
      </c>
      <c r="Q426" s="317" t="s">
        <v>1848</v>
      </c>
      <c r="R426" s="279">
        <v>79200000</v>
      </c>
      <c r="S426" s="284"/>
      <c r="T426" s="246">
        <v>43102</v>
      </c>
      <c r="U426" s="246">
        <v>43465</v>
      </c>
      <c r="V426" s="285" t="s">
        <v>2751</v>
      </c>
      <c r="W426" s="276">
        <v>0.8</v>
      </c>
      <c r="X426" s="277">
        <v>0.06</v>
      </c>
      <c r="Y426" s="280"/>
      <c r="Z426" s="280" t="s">
        <v>2618</v>
      </c>
      <c r="AA426" s="348">
        <v>0.21</v>
      </c>
      <c r="AB426" s="348" t="e">
        <v>#REF!</v>
      </c>
      <c r="AC426" s="365">
        <v>72600000</v>
      </c>
      <c r="AD426" s="348"/>
      <c r="AE426" s="352"/>
      <c r="AF426" s="352"/>
      <c r="AG426" s="277">
        <v>0.06</v>
      </c>
      <c r="AH426" s="280"/>
      <c r="AI426" s="280" t="s">
        <v>2618</v>
      </c>
      <c r="AJ426" s="348">
        <v>0.06</v>
      </c>
      <c r="AK426" s="348"/>
      <c r="AL426" s="365"/>
      <c r="AM426" s="348"/>
      <c r="AN426" s="352"/>
      <c r="AO426" s="352"/>
      <c r="AP426" s="277">
        <v>0.06</v>
      </c>
      <c r="AQ426" s="280"/>
      <c r="AR426" s="280" t="s">
        <v>2618</v>
      </c>
      <c r="AS426" s="348">
        <v>0.06</v>
      </c>
      <c r="AT426" s="348"/>
      <c r="AU426" s="365"/>
      <c r="AV426" s="348"/>
      <c r="AW426" s="348"/>
      <c r="AX426" s="352"/>
      <c r="AY426" s="352"/>
      <c r="AZ426" s="277">
        <v>7.0000000000000007E-2</v>
      </c>
      <c r="BA426" s="280"/>
      <c r="BB426" s="280" t="s">
        <v>2618</v>
      </c>
      <c r="BC426" s="348">
        <v>7.0000000000000007E-2</v>
      </c>
      <c r="BD426" s="348"/>
      <c r="BE426" s="365"/>
      <c r="BF426" s="348"/>
      <c r="BG426" s="352"/>
      <c r="BH426" s="352"/>
      <c r="BI426" s="277">
        <v>7.0000000000000007E-2</v>
      </c>
      <c r="BJ426" s="280"/>
      <c r="BK426" s="280" t="s">
        <v>2618</v>
      </c>
      <c r="BL426" s="348">
        <v>7.0000000000000007E-2</v>
      </c>
      <c r="BM426" s="348"/>
      <c r="BN426" s="365"/>
      <c r="BO426" s="348"/>
      <c r="BP426" s="352"/>
      <c r="BQ426" s="352"/>
      <c r="BR426" s="277">
        <v>7.0000000000000007E-2</v>
      </c>
      <c r="BS426" s="280"/>
      <c r="BT426" s="280" t="s">
        <v>2618</v>
      </c>
      <c r="BU426" s="348">
        <v>7.0000000000000007E-2</v>
      </c>
      <c r="BV426" s="348"/>
      <c r="BW426" s="365"/>
      <c r="BX426" s="348"/>
      <c r="BY426" s="348"/>
      <c r="BZ426" s="352"/>
      <c r="CA426" s="352"/>
      <c r="CB426" s="277">
        <v>7.0000000000000007E-2</v>
      </c>
      <c r="CC426" s="280"/>
      <c r="CD426" s="280" t="s">
        <v>2618</v>
      </c>
      <c r="CE426" s="348">
        <v>7.0000000000000007E-2</v>
      </c>
      <c r="CF426" s="348"/>
      <c r="CG426" s="365"/>
      <c r="CH426" s="348"/>
      <c r="CI426" s="352"/>
      <c r="CJ426" s="352"/>
      <c r="CK426" s="277">
        <v>7.0000000000000007E-2</v>
      </c>
      <c r="CL426" s="280"/>
      <c r="CM426" s="280" t="s">
        <v>2618</v>
      </c>
      <c r="CN426" s="348">
        <v>7.0000000000000007E-2</v>
      </c>
      <c r="CO426" s="348"/>
      <c r="CP426" s="365"/>
      <c r="CQ426" s="348"/>
      <c r="CR426" s="352"/>
      <c r="CS426" s="352"/>
      <c r="CT426" s="277">
        <v>7.0000000000000007E-2</v>
      </c>
      <c r="CU426" s="280"/>
      <c r="CV426" s="280" t="s">
        <v>2618</v>
      </c>
      <c r="CW426" s="348">
        <v>7.0000000000000007E-2</v>
      </c>
      <c r="CX426" s="348"/>
      <c r="CY426" s="365"/>
      <c r="CZ426" s="348"/>
      <c r="DA426" s="348"/>
      <c r="DB426" s="352"/>
      <c r="DC426" s="352"/>
      <c r="DD426" s="277">
        <v>7.0000000000000007E-2</v>
      </c>
      <c r="DE426" s="280"/>
      <c r="DF426" s="280" t="s">
        <v>2618</v>
      </c>
      <c r="DG426" s="348">
        <v>7.0000000000000007E-2</v>
      </c>
      <c r="DH426" s="348"/>
      <c r="DI426" s="365"/>
      <c r="DJ426" s="348"/>
      <c r="DK426" s="352"/>
      <c r="DL426" s="352"/>
      <c r="DM426" s="277">
        <v>7.0000000000000007E-2</v>
      </c>
      <c r="DN426" s="280"/>
      <c r="DO426" s="280" t="s">
        <v>2618</v>
      </c>
      <c r="DP426" s="348">
        <v>0.12000000000000001</v>
      </c>
      <c r="DQ426" s="348"/>
      <c r="DR426" s="365">
        <v>6600000</v>
      </c>
      <c r="DS426" s="348"/>
      <c r="DT426" s="352"/>
      <c r="DU426" s="352"/>
      <c r="DV426" s="277">
        <v>0.06</v>
      </c>
      <c r="DW426" s="280"/>
      <c r="DX426" s="280" t="s">
        <v>2618</v>
      </c>
      <c r="DY426" s="348">
        <v>0.06</v>
      </c>
      <c r="DZ426" s="348"/>
      <c r="EA426" s="365"/>
      <c r="EB426" s="348"/>
      <c r="EC426" s="348"/>
      <c r="ED426" s="352"/>
      <c r="EE426" s="352"/>
      <c r="EF426" s="557"/>
      <c r="EG426" s="533">
        <v>0.80000000000000027</v>
      </c>
      <c r="EH426" s="533">
        <v>0</v>
      </c>
      <c r="EI426" s="544"/>
      <c r="EJ426" s="547">
        <v>1.0000000000000002</v>
      </c>
      <c r="EK426" s="547">
        <v>0</v>
      </c>
      <c r="EL426" s="544"/>
      <c r="EM426" s="547">
        <v>1.0000000000000002</v>
      </c>
      <c r="EN426" s="547">
        <v>0</v>
      </c>
      <c r="EO426" s="544"/>
      <c r="EP426" s="544"/>
      <c r="EQ426" s="544"/>
      <c r="ER426" s="544"/>
      <c r="ES426" s="415"/>
      <c r="ET426" s="311">
        <f t="shared" si="6"/>
        <v>0</v>
      </c>
    </row>
    <row r="427" spans="1:150" s="202" customFormat="1" ht="99.95" customHeight="1" x14ac:dyDescent="0.25">
      <c r="A427" s="285" t="s">
        <v>239</v>
      </c>
      <c r="B427" s="285" t="s">
        <v>119</v>
      </c>
      <c r="C427" s="285" t="s">
        <v>3619</v>
      </c>
      <c r="D427" s="282">
        <v>16</v>
      </c>
      <c r="E427" s="285" t="s">
        <v>225</v>
      </c>
      <c r="F427" s="276" t="s">
        <v>70</v>
      </c>
      <c r="G427" s="243">
        <v>0.25</v>
      </c>
      <c r="H427" s="276">
        <v>1</v>
      </c>
      <c r="I427" s="314">
        <v>8.9999999999999998E-4</v>
      </c>
      <c r="J427" s="285" t="s">
        <v>2749</v>
      </c>
      <c r="K427" s="219">
        <v>43435</v>
      </c>
      <c r="L427" s="312">
        <v>1</v>
      </c>
      <c r="M427" s="285" t="s">
        <v>2750</v>
      </c>
      <c r="N427" s="285" t="s">
        <v>2644</v>
      </c>
      <c r="O427" s="285" t="s">
        <v>2671</v>
      </c>
      <c r="P427" s="316">
        <v>8.9999999999999998E-4</v>
      </c>
      <c r="Q427" s="317" t="s">
        <v>1848</v>
      </c>
      <c r="R427" s="279">
        <v>79200000</v>
      </c>
      <c r="S427" s="284"/>
      <c r="T427" s="263">
        <v>43102</v>
      </c>
      <c r="U427" s="263">
        <v>43465</v>
      </c>
      <c r="V427" s="285" t="s">
        <v>2698</v>
      </c>
      <c r="W427" s="276">
        <v>0.2</v>
      </c>
      <c r="X427" s="277">
        <v>0.15</v>
      </c>
      <c r="Y427" s="280"/>
      <c r="Z427" s="280" t="s">
        <v>2624</v>
      </c>
      <c r="AA427" s="348"/>
      <c r="AB427" s="348"/>
      <c r="AC427" s="365"/>
      <c r="AD427" s="348"/>
      <c r="AE427" s="352"/>
      <c r="AF427" s="352"/>
      <c r="AG427" s="277">
        <v>0</v>
      </c>
      <c r="AH427" s="280"/>
      <c r="AI427" s="280"/>
      <c r="AJ427" s="348"/>
      <c r="AK427" s="348"/>
      <c r="AL427" s="365"/>
      <c r="AM427" s="348"/>
      <c r="AN427" s="352"/>
      <c r="AO427" s="352"/>
      <c r="AP427" s="277">
        <v>0</v>
      </c>
      <c r="AQ427" s="280"/>
      <c r="AR427" s="280"/>
      <c r="AS427" s="348"/>
      <c r="AT427" s="348"/>
      <c r="AU427" s="365"/>
      <c r="AV427" s="348"/>
      <c r="AW427" s="348"/>
      <c r="AX427" s="352"/>
      <c r="AY427" s="352"/>
      <c r="AZ427" s="277">
        <v>0</v>
      </c>
      <c r="BA427" s="280"/>
      <c r="BB427" s="280"/>
      <c r="BC427" s="348"/>
      <c r="BD427" s="348"/>
      <c r="BE427" s="365"/>
      <c r="BF427" s="348"/>
      <c r="BG427" s="352"/>
      <c r="BH427" s="352"/>
      <c r="BI427" s="277">
        <v>0</v>
      </c>
      <c r="BJ427" s="280"/>
      <c r="BK427" s="280"/>
      <c r="BL427" s="348"/>
      <c r="BM427" s="348"/>
      <c r="BN427" s="365"/>
      <c r="BO427" s="348"/>
      <c r="BP427" s="352"/>
      <c r="BQ427" s="352"/>
      <c r="BR427" s="277">
        <v>0</v>
      </c>
      <c r="BS427" s="280"/>
      <c r="BT427" s="280"/>
      <c r="BU427" s="348"/>
      <c r="BV427" s="348"/>
      <c r="BW427" s="365"/>
      <c r="BX427" s="348"/>
      <c r="BY427" s="348"/>
      <c r="BZ427" s="352"/>
      <c r="CA427" s="352"/>
      <c r="CB427" s="277">
        <v>0</v>
      </c>
      <c r="CC427" s="280"/>
      <c r="CD427" s="280"/>
      <c r="CE427" s="348"/>
      <c r="CF427" s="348"/>
      <c r="CG427" s="365"/>
      <c r="CH427" s="348"/>
      <c r="CI427" s="352"/>
      <c r="CJ427" s="352"/>
      <c r="CK427" s="277">
        <v>0</v>
      </c>
      <c r="CL427" s="280"/>
      <c r="CM427" s="280"/>
      <c r="CN427" s="348"/>
      <c r="CO427" s="348"/>
      <c r="CP427" s="365"/>
      <c r="CQ427" s="348"/>
      <c r="CR427" s="352"/>
      <c r="CS427" s="352"/>
      <c r="CT427" s="277">
        <v>0</v>
      </c>
      <c r="CU427" s="280"/>
      <c r="CV427" s="280"/>
      <c r="CW427" s="348"/>
      <c r="CX427" s="348"/>
      <c r="CY427" s="365"/>
      <c r="CZ427" s="348"/>
      <c r="DA427" s="348"/>
      <c r="DB427" s="352"/>
      <c r="DC427" s="352"/>
      <c r="DD427" s="277">
        <v>0</v>
      </c>
      <c r="DE427" s="280"/>
      <c r="DF427" s="280"/>
      <c r="DG427" s="348"/>
      <c r="DH427" s="348"/>
      <c r="DI427" s="365"/>
      <c r="DJ427" s="348"/>
      <c r="DK427" s="352"/>
      <c r="DL427" s="352"/>
      <c r="DM427" s="277">
        <v>0.05</v>
      </c>
      <c r="DN427" s="280"/>
      <c r="DO427" s="280" t="s">
        <v>2624</v>
      </c>
      <c r="DP427" s="348"/>
      <c r="DQ427" s="348"/>
      <c r="DR427" s="365"/>
      <c r="DS427" s="348"/>
      <c r="DT427" s="352"/>
      <c r="DU427" s="352"/>
      <c r="DV427" s="277">
        <v>0</v>
      </c>
      <c r="DW427" s="280"/>
      <c r="DX427" s="280"/>
      <c r="DY427" s="348"/>
      <c r="DZ427" s="348"/>
      <c r="EA427" s="365"/>
      <c r="EB427" s="348"/>
      <c r="EC427" s="348"/>
      <c r="ED427" s="352"/>
      <c r="EE427" s="352"/>
      <c r="EF427" s="557"/>
      <c r="EG427" s="533">
        <v>0.2</v>
      </c>
      <c r="EH427" s="533">
        <v>0</v>
      </c>
      <c r="EI427" s="544"/>
      <c r="EJ427" s="544"/>
      <c r="EK427" s="544"/>
      <c r="EL427" s="544"/>
      <c r="EM427" s="544"/>
      <c r="EN427" s="544"/>
      <c r="EO427" s="544"/>
      <c r="EP427" s="544"/>
      <c r="EQ427" s="544"/>
      <c r="ER427" s="544"/>
      <c r="ES427" s="415"/>
      <c r="ET427" s="311">
        <f t="shared" si="6"/>
        <v>0</v>
      </c>
    </row>
    <row r="428" spans="1:150" s="202" customFormat="1" ht="99.95" customHeight="1" x14ac:dyDescent="0.25">
      <c r="A428" s="285" t="s">
        <v>239</v>
      </c>
      <c r="B428" s="285" t="s">
        <v>119</v>
      </c>
      <c r="C428" s="285" t="s">
        <v>3620</v>
      </c>
      <c r="D428" s="282">
        <v>17</v>
      </c>
      <c r="E428" s="285" t="s">
        <v>226</v>
      </c>
      <c r="F428" s="276" t="s">
        <v>70</v>
      </c>
      <c r="G428" s="243">
        <v>0.6</v>
      </c>
      <c r="H428" s="276">
        <v>1</v>
      </c>
      <c r="I428" s="314">
        <v>1.6500000000000001E-2</v>
      </c>
      <c r="J428" s="285" t="s">
        <v>2752</v>
      </c>
      <c r="K428" s="219">
        <v>43405</v>
      </c>
      <c r="L428" s="312">
        <v>1</v>
      </c>
      <c r="M428" s="285" t="s">
        <v>2753</v>
      </c>
      <c r="N428" s="285" t="s">
        <v>2754</v>
      </c>
      <c r="O428" s="285" t="s">
        <v>2755</v>
      </c>
      <c r="P428" s="244">
        <v>1.4000350680319821E-2</v>
      </c>
      <c r="Q428" s="247" t="s">
        <v>2282</v>
      </c>
      <c r="R428" s="279">
        <v>1209800000</v>
      </c>
      <c r="S428" s="284"/>
      <c r="T428" s="246">
        <v>43102</v>
      </c>
      <c r="U428" s="246">
        <v>43434</v>
      </c>
      <c r="V428" s="285" t="s">
        <v>2756</v>
      </c>
      <c r="W428" s="276">
        <v>0.8</v>
      </c>
      <c r="X428" s="277">
        <v>0.14000000000000001</v>
      </c>
      <c r="Y428" s="280"/>
      <c r="Z428" s="280" t="s">
        <v>2618</v>
      </c>
      <c r="AA428" s="348">
        <v>0.24000000000000002</v>
      </c>
      <c r="AB428" s="348" t="e">
        <v>#REF!</v>
      </c>
      <c r="AC428" s="212"/>
      <c r="AD428" s="348"/>
      <c r="AE428" s="352"/>
      <c r="AF428" s="352"/>
      <c r="AG428" s="277">
        <v>0.14000000000000001</v>
      </c>
      <c r="AH428" s="280"/>
      <c r="AI428" s="280" t="s">
        <v>2618</v>
      </c>
      <c r="AJ428" s="348">
        <v>0.14000000000000001</v>
      </c>
      <c r="AK428" s="348"/>
      <c r="AL428" s="212"/>
      <c r="AM428" s="348"/>
      <c r="AN428" s="352"/>
      <c r="AO428" s="352"/>
      <c r="AP428" s="277">
        <v>0.14000000000000001</v>
      </c>
      <c r="AQ428" s="280"/>
      <c r="AR428" s="280" t="s">
        <v>2618</v>
      </c>
      <c r="AS428" s="348">
        <v>0.14000000000000001</v>
      </c>
      <c r="AT428" s="348"/>
      <c r="AU428" s="212"/>
      <c r="AV428" s="348"/>
      <c r="AW428" s="348"/>
      <c r="AX428" s="352"/>
      <c r="AY428" s="352"/>
      <c r="AZ428" s="277">
        <v>0.14000000000000001</v>
      </c>
      <c r="BA428" s="280"/>
      <c r="BB428" s="280" t="s">
        <v>2618</v>
      </c>
      <c r="BC428" s="348">
        <v>0.14000000000000001</v>
      </c>
      <c r="BD428" s="348"/>
      <c r="BE428" s="212"/>
      <c r="BF428" s="348"/>
      <c r="BG428" s="352"/>
      <c r="BH428" s="352"/>
      <c r="BI428" s="277">
        <v>0.14000000000000001</v>
      </c>
      <c r="BJ428" s="280"/>
      <c r="BK428" s="280" t="s">
        <v>2618</v>
      </c>
      <c r="BL428" s="348">
        <v>0.14000000000000001</v>
      </c>
      <c r="BM428" s="348"/>
      <c r="BN428" s="212"/>
      <c r="BO428" s="348"/>
      <c r="BP428" s="352"/>
      <c r="BQ428" s="352"/>
      <c r="BR428" s="277">
        <v>0.1</v>
      </c>
      <c r="BS428" s="280"/>
      <c r="BT428" s="280" t="s">
        <v>2618</v>
      </c>
      <c r="BU428" s="348">
        <v>0.1</v>
      </c>
      <c r="BV428" s="348"/>
      <c r="BW428" s="212"/>
      <c r="BX428" s="348"/>
      <c r="BY428" s="348" t="s">
        <v>2757</v>
      </c>
      <c r="BZ428" s="352"/>
      <c r="CA428" s="352"/>
      <c r="CB428" s="277">
        <v>0</v>
      </c>
      <c r="CC428" s="280"/>
      <c r="CD428" s="280"/>
      <c r="CE428" s="348">
        <v>0</v>
      </c>
      <c r="CF428" s="348"/>
      <c r="CG428" s="212"/>
      <c r="CH428" s="348"/>
      <c r="CI428" s="352"/>
      <c r="CJ428" s="352"/>
      <c r="CK428" s="277">
        <v>0</v>
      </c>
      <c r="CL428" s="280"/>
      <c r="CM428" s="280"/>
      <c r="CN428" s="348">
        <v>0</v>
      </c>
      <c r="CO428" s="348"/>
      <c r="CP428" s="212"/>
      <c r="CQ428" s="348"/>
      <c r="CR428" s="352"/>
      <c r="CS428" s="352"/>
      <c r="CT428" s="277">
        <v>0</v>
      </c>
      <c r="CU428" s="280"/>
      <c r="CV428" s="280"/>
      <c r="CW428" s="348">
        <v>0</v>
      </c>
      <c r="CX428" s="348"/>
      <c r="CY428" s="212"/>
      <c r="CZ428" s="348"/>
      <c r="DA428" s="348"/>
      <c r="DB428" s="352"/>
      <c r="DC428" s="352"/>
      <c r="DD428" s="277">
        <v>0</v>
      </c>
      <c r="DE428" s="280"/>
      <c r="DF428" s="280"/>
      <c r="DG428" s="348">
        <v>0</v>
      </c>
      <c r="DH428" s="348"/>
      <c r="DI428" s="212">
        <v>1209800000</v>
      </c>
      <c r="DJ428" s="348"/>
      <c r="DK428" s="352"/>
      <c r="DL428" s="352"/>
      <c r="DM428" s="277">
        <v>0</v>
      </c>
      <c r="DN428" s="280"/>
      <c r="DO428" s="280"/>
      <c r="DP428" s="348">
        <v>0.1</v>
      </c>
      <c r="DQ428" s="348"/>
      <c r="DR428" s="212"/>
      <c r="DS428" s="348"/>
      <c r="DT428" s="352"/>
      <c r="DU428" s="352"/>
      <c r="DV428" s="277">
        <v>0</v>
      </c>
      <c r="DW428" s="280"/>
      <c r="DX428" s="280"/>
      <c r="DY428" s="348">
        <v>0</v>
      </c>
      <c r="DZ428" s="348"/>
      <c r="EA428" s="212"/>
      <c r="EB428" s="348"/>
      <c r="EC428" s="348"/>
      <c r="ED428" s="352"/>
      <c r="EE428" s="352"/>
      <c r="EF428" s="557"/>
      <c r="EG428" s="533">
        <v>0.8</v>
      </c>
      <c r="EH428" s="533">
        <v>0</v>
      </c>
      <c r="EI428" s="544"/>
      <c r="EJ428" s="547">
        <v>1</v>
      </c>
      <c r="EK428" s="547">
        <v>0</v>
      </c>
      <c r="EL428" s="544"/>
      <c r="EM428" s="547">
        <v>1</v>
      </c>
      <c r="EN428" s="547">
        <v>0</v>
      </c>
      <c r="EO428" s="544"/>
      <c r="EP428" s="544"/>
      <c r="EQ428" s="544"/>
      <c r="ER428" s="544"/>
      <c r="ES428" s="415"/>
      <c r="ET428" s="311">
        <f t="shared" si="6"/>
        <v>0</v>
      </c>
    </row>
    <row r="429" spans="1:150" s="202" customFormat="1" ht="99.95" customHeight="1" x14ac:dyDescent="0.25">
      <c r="A429" s="285" t="s">
        <v>239</v>
      </c>
      <c r="B429" s="285" t="s">
        <v>119</v>
      </c>
      <c r="C429" s="285" t="s">
        <v>3620</v>
      </c>
      <c r="D429" s="282">
        <v>17</v>
      </c>
      <c r="E429" s="285" t="s">
        <v>226</v>
      </c>
      <c r="F429" s="276" t="s">
        <v>70</v>
      </c>
      <c r="G429" s="476">
        <v>0.6</v>
      </c>
      <c r="H429" s="417">
        <v>1</v>
      </c>
      <c r="I429" s="477">
        <v>1.6500000000000001E-2</v>
      </c>
      <c r="J429" s="419" t="s">
        <v>2752</v>
      </c>
      <c r="K429" s="420">
        <v>43405</v>
      </c>
      <c r="L429" s="478">
        <v>2</v>
      </c>
      <c r="M429" s="419" t="s">
        <v>2758</v>
      </c>
      <c r="N429" s="419" t="s">
        <v>2754</v>
      </c>
      <c r="O429" s="419" t="s">
        <v>2755</v>
      </c>
      <c r="P429" s="479">
        <v>2.4996493196801795E-3</v>
      </c>
      <c r="Q429" s="480" t="s">
        <v>2354</v>
      </c>
      <c r="R429" s="422">
        <v>216000000</v>
      </c>
      <c r="S429" s="481"/>
      <c r="T429" s="482">
        <v>43102</v>
      </c>
      <c r="U429" s="482">
        <v>43434</v>
      </c>
      <c r="V429" s="419" t="s">
        <v>2623</v>
      </c>
      <c r="W429" s="417">
        <v>0.2</v>
      </c>
      <c r="X429" s="426">
        <v>0.1</v>
      </c>
      <c r="Y429" s="483"/>
      <c r="Z429" s="483" t="s">
        <v>2624</v>
      </c>
      <c r="AA429" s="465"/>
      <c r="AB429" s="465"/>
      <c r="AC429" s="474">
        <v>198000000</v>
      </c>
      <c r="AD429" s="465"/>
      <c r="AE429" s="484"/>
      <c r="AF429" s="484"/>
      <c r="AG429" s="426">
        <v>0</v>
      </c>
      <c r="AH429" s="483"/>
      <c r="AI429" s="483"/>
      <c r="AJ429" s="465"/>
      <c r="AK429" s="465"/>
      <c r="AL429" s="474"/>
      <c r="AM429" s="465"/>
      <c r="AN429" s="484"/>
      <c r="AO429" s="484"/>
      <c r="AP429" s="426">
        <v>0</v>
      </c>
      <c r="AQ429" s="483"/>
      <c r="AR429" s="483"/>
      <c r="AS429" s="465"/>
      <c r="AT429" s="465"/>
      <c r="AU429" s="474"/>
      <c r="AV429" s="465"/>
      <c r="AW429" s="465"/>
      <c r="AX429" s="484"/>
      <c r="AY429" s="484"/>
      <c r="AZ429" s="426">
        <v>0</v>
      </c>
      <c r="BA429" s="483"/>
      <c r="BB429" s="483"/>
      <c r="BC429" s="465"/>
      <c r="BD429" s="465"/>
      <c r="BE429" s="474"/>
      <c r="BF429" s="465"/>
      <c r="BG429" s="484"/>
      <c r="BH429" s="484"/>
      <c r="BI429" s="426">
        <v>0</v>
      </c>
      <c r="BJ429" s="483"/>
      <c r="BK429" s="483"/>
      <c r="BL429" s="465"/>
      <c r="BM429" s="465"/>
      <c r="BN429" s="474"/>
      <c r="BO429" s="465"/>
      <c r="BP429" s="484"/>
      <c r="BQ429" s="484"/>
      <c r="BR429" s="426">
        <v>0</v>
      </c>
      <c r="BS429" s="483"/>
      <c r="BT429" s="483"/>
      <c r="BU429" s="465"/>
      <c r="BV429" s="465"/>
      <c r="BW429" s="474"/>
      <c r="BX429" s="465"/>
      <c r="BY429" s="465"/>
      <c r="BZ429" s="484"/>
      <c r="CA429" s="484"/>
      <c r="CB429" s="426">
        <v>0</v>
      </c>
      <c r="CC429" s="483"/>
      <c r="CD429" s="483"/>
      <c r="CE429" s="465"/>
      <c r="CF429" s="465"/>
      <c r="CG429" s="474"/>
      <c r="CH429" s="465"/>
      <c r="CI429" s="484"/>
      <c r="CJ429" s="484"/>
      <c r="CK429" s="426">
        <v>0</v>
      </c>
      <c r="CL429" s="483"/>
      <c r="CM429" s="483"/>
      <c r="CN429" s="465"/>
      <c r="CO429" s="465"/>
      <c r="CP429" s="474"/>
      <c r="CQ429" s="465"/>
      <c r="CR429" s="484"/>
      <c r="CS429" s="484"/>
      <c r="CT429" s="426">
        <v>0</v>
      </c>
      <c r="CU429" s="483"/>
      <c r="CV429" s="483"/>
      <c r="CW429" s="465"/>
      <c r="CX429" s="465"/>
      <c r="CY429" s="474"/>
      <c r="CZ429" s="465"/>
      <c r="DA429" s="465"/>
      <c r="DB429" s="484"/>
      <c r="DC429" s="484"/>
      <c r="DD429" s="426">
        <v>0</v>
      </c>
      <c r="DE429" s="483"/>
      <c r="DF429" s="483"/>
      <c r="DG429" s="465"/>
      <c r="DH429" s="465"/>
      <c r="DI429" s="474"/>
      <c r="DJ429" s="465"/>
      <c r="DK429" s="484"/>
      <c r="DL429" s="484"/>
      <c r="DM429" s="426">
        <v>0.1</v>
      </c>
      <c r="DN429" s="483"/>
      <c r="DO429" s="483" t="s">
        <v>2624</v>
      </c>
      <c r="DP429" s="465"/>
      <c r="DQ429" s="465"/>
      <c r="DR429" s="474">
        <v>18000000</v>
      </c>
      <c r="DS429" s="465"/>
      <c r="DT429" s="484"/>
      <c r="DU429" s="484"/>
      <c r="DV429" s="426">
        <v>0</v>
      </c>
      <c r="DW429" s="483"/>
      <c r="DX429" s="483"/>
      <c r="DY429" s="465"/>
      <c r="DZ429" s="465"/>
      <c r="EA429" s="474"/>
      <c r="EB429" s="465"/>
      <c r="EC429" s="465"/>
      <c r="ED429" s="484"/>
      <c r="EE429" s="484"/>
      <c r="EF429" s="557"/>
      <c r="EG429" s="533">
        <v>0.2</v>
      </c>
      <c r="EH429" s="533">
        <v>0</v>
      </c>
      <c r="EI429" s="544"/>
      <c r="EJ429" s="544"/>
      <c r="EK429" s="544"/>
      <c r="EL429" s="544"/>
      <c r="EM429" s="544"/>
      <c r="EN429" s="544"/>
      <c r="EO429" s="544"/>
      <c r="EP429" s="544"/>
      <c r="EQ429" s="544"/>
      <c r="ER429" s="544"/>
      <c r="ES429" s="415"/>
      <c r="ET429" s="311">
        <f t="shared" si="6"/>
        <v>0</v>
      </c>
    </row>
    <row r="430" spans="1:150" s="202" customFormat="1" ht="99.95" customHeight="1" x14ac:dyDescent="0.25">
      <c r="A430" s="285" t="s">
        <v>227</v>
      </c>
      <c r="B430" s="202" t="s">
        <v>119</v>
      </c>
      <c r="C430" s="202" t="s">
        <v>2195</v>
      </c>
      <c r="D430" s="282">
        <v>1</v>
      </c>
      <c r="E430" s="202" t="s">
        <v>251</v>
      </c>
      <c r="F430" s="475" t="s">
        <v>70</v>
      </c>
      <c r="G430" s="311">
        <v>1</v>
      </c>
      <c r="H430" s="276">
        <v>1</v>
      </c>
      <c r="I430" s="311">
        <v>0.45</v>
      </c>
      <c r="J430" s="202" t="s">
        <v>2196</v>
      </c>
      <c r="K430" s="213">
        <v>43465</v>
      </c>
      <c r="L430" s="312">
        <v>1</v>
      </c>
      <c r="M430" s="202" t="s">
        <v>163</v>
      </c>
      <c r="N430" s="202" t="s">
        <v>2197</v>
      </c>
      <c r="O430" s="202" t="s">
        <v>2198</v>
      </c>
      <c r="P430" s="311">
        <v>0.06</v>
      </c>
      <c r="Q430" s="202" t="s">
        <v>2199</v>
      </c>
      <c r="R430" s="325">
        <v>48072483000</v>
      </c>
      <c r="S430" s="220"/>
      <c r="T430" s="213">
        <v>43101</v>
      </c>
      <c r="U430" s="213">
        <v>43465</v>
      </c>
      <c r="V430" s="282" t="s">
        <v>2200</v>
      </c>
      <c r="W430" s="281">
        <v>0.33333333333333331</v>
      </c>
      <c r="X430" s="280">
        <v>2.7777777777777776E-2</v>
      </c>
      <c r="Y430" s="280"/>
      <c r="Z430" s="282" t="s">
        <v>2201</v>
      </c>
      <c r="AA430" s="348">
        <v>8.3333333333333329E-2</v>
      </c>
      <c r="AB430" s="348">
        <v>0</v>
      </c>
      <c r="AC430" s="352"/>
      <c r="AD430" s="348"/>
      <c r="AE430" s="494">
        <v>0.75</v>
      </c>
      <c r="AF430" s="494">
        <v>0</v>
      </c>
      <c r="AG430" s="280">
        <v>2.7777777777777776E-2</v>
      </c>
      <c r="AH430" s="280"/>
      <c r="AI430" s="282" t="s">
        <v>2201</v>
      </c>
      <c r="AJ430" s="348">
        <v>8.3333333333333329E-2</v>
      </c>
      <c r="AK430" s="348">
        <v>0</v>
      </c>
      <c r="AL430" s="348" t="s">
        <v>2202</v>
      </c>
      <c r="AM430" s="348"/>
      <c r="AN430" s="494">
        <v>0.75</v>
      </c>
      <c r="AO430" s="494">
        <v>0</v>
      </c>
      <c r="AP430" s="280">
        <v>2.7777777777777776E-2</v>
      </c>
      <c r="AQ430" s="280"/>
      <c r="AR430" s="282" t="s">
        <v>2201</v>
      </c>
      <c r="AS430" s="348">
        <v>8.3333333333333329E-2</v>
      </c>
      <c r="AT430" s="348">
        <v>0</v>
      </c>
      <c r="AU430" s="348"/>
      <c r="AV430" s="348"/>
      <c r="AW430" s="202" t="s">
        <v>2197</v>
      </c>
      <c r="AX430" s="494">
        <v>0.75</v>
      </c>
      <c r="AY430" s="494">
        <v>0</v>
      </c>
      <c r="AZ430" s="280">
        <v>2.7777777777777776E-2</v>
      </c>
      <c r="BA430" s="280"/>
      <c r="BB430" s="282" t="s">
        <v>2201</v>
      </c>
      <c r="BC430" s="348">
        <v>8.3333333333333329E-2</v>
      </c>
      <c r="BD430" s="348">
        <v>0</v>
      </c>
      <c r="BE430" s="348"/>
      <c r="BF430" s="348"/>
      <c r="BG430" s="494">
        <v>0.75</v>
      </c>
      <c r="BH430" s="494">
        <v>0</v>
      </c>
      <c r="BI430" s="280">
        <v>2.7777777777777776E-2</v>
      </c>
      <c r="BJ430" s="280"/>
      <c r="BK430" s="282" t="s">
        <v>2201</v>
      </c>
      <c r="BL430" s="348">
        <v>8.3333333333333329E-2</v>
      </c>
      <c r="BM430" s="348">
        <v>0</v>
      </c>
      <c r="BN430" s="348"/>
      <c r="BO430" s="348"/>
      <c r="BP430" s="494">
        <v>0.75</v>
      </c>
      <c r="BQ430" s="494">
        <v>0</v>
      </c>
      <c r="BR430" s="280">
        <v>2.7777777777777776E-2</v>
      </c>
      <c r="BS430" s="280"/>
      <c r="BT430" s="282" t="s">
        <v>2201</v>
      </c>
      <c r="BU430" s="348">
        <v>8.3333333333333329E-2</v>
      </c>
      <c r="BV430" s="348">
        <v>0</v>
      </c>
      <c r="BW430" s="348"/>
      <c r="BX430" s="348"/>
      <c r="BY430" s="202" t="s">
        <v>2197</v>
      </c>
      <c r="BZ430" s="494">
        <v>0.75</v>
      </c>
      <c r="CA430" s="494">
        <v>0</v>
      </c>
      <c r="CB430" s="280">
        <v>2.7777777777777776E-2</v>
      </c>
      <c r="CC430" s="280"/>
      <c r="CD430" s="282" t="s">
        <v>2201</v>
      </c>
      <c r="CE430" s="348">
        <v>8.3333333333333329E-2</v>
      </c>
      <c r="CF430" s="348">
        <v>0</v>
      </c>
      <c r="CG430" s="348"/>
      <c r="CH430" s="348"/>
      <c r="CI430" s="494">
        <v>0.75</v>
      </c>
      <c r="CJ430" s="494">
        <v>0</v>
      </c>
      <c r="CK430" s="280">
        <v>2.7777777777777776E-2</v>
      </c>
      <c r="CL430" s="280"/>
      <c r="CM430" s="282" t="s">
        <v>2201</v>
      </c>
      <c r="CN430" s="387">
        <v>8.3333333333333329E-2</v>
      </c>
      <c r="CO430" s="348">
        <v>0</v>
      </c>
      <c r="CP430" s="348"/>
      <c r="CQ430" s="348"/>
      <c r="CR430" s="494">
        <v>0.75</v>
      </c>
      <c r="CS430" s="494">
        <v>0</v>
      </c>
      <c r="CT430" s="280">
        <v>2.7777777777777776E-2</v>
      </c>
      <c r="CU430" s="280"/>
      <c r="CV430" s="282" t="s">
        <v>2201</v>
      </c>
      <c r="CW430" s="387">
        <v>8.3333333333333329E-2</v>
      </c>
      <c r="CX430" s="348">
        <v>0</v>
      </c>
      <c r="CY430" s="348"/>
      <c r="CZ430" s="348"/>
      <c r="DA430" s="202" t="s">
        <v>2197</v>
      </c>
      <c r="DB430" s="494">
        <v>0.75</v>
      </c>
      <c r="DC430" s="494">
        <v>0</v>
      </c>
      <c r="DD430" s="280">
        <v>2.7777777777777776E-2</v>
      </c>
      <c r="DE430" s="280"/>
      <c r="DF430" s="282" t="s">
        <v>2201</v>
      </c>
      <c r="DG430" s="348">
        <v>8.3333333333333329E-2</v>
      </c>
      <c r="DH430" s="348">
        <v>0</v>
      </c>
      <c r="DI430" s="348"/>
      <c r="DJ430" s="348"/>
      <c r="DK430" s="494">
        <v>0.75</v>
      </c>
      <c r="DL430" s="494">
        <v>0</v>
      </c>
      <c r="DM430" s="280">
        <v>2.7777777777777776E-2</v>
      </c>
      <c r="DN430" s="280"/>
      <c r="DO430" s="282" t="s">
        <v>2201</v>
      </c>
      <c r="DP430" s="348">
        <v>8.3333333333333329E-2</v>
      </c>
      <c r="DQ430" s="348">
        <v>0</v>
      </c>
      <c r="DR430" s="348"/>
      <c r="DS430" s="348"/>
      <c r="DT430" s="494">
        <v>0.75</v>
      </c>
      <c r="DU430" s="494">
        <v>0</v>
      </c>
      <c r="DV430" s="280">
        <v>2.7777777777777776E-2</v>
      </c>
      <c r="DW430" s="280"/>
      <c r="DX430" s="282" t="s">
        <v>2201</v>
      </c>
      <c r="DY430" s="348">
        <v>8.3333333333333329E-2</v>
      </c>
      <c r="DZ430" s="348">
        <v>0</v>
      </c>
      <c r="EA430" s="348"/>
      <c r="EB430" s="348"/>
      <c r="EC430" s="202" t="s">
        <v>2197</v>
      </c>
      <c r="ED430" s="494">
        <v>0.75</v>
      </c>
      <c r="EE430" s="494">
        <v>0</v>
      </c>
      <c r="EF430" s="557"/>
      <c r="EG430" s="535">
        <v>0.33333333333333343</v>
      </c>
      <c r="EH430" s="536">
        <v>0</v>
      </c>
      <c r="EI430" s="432">
        <v>0</v>
      </c>
      <c r="EJ430" s="537">
        <v>1</v>
      </c>
      <c r="EK430" s="536">
        <v>0</v>
      </c>
      <c r="EL430" s="432">
        <v>0</v>
      </c>
      <c r="EM430" s="537">
        <v>1</v>
      </c>
      <c r="EN430" s="537">
        <v>0</v>
      </c>
      <c r="EO430" s="538">
        <v>0</v>
      </c>
      <c r="EP430" s="538"/>
      <c r="EQ430" s="538"/>
      <c r="ER430" s="539">
        <v>114496521000</v>
      </c>
      <c r="ES430" s="415"/>
      <c r="ET430" s="311">
        <f>+EG430-W430</f>
        <v>0</v>
      </c>
    </row>
    <row r="431" spans="1:150" s="202" customFormat="1" ht="99.95" customHeight="1" x14ac:dyDescent="0.25">
      <c r="A431" s="285" t="s">
        <v>227</v>
      </c>
      <c r="B431" s="202" t="s">
        <v>119</v>
      </c>
      <c r="C431" s="202" t="s">
        <v>2195</v>
      </c>
      <c r="D431" s="282">
        <v>1</v>
      </c>
      <c r="E431" s="202" t="s">
        <v>251</v>
      </c>
      <c r="F431" s="475" t="s">
        <v>70</v>
      </c>
      <c r="G431" s="311">
        <v>1</v>
      </c>
      <c r="H431" s="276">
        <v>1</v>
      </c>
      <c r="I431" s="311">
        <v>0.45</v>
      </c>
      <c r="J431" s="202" t="s">
        <v>2196</v>
      </c>
      <c r="K431" s="213">
        <v>43465</v>
      </c>
      <c r="L431" s="312">
        <v>1</v>
      </c>
      <c r="M431" s="202" t="s">
        <v>163</v>
      </c>
      <c r="N431" s="202" t="s">
        <v>2197</v>
      </c>
      <c r="O431" s="202" t="s">
        <v>2198</v>
      </c>
      <c r="P431" s="311">
        <v>0.06</v>
      </c>
      <c r="Q431" s="202" t="s">
        <v>2199</v>
      </c>
      <c r="R431" s="325">
        <v>48072483000</v>
      </c>
      <c r="S431" s="220"/>
      <c r="T431" s="213">
        <v>43101</v>
      </c>
      <c r="U431" s="213">
        <v>43465</v>
      </c>
      <c r="V431" s="282" t="s">
        <v>2203</v>
      </c>
      <c r="W431" s="281">
        <v>0.33333333333333331</v>
      </c>
      <c r="X431" s="280">
        <v>2.7777777777777776E-2</v>
      </c>
      <c r="Y431" s="280"/>
      <c r="Z431" s="282" t="s">
        <v>2204</v>
      </c>
      <c r="AA431" s="348"/>
      <c r="AB431" s="348"/>
      <c r="AC431" s="352"/>
      <c r="AD431" s="348"/>
      <c r="AE431" s="494"/>
      <c r="AF431" s="494"/>
      <c r="AG431" s="280">
        <v>2.7777777777777776E-2</v>
      </c>
      <c r="AH431" s="280"/>
      <c r="AI431" s="282" t="s">
        <v>2204</v>
      </c>
      <c r="AJ431" s="348"/>
      <c r="AK431" s="348"/>
      <c r="AL431" s="348"/>
      <c r="AM431" s="348"/>
      <c r="AN431" s="494"/>
      <c r="AO431" s="494"/>
      <c r="AP431" s="280">
        <v>2.7777777777777776E-2</v>
      </c>
      <c r="AQ431" s="280"/>
      <c r="AR431" s="282" t="s">
        <v>2204</v>
      </c>
      <c r="AS431" s="348"/>
      <c r="AT431" s="348"/>
      <c r="AU431" s="348"/>
      <c r="AV431" s="348"/>
      <c r="AW431" s="202" t="s">
        <v>2197</v>
      </c>
      <c r="AX431" s="494"/>
      <c r="AY431" s="494"/>
      <c r="AZ431" s="280">
        <v>2.7777777777777776E-2</v>
      </c>
      <c r="BA431" s="280"/>
      <c r="BB431" s="282" t="s">
        <v>2204</v>
      </c>
      <c r="BC431" s="348"/>
      <c r="BD431" s="348"/>
      <c r="BE431" s="348"/>
      <c r="BF431" s="348"/>
      <c r="BG431" s="494"/>
      <c r="BH431" s="494"/>
      <c r="BI431" s="280">
        <v>2.7777777777777776E-2</v>
      </c>
      <c r="BJ431" s="280"/>
      <c r="BK431" s="282" t="s">
        <v>2204</v>
      </c>
      <c r="BL431" s="348"/>
      <c r="BM431" s="348"/>
      <c r="BN431" s="348"/>
      <c r="BO431" s="348"/>
      <c r="BP431" s="494"/>
      <c r="BQ431" s="494"/>
      <c r="BR431" s="280">
        <v>2.7777777777777776E-2</v>
      </c>
      <c r="BS431" s="280"/>
      <c r="BT431" s="282" t="s">
        <v>2204</v>
      </c>
      <c r="BU431" s="348"/>
      <c r="BV431" s="348"/>
      <c r="BW431" s="348"/>
      <c r="BX431" s="348"/>
      <c r="BY431" s="202" t="s">
        <v>2197</v>
      </c>
      <c r="BZ431" s="494"/>
      <c r="CA431" s="494"/>
      <c r="CB431" s="280">
        <v>2.7777777777777776E-2</v>
      </c>
      <c r="CC431" s="280"/>
      <c r="CD431" s="282" t="s">
        <v>2204</v>
      </c>
      <c r="CE431" s="348"/>
      <c r="CF431" s="348"/>
      <c r="CG431" s="348"/>
      <c r="CH431" s="348"/>
      <c r="CI431" s="494"/>
      <c r="CJ431" s="494"/>
      <c r="CK431" s="280">
        <v>2.7777777777777776E-2</v>
      </c>
      <c r="CL431" s="280"/>
      <c r="CM431" s="282" t="s">
        <v>2204</v>
      </c>
      <c r="CN431" s="387"/>
      <c r="CO431" s="348"/>
      <c r="CP431" s="348"/>
      <c r="CQ431" s="348"/>
      <c r="CR431" s="494"/>
      <c r="CS431" s="494"/>
      <c r="CT431" s="280">
        <v>2.7777777777777776E-2</v>
      </c>
      <c r="CU431" s="280"/>
      <c r="CV431" s="282" t="s">
        <v>2204</v>
      </c>
      <c r="CW431" s="387"/>
      <c r="CX431" s="348"/>
      <c r="CY431" s="348"/>
      <c r="CZ431" s="348"/>
      <c r="DA431" s="202" t="s">
        <v>2197</v>
      </c>
      <c r="DB431" s="494"/>
      <c r="DC431" s="494"/>
      <c r="DD431" s="280">
        <v>2.7777777777777776E-2</v>
      </c>
      <c r="DE431" s="280"/>
      <c r="DF431" s="282" t="s">
        <v>2204</v>
      </c>
      <c r="DG431" s="348"/>
      <c r="DH431" s="348"/>
      <c r="DI431" s="348"/>
      <c r="DJ431" s="348"/>
      <c r="DK431" s="494"/>
      <c r="DL431" s="494"/>
      <c r="DM431" s="280">
        <v>2.7777777777777776E-2</v>
      </c>
      <c r="DN431" s="280"/>
      <c r="DO431" s="282" t="s">
        <v>2204</v>
      </c>
      <c r="DP431" s="348"/>
      <c r="DQ431" s="348"/>
      <c r="DR431" s="348"/>
      <c r="DS431" s="348"/>
      <c r="DT431" s="494"/>
      <c r="DU431" s="494"/>
      <c r="DV431" s="280">
        <v>2.7777777777777776E-2</v>
      </c>
      <c r="DW431" s="280"/>
      <c r="DX431" s="282" t="s">
        <v>2204</v>
      </c>
      <c r="DY431" s="348"/>
      <c r="DZ431" s="348"/>
      <c r="EA431" s="348"/>
      <c r="EB431" s="348"/>
      <c r="EC431" s="202" t="s">
        <v>2197</v>
      </c>
      <c r="ED431" s="494"/>
      <c r="EE431" s="494"/>
      <c r="EF431" s="557"/>
      <c r="EG431" s="332">
        <v>0.33333333333333343</v>
      </c>
      <c r="EH431" s="329">
        <v>0</v>
      </c>
      <c r="EI431" s="318">
        <v>0</v>
      </c>
      <c r="EJ431" s="346"/>
      <c r="EK431" s="329">
        <v>0</v>
      </c>
      <c r="EL431" s="318" t="e">
        <v>#DIV/0!</v>
      </c>
      <c r="EM431" s="346"/>
      <c r="EN431" s="346"/>
      <c r="EO431" s="347"/>
      <c r="EP431" s="347"/>
      <c r="EQ431" s="347"/>
      <c r="ER431" s="509"/>
      <c r="ES431" s="415"/>
      <c r="ET431" s="311">
        <f t="shared" ref="ET431:ET494" si="7">+EG431-W431</f>
        <v>0</v>
      </c>
    </row>
    <row r="432" spans="1:150" s="202" customFormat="1" ht="99.95" customHeight="1" x14ac:dyDescent="0.25">
      <c r="A432" s="285" t="s">
        <v>227</v>
      </c>
      <c r="B432" s="202" t="s">
        <v>119</v>
      </c>
      <c r="C432" s="202" t="s">
        <v>2195</v>
      </c>
      <c r="D432" s="282">
        <v>1</v>
      </c>
      <c r="E432" s="202" t="s">
        <v>251</v>
      </c>
      <c r="F432" s="475" t="s">
        <v>70</v>
      </c>
      <c r="G432" s="311">
        <v>1</v>
      </c>
      <c r="H432" s="276">
        <v>1</v>
      </c>
      <c r="I432" s="311">
        <v>0.45</v>
      </c>
      <c r="J432" s="202" t="s">
        <v>2196</v>
      </c>
      <c r="K432" s="213">
        <v>43465</v>
      </c>
      <c r="L432" s="312">
        <v>1</v>
      </c>
      <c r="M432" s="202" t="s">
        <v>163</v>
      </c>
      <c r="N432" s="202" t="s">
        <v>2197</v>
      </c>
      <c r="O432" s="202" t="s">
        <v>2198</v>
      </c>
      <c r="P432" s="311">
        <v>0.06</v>
      </c>
      <c r="Q432" s="202" t="s">
        <v>2199</v>
      </c>
      <c r="R432" s="325">
        <v>48072483000</v>
      </c>
      <c r="S432" s="220"/>
      <c r="T432" s="213">
        <v>43101</v>
      </c>
      <c r="U432" s="213">
        <v>43465</v>
      </c>
      <c r="V432" s="282" t="s">
        <v>2205</v>
      </c>
      <c r="W432" s="281">
        <v>0.33333333333333331</v>
      </c>
      <c r="X432" s="280">
        <v>2.7777777777777776E-2</v>
      </c>
      <c r="Y432" s="280"/>
      <c r="Z432" s="282" t="s">
        <v>2206</v>
      </c>
      <c r="AA432" s="348"/>
      <c r="AB432" s="348"/>
      <c r="AC432" s="352"/>
      <c r="AD432" s="348"/>
      <c r="AE432" s="494"/>
      <c r="AF432" s="494"/>
      <c r="AG432" s="280">
        <v>2.7777777777777776E-2</v>
      </c>
      <c r="AH432" s="280"/>
      <c r="AI432" s="282" t="s">
        <v>2206</v>
      </c>
      <c r="AJ432" s="348"/>
      <c r="AK432" s="348"/>
      <c r="AL432" s="348"/>
      <c r="AM432" s="348"/>
      <c r="AN432" s="494"/>
      <c r="AO432" s="494"/>
      <c r="AP432" s="280">
        <v>2.7777777777777776E-2</v>
      </c>
      <c r="AQ432" s="280"/>
      <c r="AR432" s="282" t="s">
        <v>2206</v>
      </c>
      <c r="AS432" s="348"/>
      <c r="AT432" s="348"/>
      <c r="AU432" s="348"/>
      <c r="AV432" s="348"/>
      <c r="AW432" s="202" t="s">
        <v>2197</v>
      </c>
      <c r="AX432" s="494"/>
      <c r="AY432" s="494"/>
      <c r="AZ432" s="280">
        <v>2.7777777777777776E-2</v>
      </c>
      <c r="BA432" s="280"/>
      <c r="BB432" s="282" t="s">
        <v>2206</v>
      </c>
      <c r="BC432" s="348"/>
      <c r="BD432" s="348"/>
      <c r="BE432" s="348"/>
      <c r="BF432" s="348"/>
      <c r="BG432" s="494"/>
      <c r="BH432" s="494"/>
      <c r="BI432" s="280">
        <v>2.7777777777777776E-2</v>
      </c>
      <c r="BJ432" s="280"/>
      <c r="BK432" s="282" t="s">
        <v>2206</v>
      </c>
      <c r="BL432" s="348"/>
      <c r="BM432" s="348"/>
      <c r="BN432" s="348"/>
      <c r="BO432" s="348"/>
      <c r="BP432" s="494"/>
      <c r="BQ432" s="494"/>
      <c r="BR432" s="280">
        <v>2.7777777777777776E-2</v>
      </c>
      <c r="BS432" s="280"/>
      <c r="BT432" s="282" t="s">
        <v>2206</v>
      </c>
      <c r="BU432" s="348"/>
      <c r="BV432" s="348"/>
      <c r="BW432" s="348"/>
      <c r="BX432" s="348"/>
      <c r="BY432" s="202" t="s">
        <v>2197</v>
      </c>
      <c r="BZ432" s="494"/>
      <c r="CA432" s="494"/>
      <c r="CB432" s="280">
        <v>2.7777777777777776E-2</v>
      </c>
      <c r="CC432" s="280"/>
      <c r="CD432" s="282" t="s">
        <v>2206</v>
      </c>
      <c r="CE432" s="348"/>
      <c r="CF432" s="348"/>
      <c r="CG432" s="348"/>
      <c r="CH432" s="348"/>
      <c r="CI432" s="494"/>
      <c r="CJ432" s="494"/>
      <c r="CK432" s="280">
        <v>2.7777777777777776E-2</v>
      </c>
      <c r="CL432" s="280"/>
      <c r="CM432" s="282" t="s">
        <v>2206</v>
      </c>
      <c r="CN432" s="387"/>
      <c r="CO432" s="348"/>
      <c r="CP432" s="348"/>
      <c r="CQ432" s="348"/>
      <c r="CR432" s="494"/>
      <c r="CS432" s="494"/>
      <c r="CT432" s="280">
        <v>2.7777777777777776E-2</v>
      </c>
      <c r="CU432" s="280"/>
      <c r="CV432" s="282" t="s">
        <v>2206</v>
      </c>
      <c r="CW432" s="387"/>
      <c r="CX432" s="348"/>
      <c r="CY432" s="348"/>
      <c r="CZ432" s="348"/>
      <c r="DA432" s="202" t="s">
        <v>2197</v>
      </c>
      <c r="DB432" s="494"/>
      <c r="DC432" s="494"/>
      <c r="DD432" s="280">
        <v>2.7777777777777776E-2</v>
      </c>
      <c r="DE432" s="280"/>
      <c r="DF432" s="282" t="s">
        <v>2206</v>
      </c>
      <c r="DG432" s="348"/>
      <c r="DH432" s="348"/>
      <c r="DI432" s="348"/>
      <c r="DJ432" s="348"/>
      <c r="DK432" s="494"/>
      <c r="DL432" s="494"/>
      <c r="DM432" s="280">
        <v>2.7777777777777776E-2</v>
      </c>
      <c r="DN432" s="280"/>
      <c r="DO432" s="282" t="s">
        <v>2206</v>
      </c>
      <c r="DP432" s="348"/>
      <c r="DQ432" s="348"/>
      <c r="DR432" s="348"/>
      <c r="DS432" s="348"/>
      <c r="DT432" s="494"/>
      <c r="DU432" s="494"/>
      <c r="DV432" s="280">
        <v>2.7777777777777776E-2</v>
      </c>
      <c r="DW432" s="280"/>
      <c r="DX432" s="282" t="s">
        <v>2206</v>
      </c>
      <c r="DY432" s="348"/>
      <c r="DZ432" s="348"/>
      <c r="EA432" s="348"/>
      <c r="EB432" s="348"/>
      <c r="EC432" s="202" t="s">
        <v>2197</v>
      </c>
      <c r="ED432" s="494"/>
      <c r="EE432" s="494"/>
      <c r="EF432" s="557"/>
      <c r="EG432" s="332">
        <v>0.33333333333333343</v>
      </c>
      <c r="EH432" s="329">
        <v>0</v>
      </c>
      <c r="EI432" s="318">
        <v>0</v>
      </c>
      <c r="EJ432" s="346"/>
      <c r="EK432" s="329">
        <v>0</v>
      </c>
      <c r="EL432" s="318" t="e">
        <v>#DIV/0!</v>
      </c>
      <c r="EM432" s="346"/>
      <c r="EN432" s="346"/>
      <c r="EO432" s="347"/>
      <c r="EP432" s="347"/>
      <c r="EQ432" s="347"/>
      <c r="ER432" s="509"/>
      <c r="ES432" s="415"/>
      <c r="ET432" s="311">
        <f t="shared" si="7"/>
        <v>0</v>
      </c>
    </row>
    <row r="433" spans="1:150" s="202" customFormat="1" ht="99.95" customHeight="1" x14ac:dyDescent="0.25">
      <c r="A433" s="285" t="s">
        <v>227</v>
      </c>
      <c r="B433" s="202" t="s">
        <v>119</v>
      </c>
      <c r="C433" s="202" t="s">
        <v>2195</v>
      </c>
      <c r="D433" s="282">
        <v>1</v>
      </c>
      <c r="E433" s="202" t="s">
        <v>251</v>
      </c>
      <c r="F433" s="475" t="s">
        <v>70</v>
      </c>
      <c r="G433" s="311">
        <v>1</v>
      </c>
      <c r="H433" s="276">
        <v>1</v>
      </c>
      <c r="I433" s="311">
        <v>0.45</v>
      </c>
      <c r="J433" s="202" t="s">
        <v>2196</v>
      </c>
      <c r="K433" s="213">
        <v>43465</v>
      </c>
      <c r="L433" s="312">
        <v>2</v>
      </c>
      <c r="M433" s="202" t="s">
        <v>164</v>
      </c>
      <c r="N433" s="202" t="s">
        <v>2197</v>
      </c>
      <c r="O433" s="202" t="s">
        <v>2207</v>
      </c>
      <c r="P433" s="220">
        <v>0.06</v>
      </c>
      <c r="Q433" s="220" t="s">
        <v>2199</v>
      </c>
      <c r="R433" s="495">
        <v>41609637000</v>
      </c>
      <c r="S433" s="220"/>
      <c r="T433" s="213">
        <v>43101</v>
      </c>
      <c r="U433" s="213">
        <v>43465</v>
      </c>
      <c r="V433" s="282" t="s">
        <v>2208</v>
      </c>
      <c r="W433" s="281">
        <v>0.33333333333333331</v>
      </c>
      <c r="X433" s="280">
        <v>2.7777777777777776E-2</v>
      </c>
      <c r="Y433" s="280"/>
      <c r="Z433" s="282" t="s">
        <v>2201</v>
      </c>
      <c r="AA433" s="348">
        <v>8.3333333333333329E-2</v>
      </c>
      <c r="AB433" s="348">
        <v>0</v>
      </c>
      <c r="AC433" s="348"/>
      <c r="AD433" s="348"/>
      <c r="AE433" s="494"/>
      <c r="AF433" s="494"/>
      <c r="AG433" s="280">
        <v>2.7777777777777776E-2</v>
      </c>
      <c r="AH433" s="280"/>
      <c r="AI433" s="282" t="s">
        <v>2201</v>
      </c>
      <c r="AJ433" s="348">
        <v>8.3333333333333329E-2</v>
      </c>
      <c r="AK433" s="348">
        <v>0</v>
      </c>
      <c r="AL433" s="348" t="s">
        <v>2202</v>
      </c>
      <c r="AM433" s="348"/>
      <c r="AN433" s="494"/>
      <c r="AO433" s="494"/>
      <c r="AP433" s="280">
        <v>2.7777777777777776E-2</v>
      </c>
      <c r="AQ433" s="280"/>
      <c r="AR433" s="282" t="s">
        <v>2201</v>
      </c>
      <c r="AS433" s="348">
        <v>8.3333333333333329E-2</v>
      </c>
      <c r="AT433" s="348">
        <v>0</v>
      </c>
      <c r="AU433" s="348"/>
      <c r="AV433" s="348"/>
      <c r="AW433" s="202" t="s">
        <v>2197</v>
      </c>
      <c r="AX433" s="494"/>
      <c r="AY433" s="494"/>
      <c r="AZ433" s="280">
        <v>2.7777777777777776E-2</v>
      </c>
      <c r="BA433" s="280"/>
      <c r="BB433" s="282" t="s">
        <v>2201</v>
      </c>
      <c r="BC433" s="348">
        <v>8.3333333333333329E-2</v>
      </c>
      <c r="BD433" s="348">
        <v>0</v>
      </c>
      <c r="BE433" s="348"/>
      <c r="BF433" s="348"/>
      <c r="BG433" s="494"/>
      <c r="BH433" s="494"/>
      <c r="BI433" s="280">
        <v>2.7777777777777776E-2</v>
      </c>
      <c r="BJ433" s="280"/>
      <c r="BK433" s="282" t="s">
        <v>2201</v>
      </c>
      <c r="BL433" s="348">
        <v>8.3333333333333329E-2</v>
      </c>
      <c r="BM433" s="348">
        <v>0</v>
      </c>
      <c r="BN433" s="348"/>
      <c r="BO433" s="348"/>
      <c r="BP433" s="494"/>
      <c r="BQ433" s="494"/>
      <c r="BR433" s="280">
        <v>2.7777777777777776E-2</v>
      </c>
      <c r="BS433" s="280"/>
      <c r="BT433" s="282" t="s">
        <v>2201</v>
      </c>
      <c r="BU433" s="348">
        <v>8.3333333333333329E-2</v>
      </c>
      <c r="BV433" s="348">
        <v>0</v>
      </c>
      <c r="BW433" s="348"/>
      <c r="BX433" s="348"/>
      <c r="BY433" s="202" t="s">
        <v>2197</v>
      </c>
      <c r="BZ433" s="494"/>
      <c r="CA433" s="494"/>
      <c r="CB433" s="280">
        <v>2.7777777777777776E-2</v>
      </c>
      <c r="CC433" s="280"/>
      <c r="CD433" s="282" t="s">
        <v>2201</v>
      </c>
      <c r="CE433" s="348">
        <v>8.3333333333333329E-2</v>
      </c>
      <c r="CF433" s="348">
        <v>0</v>
      </c>
      <c r="CG433" s="348"/>
      <c r="CH433" s="348"/>
      <c r="CI433" s="494"/>
      <c r="CJ433" s="494"/>
      <c r="CK433" s="280">
        <v>2.7777777777777776E-2</v>
      </c>
      <c r="CL433" s="280"/>
      <c r="CM433" s="282" t="s">
        <v>2201</v>
      </c>
      <c r="CN433" s="387">
        <v>8.3333333333333329E-2</v>
      </c>
      <c r="CO433" s="348">
        <v>0</v>
      </c>
      <c r="CP433" s="348"/>
      <c r="CQ433" s="348"/>
      <c r="CR433" s="494"/>
      <c r="CS433" s="494"/>
      <c r="CT433" s="280">
        <v>2.7777777777777776E-2</v>
      </c>
      <c r="CU433" s="280"/>
      <c r="CV433" s="282" t="s">
        <v>2201</v>
      </c>
      <c r="CW433" s="387">
        <v>8.3333333333333329E-2</v>
      </c>
      <c r="CX433" s="348">
        <v>0</v>
      </c>
      <c r="CY433" s="348"/>
      <c r="CZ433" s="348"/>
      <c r="DA433" s="202" t="s">
        <v>2197</v>
      </c>
      <c r="DB433" s="494"/>
      <c r="DC433" s="494"/>
      <c r="DD433" s="280">
        <v>2.7777777777777776E-2</v>
      </c>
      <c r="DE433" s="280"/>
      <c r="DF433" s="282" t="s">
        <v>2201</v>
      </c>
      <c r="DG433" s="348">
        <v>8.3333333333333329E-2</v>
      </c>
      <c r="DH433" s="348">
        <v>0</v>
      </c>
      <c r="DI433" s="348"/>
      <c r="DJ433" s="348"/>
      <c r="DK433" s="494"/>
      <c r="DL433" s="494"/>
      <c r="DM433" s="280">
        <v>2.7777777777777776E-2</v>
      </c>
      <c r="DN433" s="280"/>
      <c r="DO433" s="282" t="s">
        <v>2201</v>
      </c>
      <c r="DP433" s="348">
        <v>8.3333333333333329E-2</v>
      </c>
      <c r="DQ433" s="348">
        <v>0</v>
      </c>
      <c r="DR433" s="348"/>
      <c r="DS433" s="348"/>
      <c r="DT433" s="494"/>
      <c r="DU433" s="494"/>
      <c r="DV433" s="280">
        <v>2.7777777777777776E-2</v>
      </c>
      <c r="DW433" s="280"/>
      <c r="DX433" s="282" t="s">
        <v>2201</v>
      </c>
      <c r="DY433" s="348">
        <v>8.3333333333333329E-2</v>
      </c>
      <c r="DZ433" s="348">
        <v>0</v>
      </c>
      <c r="EA433" s="348"/>
      <c r="EB433" s="348"/>
      <c r="EC433" s="202" t="s">
        <v>2197</v>
      </c>
      <c r="ED433" s="494"/>
      <c r="EE433" s="494"/>
      <c r="EF433" s="557"/>
      <c r="EG433" s="332">
        <v>0.33333333333333343</v>
      </c>
      <c r="EH433" s="329">
        <v>0</v>
      </c>
      <c r="EI433" s="318">
        <v>0</v>
      </c>
      <c r="EJ433" s="346">
        <v>1</v>
      </c>
      <c r="EK433" s="329">
        <v>0</v>
      </c>
      <c r="EL433" s="318">
        <v>0</v>
      </c>
      <c r="EM433" s="346"/>
      <c r="EN433" s="346"/>
      <c r="EO433" s="347"/>
      <c r="EP433" s="347"/>
      <c r="EQ433" s="347"/>
      <c r="ER433" s="509"/>
      <c r="ES433" s="415"/>
      <c r="ET433" s="311">
        <f t="shared" si="7"/>
        <v>0</v>
      </c>
    </row>
    <row r="434" spans="1:150" s="202" customFormat="1" ht="99.95" customHeight="1" x14ac:dyDescent="0.25">
      <c r="A434" s="285" t="s">
        <v>227</v>
      </c>
      <c r="B434" s="202" t="s">
        <v>119</v>
      </c>
      <c r="C434" s="202" t="s">
        <v>2195</v>
      </c>
      <c r="D434" s="282">
        <v>1</v>
      </c>
      <c r="E434" s="202" t="s">
        <v>251</v>
      </c>
      <c r="F434" s="475" t="s">
        <v>70</v>
      </c>
      <c r="G434" s="311">
        <v>1</v>
      </c>
      <c r="H434" s="276">
        <v>1</v>
      </c>
      <c r="I434" s="311">
        <v>0.45</v>
      </c>
      <c r="J434" s="202" t="s">
        <v>2196</v>
      </c>
      <c r="K434" s="213">
        <v>43465</v>
      </c>
      <c r="L434" s="312">
        <v>2</v>
      </c>
      <c r="M434" s="202" t="s">
        <v>164</v>
      </c>
      <c r="N434" s="202" t="s">
        <v>2197</v>
      </c>
      <c r="O434" s="202" t="s">
        <v>2207</v>
      </c>
      <c r="P434" s="220">
        <v>0.06</v>
      </c>
      <c r="Q434" s="220" t="s">
        <v>2199</v>
      </c>
      <c r="R434" s="495">
        <v>41609637000</v>
      </c>
      <c r="S434" s="220"/>
      <c r="T434" s="213">
        <v>43101</v>
      </c>
      <c r="U434" s="213">
        <v>43465</v>
      </c>
      <c r="V434" s="282" t="s">
        <v>2203</v>
      </c>
      <c r="W434" s="281">
        <v>0.33333333333333331</v>
      </c>
      <c r="X434" s="280">
        <v>2.7777777777777776E-2</v>
      </c>
      <c r="Y434" s="280"/>
      <c r="Z434" s="282" t="s">
        <v>2204</v>
      </c>
      <c r="AA434" s="348"/>
      <c r="AB434" s="348"/>
      <c r="AC434" s="348"/>
      <c r="AD434" s="348"/>
      <c r="AE434" s="494"/>
      <c r="AF434" s="494"/>
      <c r="AG434" s="280">
        <v>2.7777777777777776E-2</v>
      </c>
      <c r="AH434" s="280"/>
      <c r="AI434" s="282" t="s">
        <v>2204</v>
      </c>
      <c r="AJ434" s="348"/>
      <c r="AK434" s="348"/>
      <c r="AL434" s="348"/>
      <c r="AM434" s="348"/>
      <c r="AN434" s="494"/>
      <c r="AO434" s="494"/>
      <c r="AP434" s="280">
        <v>2.7777777777777776E-2</v>
      </c>
      <c r="AQ434" s="280"/>
      <c r="AR434" s="282" t="s">
        <v>2204</v>
      </c>
      <c r="AS434" s="348"/>
      <c r="AT434" s="348"/>
      <c r="AU434" s="348"/>
      <c r="AV434" s="348"/>
      <c r="AW434" s="202" t="s">
        <v>2197</v>
      </c>
      <c r="AX434" s="494"/>
      <c r="AY434" s="494"/>
      <c r="AZ434" s="280">
        <v>2.7777777777777776E-2</v>
      </c>
      <c r="BA434" s="280"/>
      <c r="BB434" s="282" t="s">
        <v>2204</v>
      </c>
      <c r="BC434" s="348"/>
      <c r="BD434" s="348"/>
      <c r="BE434" s="348"/>
      <c r="BF434" s="348"/>
      <c r="BG434" s="494"/>
      <c r="BH434" s="494"/>
      <c r="BI434" s="280">
        <v>2.7777777777777776E-2</v>
      </c>
      <c r="BJ434" s="280"/>
      <c r="BK434" s="282" t="s">
        <v>2204</v>
      </c>
      <c r="BL434" s="348"/>
      <c r="BM434" s="348"/>
      <c r="BN434" s="348"/>
      <c r="BO434" s="348"/>
      <c r="BP434" s="494"/>
      <c r="BQ434" s="494"/>
      <c r="BR434" s="280">
        <v>2.7777777777777776E-2</v>
      </c>
      <c r="BS434" s="280"/>
      <c r="BT434" s="282" t="s">
        <v>2204</v>
      </c>
      <c r="BU434" s="348"/>
      <c r="BV434" s="348"/>
      <c r="BW434" s="348"/>
      <c r="BX434" s="348"/>
      <c r="BY434" s="202" t="s">
        <v>2197</v>
      </c>
      <c r="BZ434" s="494"/>
      <c r="CA434" s="494"/>
      <c r="CB434" s="280">
        <v>2.7777777777777776E-2</v>
      </c>
      <c r="CC434" s="280"/>
      <c r="CD434" s="282" t="s">
        <v>2204</v>
      </c>
      <c r="CE434" s="348"/>
      <c r="CF434" s="348"/>
      <c r="CG434" s="348"/>
      <c r="CH434" s="348"/>
      <c r="CI434" s="494"/>
      <c r="CJ434" s="494"/>
      <c r="CK434" s="280">
        <v>2.7777777777777776E-2</v>
      </c>
      <c r="CL434" s="280"/>
      <c r="CM434" s="282" t="s">
        <v>2204</v>
      </c>
      <c r="CN434" s="387"/>
      <c r="CO434" s="348"/>
      <c r="CP434" s="348"/>
      <c r="CQ434" s="348"/>
      <c r="CR434" s="494"/>
      <c r="CS434" s="494"/>
      <c r="CT434" s="280">
        <v>2.7777777777777776E-2</v>
      </c>
      <c r="CU434" s="280"/>
      <c r="CV434" s="282" t="s">
        <v>2204</v>
      </c>
      <c r="CW434" s="387"/>
      <c r="CX434" s="348"/>
      <c r="CY434" s="348"/>
      <c r="CZ434" s="348"/>
      <c r="DA434" s="202" t="s">
        <v>2197</v>
      </c>
      <c r="DB434" s="494"/>
      <c r="DC434" s="494"/>
      <c r="DD434" s="280">
        <v>2.7777777777777776E-2</v>
      </c>
      <c r="DE434" s="280"/>
      <c r="DF434" s="282" t="s">
        <v>2204</v>
      </c>
      <c r="DG434" s="348"/>
      <c r="DH434" s="348"/>
      <c r="DI434" s="348"/>
      <c r="DJ434" s="348"/>
      <c r="DK434" s="494"/>
      <c r="DL434" s="494"/>
      <c r="DM434" s="280">
        <v>2.7777777777777776E-2</v>
      </c>
      <c r="DN434" s="280"/>
      <c r="DO434" s="282" t="s">
        <v>2204</v>
      </c>
      <c r="DP434" s="348"/>
      <c r="DQ434" s="348"/>
      <c r="DR434" s="348"/>
      <c r="DS434" s="348"/>
      <c r="DT434" s="494"/>
      <c r="DU434" s="494"/>
      <c r="DV434" s="280">
        <v>2.7777777777777776E-2</v>
      </c>
      <c r="DW434" s="280"/>
      <c r="DX434" s="282" t="s">
        <v>2204</v>
      </c>
      <c r="DY434" s="348"/>
      <c r="DZ434" s="348"/>
      <c r="EA434" s="348"/>
      <c r="EB434" s="348"/>
      <c r="EC434" s="202" t="s">
        <v>2197</v>
      </c>
      <c r="ED434" s="494"/>
      <c r="EE434" s="494"/>
      <c r="EF434" s="557"/>
      <c r="EG434" s="332">
        <v>0.33333333333333343</v>
      </c>
      <c r="EH434" s="329">
        <v>0</v>
      </c>
      <c r="EI434" s="318">
        <v>0</v>
      </c>
      <c r="EJ434" s="346"/>
      <c r="EK434" s="329">
        <v>0</v>
      </c>
      <c r="EL434" s="318" t="e">
        <v>#DIV/0!</v>
      </c>
      <c r="EM434" s="346"/>
      <c r="EN434" s="346"/>
      <c r="EO434" s="347"/>
      <c r="EP434" s="347"/>
      <c r="EQ434" s="347"/>
      <c r="ER434" s="509"/>
      <c r="ES434" s="415"/>
      <c r="ET434" s="311">
        <f t="shared" si="7"/>
        <v>0</v>
      </c>
    </row>
    <row r="435" spans="1:150" s="202" customFormat="1" ht="99.95" customHeight="1" x14ac:dyDescent="0.25">
      <c r="A435" s="285" t="s">
        <v>227</v>
      </c>
      <c r="B435" s="202" t="s">
        <v>119</v>
      </c>
      <c r="C435" s="202" t="s">
        <v>2195</v>
      </c>
      <c r="D435" s="282">
        <v>1</v>
      </c>
      <c r="E435" s="202" t="s">
        <v>251</v>
      </c>
      <c r="F435" s="475" t="s">
        <v>70</v>
      </c>
      <c r="G435" s="311">
        <v>1</v>
      </c>
      <c r="H435" s="276">
        <v>1</v>
      </c>
      <c r="I435" s="311">
        <v>0.45</v>
      </c>
      <c r="J435" s="202" t="s">
        <v>2196</v>
      </c>
      <c r="K435" s="213">
        <v>43465</v>
      </c>
      <c r="L435" s="312">
        <v>2</v>
      </c>
      <c r="M435" s="202" t="s">
        <v>164</v>
      </c>
      <c r="N435" s="202" t="s">
        <v>2197</v>
      </c>
      <c r="O435" s="202" t="s">
        <v>2207</v>
      </c>
      <c r="P435" s="220">
        <v>0.06</v>
      </c>
      <c r="Q435" s="220" t="s">
        <v>2199</v>
      </c>
      <c r="R435" s="495">
        <v>41609637000</v>
      </c>
      <c r="S435" s="220"/>
      <c r="T435" s="213">
        <v>43101</v>
      </c>
      <c r="U435" s="213">
        <v>43465</v>
      </c>
      <c r="V435" s="282" t="s">
        <v>2209</v>
      </c>
      <c r="W435" s="281">
        <v>0.33333333333333331</v>
      </c>
      <c r="X435" s="280">
        <v>2.7777777777777776E-2</v>
      </c>
      <c r="Y435" s="280"/>
      <c r="Z435" s="282" t="s">
        <v>2206</v>
      </c>
      <c r="AA435" s="348"/>
      <c r="AB435" s="348"/>
      <c r="AC435" s="348"/>
      <c r="AD435" s="348"/>
      <c r="AE435" s="494"/>
      <c r="AF435" s="494"/>
      <c r="AG435" s="280">
        <v>2.7777777777777776E-2</v>
      </c>
      <c r="AH435" s="280"/>
      <c r="AI435" s="282" t="s">
        <v>2206</v>
      </c>
      <c r="AJ435" s="348"/>
      <c r="AK435" s="348"/>
      <c r="AL435" s="348"/>
      <c r="AM435" s="348"/>
      <c r="AN435" s="494"/>
      <c r="AO435" s="494"/>
      <c r="AP435" s="280">
        <v>2.7777777777777776E-2</v>
      </c>
      <c r="AQ435" s="280"/>
      <c r="AR435" s="282" t="s">
        <v>2206</v>
      </c>
      <c r="AS435" s="348"/>
      <c r="AT435" s="348"/>
      <c r="AU435" s="348"/>
      <c r="AV435" s="348"/>
      <c r="AW435" s="202" t="s">
        <v>2197</v>
      </c>
      <c r="AX435" s="494"/>
      <c r="AY435" s="494"/>
      <c r="AZ435" s="280">
        <v>2.7777777777777776E-2</v>
      </c>
      <c r="BA435" s="280"/>
      <c r="BB435" s="282" t="s">
        <v>2206</v>
      </c>
      <c r="BC435" s="348"/>
      <c r="BD435" s="348"/>
      <c r="BE435" s="348"/>
      <c r="BF435" s="348"/>
      <c r="BG435" s="494"/>
      <c r="BH435" s="494"/>
      <c r="BI435" s="280">
        <v>2.7777777777777776E-2</v>
      </c>
      <c r="BJ435" s="280"/>
      <c r="BK435" s="282" t="s">
        <v>2206</v>
      </c>
      <c r="BL435" s="348"/>
      <c r="BM435" s="348"/>
      <c r="BN435" s="348"/>
      <c r="BO435" s="348"/>
      <c r="BP435" s="494"/>
      <c r="BQ435" s="494"/>
      <c r="BR435" s="280">
        <v>2.7777777777777776E-2</v>
      </c>
      <c r="BS435" s="280"/>
      <c r="BT435" s="282" t="s">
        <v>2206</v>
      </c>
      <c r="BU435" s="348"/>
      <c r="BV435" s="348"/>
      <c r="BW435" s="348"/>
      <c r="BX435" s="348"/>
      <c r="BY435" s="202" t="s">
        <v>2197</v>
      </c>
      <c r="BZ435" s="494"/>
      <c r="CA435" s="494"/>
      <c r="CB435" s="280">
        <v>2.7777777777777776E-2</v>
      </c>
      <c r="CC435" s="280"/>
      <c r="CD435" s="282" t="s">
        <v>2206</v>
      </c>
      <c r="CE435" s="348"/>
      <c r="CF435" s="348"/>
      <c r="CG435" s="348"/>
      <c r="CH435" s="348"/>
      <c r="CI435" s="494"/>
      <c r="CJ435" s="494"/>
      <c r="CK435" s="280">
        <v>2.7777777777777776E-2</v>
      </c>
      <c r="CL435" s="280"/>
      <c r="CM435" s="282" t="s">
        <v>2206</v>
      </c>
      <c r="CN435" s="387"/>
      <c r="CO435" s="348"/>
      <c r="CP435" s="348"/>
      <c r="CQ435" s="348"/>
      <c r="CR435" s="494"/>
      <c r="CS435" s="494"/>
      <c r="CT435" s="280">
        <v>2.7777777777777776E-2</v>
      </c>
      <c r="CU435" s="280"/>
      <c r="CV435" s="282" t="s">
        <v>2206</v>
      </c>
      <c r="CW435" s="387"/>
      <c r="CX435" s="348"/>
      <c r="CY435" s="348"/>
      <c r="CZ435" s="348"/>
      <c r="DA435" s="202" t="s">
        <v>2197</v>
      </c>
      <c r="DB435" s="494"/>
      <c r="DC435" s="494"/>
      <c r="DD435" s="280">
        <v>2.7777777777777776E-2</v>
      </c>
      <c r="DE435" s="280"/>
      <c r="DF435" s="282" t="s">
        <v>2206</v>
      </c>
      <c r="DG435" s="348"/>
      <c r="DH435" s="348"/>
      <c r="DI435" s="348"/>
      <c r="DJ435" s="348"/>
      <c r="DK435" s="494"/>
      <c r="DL435" s="494"/>
      <c r="DM435" s="280">
        <v>2.7777777777777776E-2</v>
      </c>
      <c r="DN435" s="280"/>
      <c r="DO435" s="282" t="s">
        <v>2206</v>
      </c>
      <c r="DP435" s="348"/>
      <c r="DQ435" s="348"/>
      <c r="DR435" s="348"/>
      <c r="DS435" s="348"/>
      <c r="DT435" s="494"/>
      <c r="DU435" s="494"/>
      <c r="DV435" s="280">
        <v>2.7777777777777776E-2</v>
      </c>
      <c r="DW435" s="280"/>
      <c r="DX435" s="282" t="s">
        <v>2206</v>
      </c>
      <c r="DY435" s="348"/>
      <c r="DZ435" s="348"/>
      <c r="EA435" s="348"/>
      <c r="EB435" s="348"/>
      <c r="EC435" s="202" t="s">
        <v>2197</v>
      </c>
      <c r="ED435" s="494"/>
      <c r="EE435" s="494"/>
      <c r="EF435" s="557"/>
      <c r="EG435" s="332">
        <v>0.33333333333333343</v>
      </c>
      <c r="EH435" s="329">
        <v>0</v>
      </c>
      <c r="EI435" s="318">
        <v>0</v>
      </c>
      <c r="EJ435" s="346"/>
      <c r="EK435" s="329">
        <v>0</v>
      </c>
      <c r="EL435" s="318" t="e">
        <v>#DIV/0!</v>
      </c>
      <c r="EM435" s="346"/>
      <c r="EN435" s="346"/>
      <c r="EO435" s="347"/>
      <c r="EP435" s="347"/>
      <c r="EQ435" s="347"/>
      <c r="ER435" s="509"/>
      <c r="ES435" s="415"/>
      <c r="ET435" s="311">
        <f t="shared" si="7"/>
        <v>0</v>
      </c>
    </row>
    <row r="436" spans="1:150" s="202" customFormat="1" ht="99.95" customHeight="1" x14ac:dyDescent="0.25">
      <c r="A436" s="285" t="s">
        <v>227</v>
      </c>
      <c r="B436" s="202" t="s">
        <v>119</v>
      </c>
      <c r="C436" s="202" t="s">
        <v>2195</v>
      </c>
      <c r="D436" s="282">
        <v>1</v>
      </c>
      <c r="E436" s="202" t="s">
        <v>251</v>
      </c>
      <c r="F436" s="475" t="s">
        <v>70</v>
      </c>
      <c r="G436" s="311">
        <v>1</v>
      </c>
      <c r="H436" s="276">
        <v>1</v>
      </c>
      <c r="I436" s="311">
        <v>0.45</v>
      </c>
      <c r="J436" s="202" t="s">
        <v>2196</v>
      </c>
      <c r="K436" s="213">
        <v>43465</v>
      </c>
      <c r="L436" s="312">
        <v>3</v>
      </c>
      <c r="M436" s="202" t="s">
        <v>2210</v>
      </c>
      <c r="N436" s="202" t="s">
        <v>2197</v>
      </c>
      <c r="O436" s="202" t="s">
        <v>2211</v>
      </c>
      <c r="P436" s="220">
        <v>0.06</v>
      </c>
      <c r="Q436" s="220" t="s">
        <v>2199</v>
      </c>
      <c r="R436" s="325">
        <v>16699630000</v>
      </c>
      <c r="S436" s="220"/>
      <c r="T436" s="213">
        <v>43101</v>
      </c>
      <c r="U436" s="213">
        <v>43465</v>
      </c>
      <c r="V436" s="282" t="s">
        <v>2212</v>
      </c>
      <c r="W436" s="281">
        <v>0.33333333333333331</v>
      </c>
      <c r="X436" s="280">
        <v>2.7777777777777776E-2</v>
      </c>
      <c r="Y436" s="280"/>
      <c r="Z436" s="282" t="s">
        <v>2201</v>
      </c>
      <c r="AA436" s="348">
        <v>8.3333333333333329E-2</v>
      </c>
      <c r="AB436" s="348">
        <v>0</v>
      </c>
      <c r="AC436" s="348"/>
      <c r="AD436" s="348"/>
      <c r="AE436" s="494"/>
      <c r="AF436" s="494"/>
      <c r="AG436" s="280">
        <v>2.7777777777777776E-2</v>
      </c>
      <c r="AH436" s="280"/>
      <c r="AI436" s="282" t="s">
        <v>2201</v>
      </c>
      <c r="AJ436" s="348">
        <v>8.3333333333333329E-2</v>
      </c>
      <c r="AK436" s="348">
        <v>0</v>
      </c>
      <c r="AL436" s="348"/>
      <c r="AM436" s="348"/>
      <c r="AN436" s="494"/>
      <c r="AO436" s="494"/>
      <c r="AP436" s="280">
        <v>2.7777777777777776E-2</v>
      </c>
      <c r="AQ436" s="280"/>
      <c r="AR436" s="282" t="s">
        <v>2201</v>
      </c>
      <c r="AS436" s="348">
        <v>8.3333333333333329E-2</v>
      </c>
      <c r="AT436" s="348">
        <v>0</v>
      </c>
      <c r="AU436" s="348"/>
      <c r="AV436" s="348"/>
      <c r="AW436" s="202" t="s">
        <v>2197</v>
      </c>
      <c r="AX436" s="494"/>
      <c r="AY436" s="494"/>
      <c r="AZ436" s="280">
        <v>2.7777777777777776E-2</v>
      </c>
      <c r="BA436" s="280"/>
      <c r="BB436" s="282" t="s">
        <v>2201</v>
      </c>
      <c r="BC436" s="348">
        <v>8.3333333333333329E-2</v>
      </c>
      <c r="BD436" s="348">
        <v>0</v>
      </c>
      <c r="BE436" s="348"/>
      <c r="BF436" s="348"/>
      <c r="BG436" s="494"/>
      <c r="BH436" s="494"/>
      <c r="BI436" s="280">
        <v>2.7777777777777776E-2</v>
      </c>
      <c r="BJ436" s="280"/>
      <c r="BK436" s="282" t="s">
        <v>2201</v>
      </c>
      <c r="BL436" s="348">
        <v>8.3333333333333329E-2</v>
      </c>
      <c r="BM436" s="348">
        <v>0</v>
      </c>
      <c r="BN436" s="348"/>
      <c r="BO436" s="348"/>
      <c r="BP436" s="494"/>
      <c r="BQ436" s="494"/>
      <c r="BR436" s="280">
        <v>2.7777777777777776E-2</v>
      </c>
      <c r="BS436" s="280"/>
      <c r="BT436" s="282" t="s">
        <v>2201</v>
      </c>
      <c r="BU436" s="348">
        <v>8.3333333333333329E-2</v>
      </c>
      <c r="BV436" s="348">
        <v>0</v>
      </c>
      <c r="BW436" s="348"/>
      <c r="BX436" s="348"/>
      <c r="BY436" s="202" t="s">
        <v>2197</v>
      </c>
      <c r="BZ436" s="494"/>
      <c r="CA436" s="494"/>
      <c r="CB436" s="280">
        <v>2.7777777777777776E-2</v>
      </c>
      <c r="CC436" s="280"/>
      <c r="CD436" s="282" t="s">
        <v>2201</v>
      </c>
      <c r="CE436" s="348">
        <v>8.3333333333333329E-2</v>
      </c>
      <c r="CF436" s="348">
        <v>0</v>
      </c>
      <c r="CG436" s="348"/>
      <c r="CH436" s="348"/>
      <c r="CI436" s="494"/>
      <c r="CJ436" s="494"/>
      <c r="CK436" s="280">
        <v>2.7777777777777776E-2</v>
      </c>
      <c r="CL436" s="280"/>
      <c r="CM436" s="282" t="s">
        <v>2201</v>
      </c>
      <c r="CN436" s="387">
        <v>8.3333333333333329E-2</v>
      </c>
      <c r="CO436" s="348">
        <v>0</v>
      </c>
      <c r="CP436" s="348"/>
      <c r="CQ436" s="348"/>
      <c r="CR436" s="494"/>
      <c r="CS436" s="494"/>
      <c r="CT436" s="280">
        <v>2.7777777777777776E-2</v>
      </c>
      <c r="CU436" s="280"/>
      <c r="CV436" s="282" t="s">
        <v>2201</v>
      </c>
      <c r="CW436" s="387">
        <v>8.3333333333333329E-2</v>
      </c>
      <c r="CX436" s="348">
        <v>0</v>
      </c>
      <c r="CY436" s="348"/>
      <c r="CZ436" s="348"/>
      <c r="DA436" s="202" t="s">
        <v>2197</v>
      </c>
      <c r="DB436" s="494"/>
      <c r="DC436" s="494"/>
      <c r="DD436" s="280">
        <v>2.7777777777777776E-2</v>
      </c>
      <c r="DE436" s="280"/>
      <c r="DF436" s="282" t="s">
        <v>2201</v>
      </c>
      <c r="DG436" s="348">
        <v>8.3333333333333329E-2</v>
      </c>
      <c r="DH436" s="348">
        <v>0</v>
      </c>
      <c r="DI436" s="348"/>
      <c r="DJ436" s="348"/>
      <c r="DK436" s="494"/>
      <c r="DL436" s="494"/>
      <c r="DM436" s="280">
        <v>2.7777777777777776E-2</v>
      </c>
      <c r="DN436" s="280"/>
      <c r="DO436" s="282" t="s">
        <v>2201</v>
      </c>
      <c r="DP436" s="348">
        <v>8.3333333333333329E-2</v>
      </c>
      <c r="DQ436" s="348">
        <v>0</v>
      </c>
      <c r="DR436" s="348"/>
      <c r="DS436" s="348"/>
      <c r="DT436" s="494"/>
      <c r="DU436" s="494"/>
      <c r="DV436" s="280">
        <v>2.7777777777777776E-2</v>
      </c>
      <c r="DW436" s="280"/>
      <c r="DX436" s="282" t="s">
        <v>2201</v>
      </c>
      <c r="DY436" s="348">
        <v>8.3333333333333329E-2</v>
      </c>
      <c r="DZ436" s="348">
        <v>0</v>
      </c>
      <c r="EA436" s="348"/>
      <c r="EB436" s="348"/>
      <c r="EC436" s="202" t="s">
        <v>2197</v>
      </c>
      <c r="ED436" s="494"/>
      <c r="EE436" s="494"/>
      <c r="EF436" s="557"/>
      <c r="EG436" s="332">
        <v>0.33333333333333343</v>
      </c>
      <c r="EH436" s="329">
        <v>0</v>
      </c>
      <c r="EI436" s="318">
        <v>0</v>
      </c>
      <c r="EJ436" s="346">
        <v>1</v>
      </c>
      <c r="EK436" s="329">
        <v>0</v>
      </c>
      <c r="EL436" s="318">
        <v>0</v>
      </c>
      <c r="EM436" s="346"/>
      <c r="EN436" s="346"/>
      <c r="EO436" s="347"/>
      <c r="EP436" s="347"/>
      <c r="EQ436" s="347"/>
      <c r="ER436" s="509"/>
      <c r="ES436" s="415"/>
      <c r="ET436" s="311">
        <f t="shared" si="7"/>
        <v>0</v>
      </c>
    </row>
    <row r="437" spans="1:150" s="202" customFormat="1" ht="99.95" customHeight="1" x14ac:dyDescent="0.25">
      <c r="A437" s="285" t="s">
        <v>227</v>
      </c>
      <c r="B437" s="202" t="s">
        <v>119</v>
      </c>
      <c r="C437" s="202" t="s">
        <v>2195</v>
      </c>
      <c r="D437" s="282">
        <v>1</v>
      </c>
      <c r="E437" s="202" t="s">
        <v>251</v>
      </c>
      <c r="F437" s="475" t="s">
        <v>70</v>
      </c>
      <c r="G437" s="311">
        <v>1</v>
      </c>
      <c r="H437" s="276">
        <v>1</v>
      </c>
      <c r="I437" s="311">
        <v>0.45</v>
      </c>
      <c r="J437" s="202" t="s">
        <v>2196</v>
      </c>
      <c r="K437" s="213">
        <v>43465</v>
      </c>
      <c r="L437" s="312">
        <v>3</v>
      </c>
      <c r="M437" s="202" t="s">
        <v>2210</v>
      </c>
      <c r="N437" s="202" t="s">
        <v>2197</v>
      </c>
      <c r="O437" s="202" t="s">
        <v>2211</v>
      </c>
      <c r="P437" s="220">
        <v>0.06</v>
      </c>
      <c r="Q437" s="220" t="s">
        <v>2199</v>
      </c>
      <c r="R437" s="325">
        <v>16699630000</v>
      </c>
      <c r="S437" s="220"/>
      <c r="T437" s="213">
        <v>43101</v>
      </c>
      <c r="U437" s="213">
        <v>43465</v>
      </c>
      <c r="V437" s="282" t="s">
        <v>2213</v>
      </c>
      <c r="W437" s="281">
        <v>0.33333333333333331</v>
      </c>
      <c r="X437" s="280">
        <v>2.7777777777777776E-2</v>
      </c>
      <c r="Y437" s="280"/>
      <c r="Z437" s="282" t="s">
        <v>2204</v>
      </c>
      <c r="AA437" s="348"/>
      <c r="AB437" s="348"/>
      <c r="AC437" s="348"/>
      <c r="AD437" s="348"/>
      <c r="AE437" s="494"/>
      <c r="AF437" s="494"/>
      <c r="AG437" s="280">
        <v>2.7777777777777776E-2</v>
      </c>
      <c r="AH437" s="280"/>
      <c r="AI437" s="282" t="s">
        <v>2204</v>
      </c>
      <c r="AJ437" s="348"/>
      <c r="AK437" s="348"/>
      <c r="AL437" s="348"/>
      <c r="AM437" s="348"/>
      <c r="AN437" s="494"/>
      <c r="AO437" s="494"/>
      <c r="AP437" s="280">
        <v>2.7777777777777776E-2</v>
      </c>
      <c r="AQ437" s="280"/>
      <c r="AR437" s="282" t="s">
        <v>2204</v>
      </c>
      <c r="AS437" s="348"/>
      <c r="AT437" s="348"/>
      <c r="AU437" s="348"/>
      <c r="AV437" s="348"/>
      <c r="AW437" s="202" t="s">
        <v>2197</v>
      </c>
      <c r="AX437" s="494"/>
      <c r="AY437" s="494"/>
      <c r="AZ437" s="280">
        <v>2.7777777777777776E-2</v>
      </c>
      <c r="BA437" s="280"/>
      <c r="BB437" s="282" t="s">
        <v>2204</v>
      </c>
      <c r="BC437" s="348"/>
      <c r="BD437" s="348"/>
      <c r="BE437" s="348"/>
      <c r="BF437" s="348"/>
      <c r="BG437" s="494"/>
      <c r="BH437" s="494"/>
      <c r="BI437" s="280">
        <v>2.7777777777777776E-2</v>
      </c>
      <c r="BJ437" s="280"/>
      <c r="BK437" s="282" t="s">
        <v>2204</v>
      </c>
      <c r="BL437" s="348"/>
      <c r="BM437" s="348"/>
      <c r="BN437" s="348"/>
      <c r="BO437" s="348"/>
      <c r="BP437" s="494"/>
      <c r="BQ437" s="494"/>
      <c r="BR437" s="280">
        <v>2.7777777777777776E-2</v>
      </c>
      <c r="BS437" s="280"/>
      <c r="BT437" s="282" t="s">
        <v>2204</v>
      </c>
      <c r="BU437" s="348"/>
      <c r="BV437" s="348"/>
      <c r="BW437" s="348"/>
      <c r="BX437" s="348"/>
      <c r="BY437" s="202" t="s">
        <v>2197</v>
      </c>
      <c r="BZ437" s="494"/>
      <c r="CA437" s="494"/>
      <c r="CB437" s="280">
        <v>2.7777777777777776E-2</v>
      </c>
      <c r="CC437" s="280"/>
      <c r="CD437" s="282" t="s">
        <v>2204</v>
      </c>
      <c r="CE437" s="348"/>
      <c r="CF437" s="348"/>
      <c r="CG437" s="348"/>
      <c r="CH437" s="348"/>
      <c r="CI437" s="494"/>
      <c r="CJ437" s="494"/>
      <c r="CK437" s="280">
        <v>2.7777777777777776E-2</v>
      </c>
      <c r="CL437" s="280"/>
      <c r="CM437" s="282" t="s">
        <v>2204</v>
      </c>
      <c r="CN437" s="387"/>
      <c r="CO437" s="348"/>
      <c r="CP437" s="348"/>
      <c r="CQ437" s="348"/>
      <c r="CR437" s="494"/>
      <c r="CS437" s="494"/>
      <c r="CT437" s="280">
        <v>2.7777777777777776E-2</v>
      </c>
      <c r="CU437" s="280"/>
      <c r="CV437" s="282" t="s">
        <v>2204</v>
      </c>
      <c r="CW437" s="387"/>
      <c r="CX437" s="348"/>
      <c r="CY437" s="348"/>
      <c r="CZ437" s="348"/>
      <c r="DA437" s="202" t="s">
        <v>2197</v>
      </c>
      <c r="DB437" s="494"/>
      <c r="DC437" s="494"/>
      <c r="DD437" s="280">
        <v>2.7777777777777776E-2</v>
      </c>
      <c r="DE437" s="280"/>
      <c r="DF437" s="282" t="s">
        <v>2204</v>
      </c>
      <c r="DG437" s="348"/>
      <c r="DH437" s="348"/>
      <c r="DI437" s="348"/>
      <c r="DJ437" s="348"/>
      <c r="DK437" s="494"/>
      <c r="DL437" s="494"/>
      <c r="DM437" s="280">
        <v>2.7777777777777776E-2</v>
      </c>
      <c r="DN437" s="280"/>
      <c r="DO437" s="282" t="s">
        <v>2204</v>
      </c>
      <c r="DP437" s="348"/>
      <c r="DQ437" s="348"/>
      <c r="DR437" s="348"/>
      <c r="DS437" s="348"/>
      <c r="DT437" s="494"/>
      <c r="DU437" s="494"/>
      <c r="DV437" s="280">
        <v>2.7777777777777776E-2</v>
      </c>
      <c r="DW437" s="280"/>
      <c r="DX437" s="282" t="s">
        <v>2204</v>
      </c>
      <c r="DY437" s="348"/>
      <c r="DZ437" s="348"/>
      <c r="EA437" s="348"/>
      <c r="EB437" s="348"/>
      <c r="EC437" s="202" t="s">
        <v>2197</v>
      </c>
      <c r="ED437" s="494"/>
      <c r="EE437" s="494"/>
      <c r="EF437" s="557"/>
      <c r="EG437" s="332">
        <v>0.33333333333333343</v>
      </c>
      <c r="EH437" s="329">
        <v>0</v>
      </c>
      <c r="EI437" s="318">
        <v>0</v>
      </c>
      <c r="EJ437" s="346"/>
      <c r="EK437" s="329">
        <v>0</v>
      </c>
      <c r="EL437" s="318" t="e">
        <v>#DIV/0!</v>
      </c>
      <c r="EM437" s="346"/>
      <c r="EN437" s="346"/>
      <c r="EO437" s="347"/>
      <c r="EP437" s="347"/>
      <c r="EQ437" s="347"/>
      <c r="ER437" s="509"/>
      <c r="ES437" s="415"/>
      <c r="ET437" s="311">
        <f t="shared" si="7"/>
        <v>0</v>
      </c>
    </row>
    <row r="438" spans="1:150" s="202" customFormat="1" ht="99.95" customHeight="1" x14ac:dyDescent="0.25">
      <c r="A438" s="285" t="s">
        <v>227</v>
      </c>
      <c r="B438" s="202" t="s">
        <v>119</v>
      </c>
      <c r="C438" s="202" t="s">
        <v>2195</v>
      </c>
      <c r="D438" s="282">
        <v>1</v>
      </c>
      <c r="E438" s="202" t="s">
        <v>251</v>
      </c>
      <c r="F438" s="475" t="s">
        <v>70</v>
      </c>
      <c r="G438" s="311">
        <v>1</v>
      </c>
      <c r="H438" s="276">
        <v>1</v>
      </c>
      <c r="I438" s="311">
        <v>0.45</v>
      </c>
      <c r="J438" s="202" t="s">
        <v>2196</v>
      </c>
      <c r="K438" s="213">
        <v>43465</v>
      </c>
      <c r="L438" s="312">
        <v>3</v>
      </c>
      <c r="M438" s="202" t="s">
        <v>2210</v>
      </c>
      <c r="N438" s="202" t="s">
        <v>2197</v>
      </c>
      <c r="O438" s="202" t="s">
        <v>2211</v>
      </c>
      <c r="P438" s="220">
        <v>0.06</v>
      </c>
      <c r="Q438" s="220" t="s">
        <v>2199</v>
      </c>
      <c r="R438" s="325">
        <v>16699630000</v>
      </c>
      <c r="S438" s="220"/>
      <c r="T438" s="213">
        <v>43101</v>
      </c>
      <c r="U438" s="213">
        <v>43465</v>
      </c>
      <c r="V438" s="282" t="s">
        <v>2214</v>
      </c>
      <c r="W438" s="281">
        <v>0.33333333333333331</v>
      </c>
      <c r="X438" s="280">
        <v>2.7777777777777776E-2</v>
      </c>
      <c r="Y438" s="280"/>
      <c r="Z438" s="282" t="s">
        <v>2206</v>
      </c>
      <c r="AA438" s="348"/>
      <c r="AB438" s="348"/>
      <c r="AC438" s="348"/>
      <c r="AD438" s="348"/>
      <c r="AE438" s="494"/>
      <c r="AF438" s="494"/>
      <c r="AG438" s="280">
        <v>2.7777777777777776E-2</v>
      </c>
      <c r="AH438" s="280"/>
      <c r="AI438" s="282" t="s">
        <v>2206</v>
      </c>
      <c r="AJ438" s="348"/>
      <c r="AK438" s="348"/>
      <c r="AL438" s="348"/>
      <c r="AM438" s="348"/>
      <c r="AN438" s="494"/>
      <c r="AO438" s="494"/>
      <c r="AP438" s="280">
        <v>2.7777777777777776E-2</v>
      </c>
      <c r="AQ438" s="280"/>
      <c r="AR438" s="282" t="s">
        <v>2206</v>
      </c>
      <c r="AS438" s="348"/>
      <c r="AT438" s="348"/>
      <c r="AU438" s="348"/>
      <c r="AV438" s="348"/>
      <c r="AW438" s="202" t="s">
        <v>2197</v>
      </c>
      <c r="AX438" s="494"/>
      <c r="AY438" s="494"/>
      <c r="AZ438" s="280">
        <v>2.7777777777777776E-2</v>
      </c>
      <c r="BA438" s="280"/>
      <c r="BB438" s="282" t="s">
        <v>2206</v>
      </c>
      <c r="BC438" s="348"/>
      <c r="BD438" s="348"/>
      <c r="BE438" s="348"/>
      <c r="BF438" s="348"/>
      <c r="BG438" s="494"/>
      <c r="BH438" s="494"/>
      <c r="BI438" s="280">
        <v>2.7777777777777776E-2</v>
      </c>
      <c r="BJ438" s="280"/>
      <c r="BK438" s="282" t="s">
        <v>2206</v>
      </c>
      <c r="BL438" s="348"/>
      <c r="BM438" s="348"/>
      <c r="BN438" s="348"/>
      <c r="BO438" s="348"/>
      <c r="BP438" s="494"/>
      <c r="BQ438" s="494"/>
      <c r="BR438" s="280">
        <v>2.7777777777777776E-2</v>
      </c>
      <c r="BS438" s="280"/>
      <c r="BT438" s="282" t="s">
        <v>2206</v>
      </c>
      <c r="BU438" s="348"/>
      <c r="BV438" s="348"/>
      <c r="BW438" s="348"/>
      <c r="BX438" s="348"/>
      <c r="BY438" s="202" t="s">
        <v>2197</v>
      </c>
      <c r="BZ438" s="494"/>
      <c r="CA438" s="494"/>
      <c r="CB438" s="280">
        <v>2.7777777777777776E-2</v>
      </c>
      <c r="CC438" s="280"/>
      <c r="CD438" s="282" t="s">
        <v>2206</v>
      </c>
      <c r="CE438" s="348"/>
      <c r="CF438" s="348"/>
      <c r="CG438" s="348"/>
      <c r="CH438" s="348"/>
      <c r="CI438" s="494"/>
      <c r="CJ438" s="494"/>
      <c r="CK438" s="280">
        <v>2.7777777777777776E-2</v>
      </c>
      <c r="CL438" s="280"/>
      <c r="CM438" s="282" t="s">
        <v>2206</v>
      </c>
      <c r="CN438" s="387"/>
      <c r="CO438" s="348"/>
      <c r="CP438" s="348"/>
      <c r="CQ438" s="348"/>
      <c r="CR438" s="494"/>
      <c r="CS438" s="494"/>
      <c r="CT438" s="280">
        <v>2.7777777777777776E-2</v>
      </c>
      <c r="CU438" s="280"/>
      <c r="CV438" s="282" t="s">
        <v>2206</v>
      </c>
      <c r="CW438" s="387"/>
      <c r="CX438" s="348"/>
      <c r="CY438" s="348"/>
      <c r="CZ438" s="348"/>
      <c r="DA438" s="202" t="s">
        <v>2197</v>
      </c>
      <c r="DB438" s="494"/>
      <c r="DC438" s="494"/>
      <c r="DD438" s="280">
        <v>2.7777777777777776E-2</v>
      </c>
      <c r="DE438" s="280"/>
      <c r="DF438" s="282" t="s">
        <v>2206</v>
      </c>
      <c r="DG438" s="348"/>
      <c r="DH438" s="348"/>
      <c r="DI438" s="348"/>
      <c r="DJ438" s="348"/>
      <c r="DK438" s="494"/>
      <c r="DL438" s="494"/>
      <c r="DM438" s="280">
        <v>2.7777777777777776E-2</v>
      </c>
      <c r="DN438" s="280"/>
      <c r="DO438" s="282" t="s">
        <v>2206</v>
      </c>
      <c r="DP438" s="348"/>
      <c r="DQ438" s="348"/>
      <c r="DR438" s="348"/>
      <c r="DS438" s="348"/>
      <c r="DT438" s="494"/>
      <c r="DU438" s="494"/>
      <c r="DV438" s="280">
        <v>2.7777777777777776E-2</v>
      </c>
      <c r="DW438" s="280"/>
      <c r="DX438" s="282" t="s">
        <v>2206</v>
      </c>
      <c r="DY438" s="348"/>
      <c r="DZ438" s="348"/>
      <c r="EA438" s="348"/>
      <c r="EB438" s="348"/>
      <c r="EC438" s="202" t="s">
        <v>2197</v>
      </c>
      <c r="ED438" s="494"/>
      <c r="EE438" s="494"/>
      <c r="EF438" s="557"/>
      <c r="EG438" s="332">
        <v>0.33333333333333343</v>
      </c>
      <c r="EH438" s="329">
        <v>0</v>
      </c>
      <c r="EI438" s="318">
        <v>0</v>
      </c>
      <c r="EJ438" s="346"/>
      <c r="EK438" s="329">
        <v>0</v>
      </c>
      <c r="EL438" s="318" t="e">
        <v>#DIV/0!</v>
      </c>
      <c r="EM438" s="346"/>
      <c r="EN438" s="346"/>
      <c r="EO438" s="347"/>
      <c r="EP438" s="347"/>
      <c r="EQ438" s="347"/>
      <c r="ER438" s="509"/>
      <c r="ES438" s="415"/>
      <c r="ET438" s="311">
        <f t="shared" si="7"/>
        <v>0</v>
      </c>
    </row>
    <row r="439" spans="1:150" s="202" customFormat="1" ht="99.95" customHeight="1" x14ac:dyDescent="0.25">
      <c r="A439" s="285" t="s">
        <v>227</v>
      </c>
      <c r="B439" s="202" t="s">
        <v>119</v>
      </c>
      <c r="C439" s="202" t="s">
        <v>2195</v>
      </c>
      <c r="D439" s="282">
        <v>1</v>
      </c>
      <c r="E439" s="202" t="s">
        <v>251</v>
      </c>
      <c r="F439" s="475" t="s">
        <v>70</v>
      </c>
      <c r="G439" s="311">
        <v>1</v>
      </c>
      <c r="H439" s="276">
        <v>1</v>
      </c>
      <c r="I439" s="311">
        <v>0.45</v>
      </c>
      <c r="J439" s="202" t="s">
        <v>2196</v>
      </c>
      <c r="K439" s="213">
        <v>43465</v>
      </c>
      <c r="L439" s="312">
        <v>4</v>
      </c>
      <c r="M439" s="202" t="s">
        <v>2215</v>
      </c>
      <c r="N439" s="202" t="s">
        <v>2197</v>
      </c>
      <c r="O439" s="202" t="s">
        <v>2216</v>
      </c>
      <c r="P439" s="248">
        <v>0.06</v>
      </c>
      <c r="Q439" s="220" t="s">
        <v>1848</v>
      </c>
      <c r="R439" s="495">
        <v>1498587000</v>
      </c>
      <c r="S439" s="220"/>
      <c r="T439" s="213">
        <v>43101</v>
      </c>
      <c r="U439" s="213">
        <v>43465</v>
      </c>
      <c r="V439" s="282" t="s">
        <v>2217</v>
      </c>
      <c r="W439" s="281">
        <v>0.33333333333333331</v>
      </c>
      <c r="X439" s="280">
        <v>2.7777777777777776E-2</v>
      </c>
      <c r="Y439" s="280"/>
      <c r="Z439" s="282" t="s">
        <v>2201</v>
      </c>
      <c r="AA439" s="348">
        <v>8.3333333333333329E-2</v>
      </c>
      <c r="AB439" s="348">
        <v>0</v>
      </c>
      <c r="AC439" s="348"/>
      <c r="AD439" s="348"/>
      <c r="AE439" s="494"/>
      <c r="AF439" s="494"/>
      <c r="AG439" s="280">
        <v>2.7777777777777776E-2</v>
      </c>
      <c r="AH439" s="280"/>
      <c r="AI439" s="282" t="s">
        <v>2201</v>
      </c>
      <c r="AJ439" s="348">
        <v>8.3333333333333329E-2</v>
      </c>
      <c r="AK439" s="348">
        <v>0</v>
      </c>
      <c r="AL439" s="348"/>
      <c r="AM439" s="348"/>
      <c r="AN439" s="494"/>
      <c r="AO439" s="494"/>
      <c r="AP439" s="280">
        <v>2.7777777777777776E-2</v>
      </c>
      <c r="AQ439" s="280"/>
      <c r="AR439" s="282" t="s">
        <v>2201</v>
      </c>
      <c r="AS439" s="348">
        <v>8.3333333333333329E-2</v>
      </c>
      <c r="AT439" s="348">
        <v>0</v>
      </c>
      <c r="AU439" s="348"/>
      <c r="AV439" s="348"/>
      <c r="AW439" s="202" t="s">
        <v>2197</v>
      </c>
      <c r="AX439" s="494"/>
      <c r="AY439" s="494"/>
      <c r="AZ439" s="280">
        <v>2.7777777777777776E-2</v>
      </c>
      <c r="BA439" s="280"/>
      <c r="BB439" s="282" t="s">
        <v>2201</v>
      </c>
      <c r="BC439" s="348">
        <v>8.3333333333333329E-2</v>
      </c>
      <c r="BD439" s="348">
        <v>0</v>
      </c>
      <c r="BE439" s="348"/>
      <c r="BF439" s="348"/>
      <c r="BG439" s="494"/>
      <c r="BH439" s="494"/>
      <c r="BI439" s="280">
        <v>2.7777777777777776E-2</v>
      </c>
      <c r="BJ439" s="280"/>
      <c r="BK439" s="282" t="s">
        <v>2201</v>
      </c>
      <c r="BL439" s="348">
        <v>8.3333333333333329E-2</v>
      </c>
      <c r="BM439" s="348">
        <v>0</v>
      </c>
      <c r="BN439" s="348"/>
      <c r="BO439" s="348"/>
      <c r="BP439" s="494"/>
      <c r="BQ439" s="494"/>
      <c r="BR439" s="280">
        <v>2.7777777777777776E-2</v>
      </c>
      <c r="BS439" s="280"/>
      <c r="BT439" s="282" t="s">
        <v>2201</v>
      </c>
      <c r="BU439" s="348">
        <v>8.3333333333333329E-2</v>
      </c>
      <c r="BV439" s="348">
        <v>0</v>
      </c>
      <c r="BW439" s="348"/>
      <c r="BX439" s="348"/>
      <c r="BY439" s="202" t="s">
        <v>2197</v>
      </c>
      <c r="BZ439" s="494"/>
      <c r="CA439" s="494"/>
      <c r="CB439" s="280">
        <v>2.7777777777777776E-2</v>
      </c>
      <c r="CC439" s="280"/>
      <c r="CD439" s="282" t="s">
        <v>2201</v>
      </c>
      <c r="CE439" s="348">
        <v>8.3333333333333329E-2</v>
      </c>
      <c r="CF439" s="348">
        <v>0</v>
      </c>
      <c r="CG439" s="348"/>
      <c r="CH439" s="348"/>
      <c r="CI439" s="494"/>
      <c r="CJ439" s="494"/>
      <c r="CK439" s="280">
        <v>2.7777777777777776E-2</v>
      </c>
      <c r="CL439" s="280"/>
      <c r="CM439" s="282" t="s">
        <v>2201</v>
      </c>
      <c r="CN439" s="387">
        <v>8.3333333333333329E-2</v>
      </c>
      <c r="CO439" s="348">
        <v>0</v>
      </c>
      <c r="CP439" s="348"/>
      <c r="CQ439" s="348"/>
      <c r="CR439" s="494"/>
      <c r="CS439" s="494"/>
      <c r="CT439" s="280">
        <v>2.7777777777777776E-2</v>
      </c>
      <c r="CU439" s="280"/>
      <c r="CV439" s="282" t="s">
        <v>2201</v>
      </c>
      <c r="CW439" s="387">
        <v>8.3333333333333329E-2</v>
      </c>
      <c r="CX439" s="348">
        <v>0</v>
      </c>
      <c r="CY439" s="348"/>
      <c r="CZ439" s="348"/>
      <c r="DA439" s="202" t="s">
        <v>2197</v>
      </c>
      <c r="DB439" s="494"/>
      <c r="DC439" s="494"/>
      <c r="DD439" s="280">
        <v>2.7777777777777776E-2</v>
      </c>
      <c r="DE439" s="280"/>
      <c r="DF439" s="282" t="s">
        <v>2201</v>
      </c>
      <c r="DG439" s="348">
        <v>8.3333333333333329E-2</v>
      </c>
      <c r="DH439" s="348">
        <v>0</v>
      </c>
      <c r="DI439" s="348"/>
      <c r="DJ439" s="348"/>
      <c r="DK439" s="494"/>
      <c r="DL439" s="494"/>
      <c r="DM439" s="280">
        <v>2.7777777777777776E-2</v>
      </c>
      <c r="DN439" s="280"/>
      <c r="DO439" s="282" t="s">
        <v>2201</v>
      </c>
      <c r="DP439" s="348">
        <v>8.3333333333333329E-2</v>
      </c>
      <c r="DQ439" s="348">
        <v>0</v>
      </c>
      <c r="DR439" s="348"/>
      <c r="DS439" s="348"/>
      <c r="DT439" s="494"/>
      <c r="DU439" s="494"/>
      <c r="DV439" s="280">
        <v>2.7777777777777776E-2</v>
      </c>
      <c r="DW439" s="280"/>
      <c r="DX439" s="282" t="s">
        <v>2201</v>
      </c>
      <c r="DY439" s="348">
        <v>8.3333333333333329E-2</v>
      </c>
      <c r="DZ439" s="348">
        <v>0</v>
      </c>
      <c r="EA439" s="348"/>
      <c r="EB439" s="348"/>
      <c r="EC439" s="202" t="s">
        <v>2197</v>
      </c>
      <c r="ED439" s="494"/>
      <c r="EE439" s="494"/>
      <c r="EF439" s="557"/>
      <c r="EG439" s="332">
        <v>0.33333333333333343</v>
      </c>
      <c r="EH439" s="329">
        <v>0</v>
      </c>
      <c r="EI439" s="318">
        <v>0</v>
      </c>
      <c r="EJ439" s="346">
        <v>1</v>
      </c>
      <c r="EK439" s="329">
        <v>0</v>
      </c>
      <c r="EL439" s="318">
        <v>0</v>
      </c>
      <c r="EM439" s="346"/>
      <c r="EN439" s="346"/>
      <c r="EO439" s="347"/>
      <c r="EP439" s="347"/>
      <c r="EQ439" s="347"/>
      <c r="ER439" s="509"/>
      <c r="ES439" s="415"/>
      <c r="ET439" s="311">
        <f t="shared" si="7"/>
        <v>0</v>
      </c>
    </row>
    <row r="440" spans="1:150" s="202" customFormat="1" ht="99.95" customHeight="1" x14ac:dyDescent="0.25">
      <c r="A440" s="285" t="s">
        <v>227</v>
      </c>
      <c r="B440" s="202" t="s">
        <v>119</v>
      </c>
      <c r="C440" s="202" t="s">
        <v>2195</v>
      </c>
      <c r="D440" s="282">
        <v>1</v>
      </c>
      <c r="E440" s="202" t="s">
        <v>251</v>
      </c>
      <c r="F440" s="475" t="s">
        <v>70</v>
      </c>
      <c r="G440" s="311">
        <v>1</v>
      </c>
      <c r="H440" s="276">
        <v>1</v>
      </c>
      <c r="I440" s="311">
        <v>0.45</v>
      </c>
      <c r="J440" s="202" t="s">
        <v>2196</v>
      </c>
      <c r="K440" s="213">
        <v>43465</v>
      </c>
      <c r="L440" s="312">
        <v>4</v>
      </c>
      <c r="M440" s="202" t="s">
        <v>2215</v>
      </c>
      <c r="N440" s="202" t="s">
        <v>2197</v>
      </c>
      <c r="O440" s="202" t="s">
        <v>2216</v>
      </c>
      <c r="P440" s="248">
        <v>0.06</v>
      </c>
      <c r="Q440" s="220" t="s">
        <v>1848</v>
      </c>
      <c r="R440" s="495">
        <v>1498587000</v>
      </c>
      <c r="S440" s="220"/>
      <c r="T440" s="213">
        <v>43101</v>
      </c>
      <c r="U440" s="213">
        <v>43465</v>
      </c>
      <c r="V440" s="282" t="s">
        <v>2203</v>
      </c>
      <c r="W440" s="281">
        <v>0.33333333333333331</v>
      </c>
      <c r="X440" s="280">
        <v>2.7777777777777776E-2</v>
      </c>
      <c r="Y440" s="280"/>
      <c r="Z440" s="282" t="s">
        <v>2204</v>
      </c>
      <c r="AA440" s="348"/>
      <c r="AB440" s="348"/>
      <c r="AC440" s="348"/>
      <c r="AD440" s="348"/>
      <c r="AE440" s="494"/>
      <c r="AF440" s="494"/>
      <c r="AG440" s="280">
        <v>2.7777777777777776E-2</v>
      </c>
      <c r="AH440" s="280"/>
      <c r="AI440" s="282" t="s">
        <v>2204</v>
      </c>
      <c r="AJ440" s="348"/>
      <c r="AK440" s="348"/>
      <c r="AL440" s="348"/>
      <c r="AM440" s="348"/>
      <c r="AN440" s="494"/>
      <c r="AO440" s="494"/>
      <c r="AP440" s="280">
        <v>2.7777777777777776E-2</v>
      </c>
      <c r="AQ440" s="280"/>
      <c r="AR440" s="282" t="s">
        <v>2204</v>
      </c>
      <c r="AS440" s="348"/>
      <c r="AT440" s="348"/>
      <c r="AU440" s="348"/>
      <c r="AV440" s="348"/>
      <c r="AW440" s="202" t="s">
        <v>2197</v>
      </c>
      <c r="AX440" s="494"/>
      <c r="AY440" s="494"/>
      <c r="AZ440" s="280">
        <v>2.7777777777777776E-2</v>
      </c>
      <c r="BA440" s="280"/>
      <c r="BB440" s="282" t="s">
        <v>2204</v>
      </c>
      <c r="BC440" s="348"/>
      <c r="BD440" s="348"/>
      <c r="BE440" s="348"/>
      <c r="BF440" s="348"/>
      <c r="BG440" s="494"/>
      <c r="BH440" s="494"/>
      <c r="BI440" s="280">
        <v>2.7777777777777776E-2</v>
      </c>
      <c r="BJ440" s="280"/>
      <c r="BK440" s="282" t="s">
        <v>2204</v>
      </c>
      <c r="BL440" s="348"/>
      <c r="BM440" s="348"/>
      <c r="BN440" s="348"/>
      <c r="BO440" s="348"/>
      <c r="BP440" s="494"/>
      <c r="BQ440" s="494"/>
      <c r="BR440" s="280">
        <v>2.7777777777777776E-2</v>
      </c>
      <c r="BS440" s="280"/>
      <c r="BT440" s="282" t="s">
        <v>2204</v>
      </c>
      <c r="BU440" s="348"/>
      <c r="BV440" s="348"/>
      <c r="BW440" s="348"/>
      <c r="BX440" s="348"/>
      <c r="BY440" s="202" t="s">
        <v>2197</v>
      </c>
      <c r="BZ440" s="494"/>
      <c r="CA440" s="494"/>
      <c r="CB440" s="280">
        <v>2.7777777777777776E-2</v>
      </c>
      <c r="CC440" s="280"/>
      <c r="CD440" s="282" t="s">
        <v>2204</v>
      </c>
      <c r="CE440" s="348"/>
      <c r="CF440" s="348"/>
      <c r="CG440" s="348"/>
      <c r="CH440" s="348"/>
      <c r="CI440" s="494"/>
      <c r="CJ440" s="494"/>
      <c r="CK440" s="280">
        <v>2.7777777777777776E-2</v>
      </c>
      <c r="CL440" s="280"/>
      <c r="CM440" s="282" t="s">
        <v>2204</v>
      </c>
      <c r="CN440" s="387"/>
      <c r="CO440" s="348"/>
      <c r="CP440" s="348"/>
      <c r="CQ440" s="348"/>
      <c r="CR440" s="494"/>
      <c r="CS440" s="494"/>
      <c r="CT440" s="280">
        <v>2.7777777777777776E-2</v>
      </c>
      <c r="CU440" s="280"/>
      <c r="CV440" s="282" t="s">
        <v>2204</v>
      </c>
      <c r="CW440" s="387"/>
      <c r="CX440" s="348"/>
      <c r="CY440" s="348"/>
      <c r="CZ440" s="348"/>
      <c r="DA440" s="202" t="s">
        <v>2197</v>
      </c>
      <c r="DB440" s="494"/>
      <c r="DC440" s="494"/>
      <c r="DD440" s="280">
        <v>2.7777777777777776E-2</v>
      </c>
      <c r="DE440" s="280"/>
      <c r="DF440" s="282" t="s">
        <v>2204</v>
      </c>
      <c r="DG440" s="348"/>
      <c r="DH440" s="348"/>
      <c r="DI440" s="348"/>
      <c r="DJ440" s="348"/>
      <c r="DK440" s="494"/>
      <c r="DL440" s="494"/>
      <c r="DM440" s="280">
        <v>2.7777777777777776E-2</v>
      </c>
      <c r="DN440" s="280"/>
      <c r="DO440" s="282" t="s">
        <v>2204</v>
      </c>
      <c r="DP440" s="348"/>
      <c r="DQ440" s="348"/>
      <c r="DR440" s="348"/>
      <c r="DS440" s="348"/>
      <c r="DT440" s="494"/>
      <c r="DU440" s="494"/>
      <c r="DV440" s="280">
        <v>2.7777777777777776E-2</v>
      </c>
      <c r="DW440" s="280"/>
      <c r="DX440" s="282" t="s">
        <v>2204</v>
      </c>
      <c r="DY440" s="348"/>
      <c r="DZ440" s="348"/>
      <c r="EA440" s="348"/>
      <c r="EB440" s="348"/>
      <c r="EC440" s="202" t="s">
        <v>2197</v>
      </c>
      <c r="ED440" s="494"/>
      <c r="EE440" s="494"/>
      <c r="EF440" s="557"/>
      <c r="EG440" s="332">
        <v>0.33333333333333343</v>
      </c>
      <c r="EH440" s="329">
        <v>0</v>
      </c>
      <c r="EI440" s="318">
        <v>0</v>
      </c>
      <c r="EJ440" s="346"/>
      <c r="EK440" s="329">
        <v>0</v>
      </c>
      <c r="EL440" s="318" t="e">
        <v>#DIV/0!</v>
      </c>
      <c r="EM440" s="346"/>
      <c r="EN440" s="346"/>
      <c r="EO440" s="347"/>
      <c r="EP440" s="347"/>
      <c r="EQ440" s="347"/>
      <c r="ER440" s="509"/>
      <c r="ES440" s="415"/>
      <c r="ET440" s="311">
        <f t="shared" si="7"/>
        <v>0</v>
      </c>
    </row>
    <row r="441" spans="1:150" s="202" customFormat="1" ht="99.95" customHeight="1" x14ac:dyDescent="0.25">
      <c r="A441" s="285" t="s">
        <v>227</v>
      </c>
      <c r="B441" s="202" t="s">
        <v>119</v>
      </c>
      <c r="C441" s="202" t="s">
        <v>2195</v>
      </c>
      <c r="D441" s="282">
        <v>1</v>
      </c>
      <c r="E441" s="202" t="s">
        <v>251</v>
      </c>
      <c r="F441" s="475" t="s">
        <v>70</v>
      </c>
      <c r="G441" s="311">
        <v>1</v>
      </c>
      <c r="H441" s="276">
        <v>1</v>
      </c>
      <c r="I441" s="311">
        <v>0.45</v>
      </c>
      <c r="J441" s="202" t="s">
        <v>2196</v>
      </c>
      <c r="K441" s="213">
        <v>43465</v>
      </c>
      <c r="L441" s="312">
        <v>4</v>
      </c>
      <c r="M441" s="202" t="s">
        <v>2215</v>
      </c>
      <c r="N441" s="202" t="s">
        <v>2197</v>
      </c>
      <c r="O441" s="202" t="s">
        <v>2216</v>
      </c>
      <c r="P441" s="248">
        <v>0.06</v>
      </c>
      <c r="Q441" s="220" t="s">
        <v>1848</v>
      </c>
      <c r="R441" s="495">
        <v>1498587000</v>
      </c>
      <c r="S441" s="220"/>
      <c r="T441" s="213">
        <v>43101</v>
      </c>
      <c r="U441" s="213">
        <v>43465</v>
      </c>
      <c r="V441" s="282" t="s">
        <v>2218</v>
      </c>
      <c r="W441" s="281">
        <v>0.33333333333333331</v>
      </c>
      <c r="X441" s="280">
        <v>2.7777777777777776E-2</v>
      </c>
      <c r="Y441" s="280"/>
      <c r="Z441" s="282" t="s">
        <v>2206</v>
      </c>
      <c r="AA441" s="348"/>
      <c r="AB441" s="348"/>
      <c r="AC441" s="348"/>
      <c r="AD441" s="348"/>
      <c r="AE441" s="494"/>
      <c r="AF441" s="494"/>
      <c r="AG441" s="280">
        <v>2.7777777777777776E-2</v>
      </c>
      <c r="AH441" s="280"/>
      <c r="AI441" s="282" t="s">
        <v>2206</v>
      </c>
      <c r="AJ441" s="348"/>
      <c r="AK441" s="348"/>
      <c r="AL441" s="348"/>
      <c r="AM441" s="348"/>
      <c r="AN441" s="494"/>
      <c r="AO441" s="494"/>
      <c r="AP441" s="280">
        <v>2.7777777777777776E-2</v>
      </c>
      <c r="AQ441" s="280"/>
      <c r="AR441" s="282" t="s">
        <v>2206</v>
      </c>
      <c r="AS441" s="348"/>
      <c r="AT441" s="348"/>
      <c r="AU441" s="348"/>
      <c r="AV441" s="348"/>
      <c r="AW441" s="202" t="s">
        <v>2197</v>
      </c>
      <c r="AX441" s="494"/>
      <c r="AY441" s="494"/>
      <c r="AZ441" s="280">
        <v>2.7777777777777776E-2</v>
      </c>
      <c r="BA441" s="280"/>
      <c r="BB441" s="282" t="s">
        <v>2206</v>
      </c>
      <c r="BC441" s="348"/>
      <c r="BD441" s="348"/>
      <c r="BE441" s="348"/>
      <c r="BF441" s="348"/>
      <c r="BG441" s="494"/>
      <c r="BH441" s="494"/>
      <c r="BI441" s="280">
        <v>2.7777777777777776E-2</v>
      </c>
      <c r="BJ441" s="280"/>
      <c r="BK441" s="282" t="s">
        <v>2206</v>
      </c>
      <c r="BL441" s="348"/>
      <c r="BM441" s="348"/>
      <c r="BN441" s="348"/>
      <c r="BO441" s="348"/>
      <c r="BP441" s="494"/>
      <c r="BQ441" s="494"/>
      <c r="BR441" s="280">
        <v>2.7777777777777776E-2</v>
      </c>
      <c r="BS441" s="280"/>
      <c r="BT441" s="282" t="s">
        <v>2206</v>
      </c>
      <c r="BU441" s="348"/>
      <c r="BV441" s="348"/>
      <c r="BW441" s="348"/>
      <c r="BX441" s="348"/>
      <c r="BY441" s="202" t="s">
        <v>2197</v>
      </c>
      <c r="BZ441" s="494"/>
      <c r="CA441" s="494"/>
      <c r="CB441" s="280">
        <v>2.7777777777777776E-2</v>
      </c>
      <c r="CC441" s="280"/>
      <c r="CD441" s="282" t="s">
        <v>2206</v>
      </c>
      <c r="CE441" s="348"/>
      <c r="CF441" s="348"/>
      <c r="CG441" s="348"/>
      <c r="CH441" s="348"/>
      <c r="CI441" s="494"/>
      <c r="CJ441" s="494"/>
      <c r="CK441" s="280">
        <v>2.7777777777777776E-2</v>
      </c>
      <c r="CL441" s="280"/>
      <c r="CM441" s="282" t="s">
        <v>2206</v>
      </c>
      <c r="CN441" s="387"/>
      <c r="CO441" s="348"/>
      <c r="CP441" s="348"/>
      <c r="CQ441" s="348"/>
      <c r="CR441" s="494"/>
      <c r="CS441" s="494"/>
      <c r="CT441" s="280">
        <v>2.7777777777777776E-2</v>
      </c>
      <c r="CU441" s="280"/>
      <c r="CV441" s="282" t="s">
        <v>2206</v>
      </c>
      <c r="CW441" s="387"/>
      <c r="CX441" s="348"/>
      <c r="CY441" s="348"/>
      <c r="CZ441" s="348"/>
      <c r="DA441" s="202" t="s">
        <v>2197</v>
      </c>
      <c r="DB441" s="494"/>
      <c r="DC441" s="494"/>
      <c r="DD441" s="280">
        <v>2.7777777777777776E-2</v>
      </c>
      <c r="DE441" s="280"/>
      <c r="DF441" s="282" t="s">
        <v>2206</v>
      </c>
      <c r="DG441" s="348"/>
      <c r="DH441" s="348"/>
      <c r="DI441" s="348"/>
      <c r="DJ441" s="348"/>
      <c r="DK441" s="494"/>
      <c r="DL441" s="494"/>
      <c r="DM441" s="280">
        <v>2.7777777777777776E-2</v>
      </c>
      <c r="DN441" s="280"/>
      <c r="DO441" s="282" t="s">
        <v>2206</v>
      </c>
      <c r="DP441" s="348"/>
      <c r="DQ441" s="348"/>
      <c r="DR441" s="348"/>
      <c r="DS441" s="348"/>
      <c r="DT441" s="494"/>
      <c r="DU441" s="494"/>
      <c r="DV441" s="280">
        <v>2.7777777777777776E-2</v>
      </c>
      <c r="DW441" s="280"/>
      <c r="DX441" s="282" t="s">
        <v>2206</v>
      </c>
      <c r="DY441" s="348"/>
      <c r="DZ441" s="348"/>
      <c r="EA441" s="348"/>
      <c r="EB441" s="348"/>
      <c r="EC441" s="202" t="s">
        <v>2197</v>
      </c>
      <c r="ED441" s="494"/>
      <c r="EE441" s="494"/>
      <c r="EF441" s="557"/>
      <c r="EG441" s="332">
        <v>0.33333333333333343</v>
      </c>
      <c r="EH441" s="329">
        <v>0</v>
      </c>
      <c r="EI441" s="318">
        <v>0</v>
      </c>
      <c r="EJ441" s="346"/>
      <c r="EK441" s="329">
        <v>0</v>
      </c>
      <c r="EL441" s="318" t="e">
        <v>#DIV/0!</v>
      </c>
      <c r="EM441" s="346"/>
      <c r="EN441" s="346"/>
      <c r="EO441" s="347"/>
      <c r="EP441" s="347"/>
      <c r="EQ441" s="347"/>
      <c r="ER441" s="509"/>
      <c r="ES441" s="415"/>
      <c r="ET441" s="311">
        <f t="shared" si="7"/>
        <v>0</v>
      </c>
    </row>
    <row r="442" spans="1:150" s="202" customFormat="1" ht="99.95" customHeight="1" x14ac:dyDescent="0.25">
      <c r="A442" s="285" t="s">
        <v>227</v>
      </c>
      <c r="B442" s="202" t="s">
        <v>119</v>
      </c>
      <c r="C442" s="202" t="s">
        <v>2195</v>
      </c>
      <c r="D442" s="282">
        <v>1</v>
      </c>
      <c r="E442" s="202" t="s">
        <v>251</v>
      </c>
      <c r="F442" s="475" t="s">
        <v>70</v>
      </c>
      <c r="G442" s="311">
        <v>1</v>
      </c>
      <c r="H442" s="276">
        <v>1</v>
      </c>
      <c r="I442" s="311">
        <v>0.45</v>
      </c>
      <c r="J442" s="202" t="s">
        <v>2196</v>
      </c>
      <c r="K442" s="213">
        <v>43465</v>
      </c>
      <c r="L442" s="312">
        <v>5</v>
      </c>
      <c r="M442" s="202" t="s">
        <v>2219</v>
      </c>
      <c r="N442" s="202" t="s">
        <v>2197</v>
      </c>
      <c r="O442" s="202" t="s">
        <v>2220</v>
      </c>
      <c r="P442" s="249">
        <v>0.05</v>
      </c>
      <c r="Q442" s="220" t="s">
        <v>1848</v>
      </c>
      <c r="R442" s="496">
        <v>1452016000</v>
      </c>
      <c r="S442" s="220"/>
      <c r="T442" s="213">
        <v>43101</v>
      </c>
      <c r="U442" s="213">
        <v>43465</v>
      </c>
      <c r="V442" s="282" t="s">
        <v>2221</v>
      </c>
      <c r="W442" s="281">
        <v>0.32</v>
      </c>
      <c r="X442" s="280">
        <v>2.6666666666666668E-2</v>
      </c>
      <c r="Y442" s="280"/>
      <c r="Z442" s="282" t="s">
        <v>2222</v>
      </c>
      <c r="AA442" s="348">
        <v>8.3333333333333343E-2</v>
      </c>
      <c r="AB442" s="348">
        <v>0</v>
      </c>
      <c r="AC442" s="348"/>
      <c r="AD442" s="348"/>
      <c r="AE442" s="494"/>
      <c r="AF442" s="494"/>
      <c r="AG442" s="280">
        <v>2.6666666666666668E-2</v>
      </c>
      <c r="AH442" s="280"/>
      <c r="AI442" s="282" t="s">
        <v>2222</v>
      </c>
      <c r="AJ442" s="348">
        <v>8.3333333333333343E-2</v>
      </c>
      <c r="AK442" s="348">
        <v>0</v>
      </c>
      <c r="AL442" s="348"/>
      <c r="AM442" s="348"/>
      <c r="AN442" s="494"/>
      <c r="AO442" s="494"/>
      <c r="AP442" s="280">
        <v>2.6666666666666668E-2</v>
      </c>
      <c r="AQ442" s="280"/>
      <c r="AR442" s="282" t="s">
        <v>2222</v>
      </c>
      <c r="AS442" s="348">
        <v>8.3333333333333343E-2</v>
      </c>
      <c r="AT442" s="348">
        <v>0</v>
      </c>
      <c r="AU442" s="348"/>
      <c r="AV442" s="348"/>
      <c r="AW442" s="202" t="s">
        <v>2197</v>
      </c>
      <c r="AX442" s="494"/>
      <c r="AY442" s="494"/>
      <c r="AZ442" s="280">
        <v>2.6666666666666668E-2</v>
      </c>
      <c r="BA442" s="280"/>
      <c r="BB442" s="282" t="s">
        <v>2222</v>
      </c>
      <c r="BC442" s="348">
        <v>8.3333333333333343E-2</v>
      </c>
      <c r="BD442" s="348">
        <v>0</v>
      </c>
      <c r="BE442" s="348"/>
      <c r="BF442" s="348"/>
      <c r="BG442" s="494"/>
      <c r="BH442" s="494"/>
      <c r="BI442" s="280">
        <v>2.6666666666666668E-2</v>
      </c>
      <c r="BJ442" s="280"/>
      <c r="BK442" s="282" t="s">
        <v>2222</v>
      </c>
      <c r="BL442" s="348">
        <v>8.3333333333333343E-2</v>
      </c>
      <c r="BM442" s="348">
        <v>0</v>
      </c>
      <c r="BN442" s="348"/>
      <c r="BO442" s="348"/>
      <c r="BP442" s="494"/>
      <c r="BQ442" s="494"/>
      <c r="BR442" s="280">
        <v>2.6666666666666668E-2</v>
      </c>
      <c r="BS442" s="280"/>
      <c r="BT442" s="282" t="s">
        <v>2222</v>
      </c>
      <c r="BU442" s="348">
        <v>8.3333333333333343E-2</v>
      </c>
      <c r="BV442" s="348">
        <v>0</v>
      </c>
      <c r="BW442" s="348"/>
      <c r="BX442" s="348"/>
      <c r="BY442" s="202" t="s">
        <v>2197</v>
      </c>
      <c r="BZ442" s="494"/>
      <c r="CA442" s="494"/>
      <c r="CB442" s="280">
        <v>2.6666666666666668E-2</v>
      </c>
      <c r="CC442" s="280"/>
      <c r="CD442" s="282" t="s">
        <v>2222</v>
      </c>
      <c r="CE442" s="348">
        <v>8.3333333333333343E-2</v>
      </c>
      <c r="CF442" s="348">
        <v>0</v>
      </c>
      <c r="CG442" s="348"/>
      <c r="CH442" s="348"/>
      <c r="CI442" s="494"/>
      <c r="CJ442" s="494"/>
      <c r="CK442" s="280">
        <v>2.6666666666666668E-2</v>
      </c>
      <c r="CL442" s="280"/>
      <c r="CM442" s="282" t="s">
        <v>2222</v>
      </c>
      <c r="CN442" s="387">
        <v>8.3333333333333343E-2</v>
      </c>
      <c r="CO442" s="348">
        <v>0</v>
      </c>
      <c r="CP442" s="348"/>
      <c r="CQ442" s="348"/>
      <c r="CR442" s="494"/>
      <c r="CS442" s="494"/>
      <c r="CT442" s="280">
        <v>2.6666666666666668E-2</v>
      </c>
      <c r="CU442" s="280"/>
      <c r="CV442" s="282" t="s">
        <v>2222</v>
      </c>
      <c r="CW442" s="387">
        <v>8.3333333333333343E-2</v>
      </c>
      <c r="CX442" s="348">
        <v>0</v>
      </c>
      <c r="CY442" s="348"/>
      <c r="CZ442" s="348"/>
      <c r="DA442" s="202" t="s">
        <v>2197</v>
      </c>
      <c r="DB442" s="494"/>
      <c r="DC442" s="494"/>
      <c r="DD442" s="280">
        <v>2.6666666666666668E-2</v>
      </c>
      <c r="DE442" s="280"/>
      <c r="DF442" s="282" t="s">
        <v>2222</v>
      </c>
      <c r="DG442" s="348">
        <v>8.3333333333333343E-2</v>
      </c>
      <c r="DH442" s="348">
        <v>0</v>
      </c>
      <c r="DI442" s="348"/>
      <c r="DJ442" s="348"/>
      <c r="DK442" s="494"/>
      <c r="DL442" s="494"/>
      <c r="DM442" s="280">
        <v>2.6666666666666668E-2</v>
      </c>
      <c r="DN442" s="280"/>
      <c r="DO442" s="282" t="s">
        <v>2222</v>
      </c>
      <c r="DP442" s="348">
        <v>8.3333333333333343E-2</v>
      </c>
      <c r="DQ442" s="348">
        <v>0</v>
      </c>
      <c r="DR442" s="348"/>
      <c r="DS442" s="348"/>
      <c r="DT442" s="494"/>
      <c r="DU442" s="494"/>
      <c r="DV442" s="280">
        <v>2.6666666666666668E-2</v>
      </c>
      <c r="DW442" s="280"/>
      <c r="DX442" s="282" t="s">
        <v>2222</v>
      </c>
      <c r="DY442" s="348">
        <v>8.3333333333333343E-2</v>
      </c>
      <c r="DZ442" s="348">
        <v>0</v>
      </c>
      <c r="EA442" s="348"/>
      <c r="EB442" s="348"/>
      <c r="EC442" s="202" t="s">
        <v>2197</v>
      </c>
      <c r="ED442" s="494"/>
      <c r="EE442" s="494"/>
      <c r="EF442" s="557"/>
      <c r="EG442" s="332">
        <v>0.32</v>
      </c>
      <c r="EH442" s="329">
        <v>0</v>
      </c>
      <c r="EI442" s="318">
        <v>0</v>
      </c>
      <c r="EJ442" s="346">
        <v>1.0000000000000002</v>
      </c>
      <c r="EK442" s="329">
        <v>0</v>
      </c>
      <c r="EL442" s="318">
        <v>0</v>
      </c>
      <c r="EM442" s="346"/>
      <c r="EN442" s="346"/>
      <c r="EO442" s="347"/>
      <c r="EP442" s="347"/>
      <c r="EQ442" s="347"/>
      <c r="ER442" s="509"/>
      <c r="ES442" s="415"/>
      <c r="ET442" s="311">
        <f t="shared" si="7"/>
        <v>0</v>
      </c>
    </row>
    <row r="443" spans="1:150" s="202" customFormat="1" ht="99.95" customHeight="1" x14ac:dyDescent="0.25">
      <c r="A443" s="285" t="s">
        <v>227</v>
      </c>
      <c r="B443" s="202" t="s">
        <v>119</v>
      </c>
      <c r="C443" s="202" t="s">
        <v>2195</v>
      </c>
      <c r="D443" s="282">
        <v>1</v>
      </c>
      <c r="E443" s="202" t="s">
        <v>251</v>
      </c>
      <c r="F443" s="475" t="s">
        <v>70</v>
      </c>
      <c r="G443" s="311">
        <v>1</v>
      </c>
      <c r="H443" s="276">
        <v>1</v>
      </c>
      <c r="I443" s="311">
        <v>0.45</v>
      </c>
      <c r="J443" s="202" t="s">
        <v>2196</v>
      </c>
      <c r="K443" s="213">
        <v>43465</v>
      </c>
      <c r="L443" s="312">
        <v>5</v>
      </c>
      <c r="M443" s="202" t="s">
        <v>2219</v>
      </c>
      <c r="N443" s="202" t="s">
        <v>2197</v>
      </c>
      <c r="O443" s="202" t="s">
        <v>2220</v>
      </c>
      <c r="P443" s="249">
        <v>0.05</v>
      </c>
      <c r="Q443" s="220" t="s">
        <v>1848</v>
      </c>
      <c r="R443" s="496">
        <v>1452016000</v>
      </c>
      <c r="S443" s="220"/>
      <c r="T443" s="213">
        <v>43101</v>
      </c>
      <c r="U443" s="213">
        <v>43465</v>
      </c>
      <c r="V443" s="282" t="s">
        <v>2223</v>
      </c>
      <c r="W443" s="281">
        <v>0.34</v>
      </c>
      <c r="X443" s="280">
        <v>2.8333333333333335E-2</v>
      </c>
      <c r="Y443" s="280"/>
      <c r="Z443" s="282" t="s">
        <v>2224</v>
      </c>
      <c r="AA443" s="348"/>
      <c r="AB443" s="348"/>
      <c r="AC443" s="348"/>
      <c r="AD443" s="348"/>
      <c r="AE443" s="494"/>
      <c r="AF443" s="494"/>
      <c r="AG443" s="280">
        <v>2.8333333333333335E-2</v>
      </c>
      <c r="AH443" s="280"/>
      <c r="AI443" s="282" t="s">
        <v>2224</v>
      </c>
      <c r="AJ443" s="348"/>
      <c r="AK443" s="348"/>
      <c r="AL443" s="348"/>
      <c r="AM443" s="348"/>
      <c r="AN443" s="494"/>
      <c r="AO443" s="494"/>
      <c r="AP443" s="280">
        <v>2.8333333333333335E-2</v>
      </c>
      <c r="AQ443" s="280"/>
      <c r="AR443" s="282" t="s">
        <v>2224</v>
      </c>
      <c r="AS443" s="348"/>
      <c r="AT443" s="348"/>
      <c r="AU443" s="348"/>
      <c r="AV443" s="348"/>
      <c r="AW443" s="202" t="s">
        <v>2197</v>
      </c>
      <c r="AX443" s="494"/>
      <c r="AY443" s="494"/>
      <c r="AZ443" s="280">
        <v>2.8333333333333335E-2</v>
      </c>
      <c r="BA443" s="280"/>
      <c r="BB443" s="282" t="s">
        <v>2224</v>
      </c>
      <c r="BC443" s="348"/>
      <c r="BD443" s="348"/>
      <c r="BE443" s="348"/>
      <c r="BF443" s="348"/>
      <c r="BG443" s="494"/>
      <c r="BH443" s="494"/>
      <c r="BI443" s="280">
        <v>2.8333333333333335E-2</v>
      </c>
      <c r="BJ443" s="280"/>
      <c r="BK443" s="282" t="s">
        <v>2224</v>
      </c>
      <c r="BL443" s="348"/>
      <c r="BM443" s="348"/>
      <c r="BN443" s="348"/>
      <c r="BO443" s="348"/>
      <c r="BP443" s="494"/>
      <c r="BQ443" s="494"/>
      <c r="BR443" s="280">
        <v>2.8333333333333335E-2</v>
      </c>
      <c r="BS443" s="280"/>
      <c r="BT443" s="282" t="s">
        <v>2224</v>
      </c>
      <c r="BU443" s="348"/>
      <c r="BV443" s="348"/>
      <c r="BW443" s="348"/>
      <c r="BX443" s="348"/>
      <c r="BY443" s="202" t="s">
        <v>2197</v>
      </c>
      <c r="BZ443" s="494"/>
      <c r="CA443" s="494"/>
      <c r="CB443" s="280">
        <v>2.8333333333333335E-2</v>
      </c>
      <c r="CC443" s="280"/>
      <c r="CD443" s="282" t="s">
        <v>2224</v>
      </c>
      <c r="CE443" s="348"/>
      <c r="CF443" s="348"/>
      <c r="CG443" s="348"/>
      <c r="CH443" s="348"/>
      <c r="CI443" s="494"/>
      <c r="CJ443" s="494"/>
      <c r="CK443" s="280">
        <v>2.8333333333333335E-2</v>
      </c>
      <c r="CL443" s="280"/>
      <c r="CM443" s="282" t="s">
        <v>2224</v>
      </c>
      <c r="CN443" s="387"/>
      <c r="CO443" s="348"/>
      <c r="CP443" s="348"/>
      <c r="CQ443" s="348"/>
      <c r="CR443" s="494"/>
      <c r="CS443" s="494"/>
      <c r="CT443" s="280">
        <v>2.8333333333333335E-2</v>
      </c>
      <c r="CU443" s="280"/>
      <c r="CV443" s="282" t="s">
        <v>2224</v>
      </c>
      <c r="CW443" s="387"/>
      <c r="CX443" s="348"/>
      <c r="CY443" s="348"/>
      <c r="CZ443" s="348"/>
      <c r="DA443" s="202" t="s">
        <v>2197</v>
      </c>
      <c r="DB443" s="494"/>
      <c r="DC443" s="494"/>
      <c r="DD443" s="280">
        <v>2.8333333333333335E-2</v>
      </c>
      <c r="DE443" s="280"/>
      <c r="DF443" s="282" t="s">
        <v>2224</v>
      </c>
      <c r="DG443" s="348"/>
      <c r="DH443" s="348"/>
      <c r="DI443" s="348"/>
      <c r="DJ443" s="348"/>
      <c r="DK443" s="494"/>
      <c r="DL443" s="494"/>
      <c r="DM443" s="280">
        <v>2.8333333333333335E-2</v>
      </c>
      <c r="DN443" s="280"/>
      <c r="DO443" s="282" t="s">
        <v>2224</v>
      </c>
      <c r="DP443" s="348"/>
      <c r="DQ443" s="348"/>
      <c r="DR443" s="348"/>
      <c r="DS443" s="348"/>
      <c r="DT443" s="494"/>
      <c r="DU443" s="494"/>
      <c r="DV443" s="280">
        <v>2.8333333333333335E-2</v>
      </c>
      <c r="DW443" s="280"/>
      <c r="DX443" s="282" t="s">
        <v>2224</v>
      </c>
      <c r="DY443" s="348"/>
      <c r="DZ443" s="348"/>
      <c r="EA443" s="348"/>
      <c r="EB443" s="348"/>
      <c r="EC443" s="202" t="s">
        <v>2197</v>
      </c>
      <c r="ED443" s="494"/>
      <c r="EE443" s="494"/>
      <c r="EF443" s="557"/>
      <c r="EG443" s="332">
        <v>0.33999999999999991</v>
      </c>
      <c r="EH443" s="329">
        <v>0</v>
      </c>
      <c r="EI443" s="318">
        <v>0</v>
      </c>
      <c r="EJ443" s="346"/>
      <c r="EK443" s="329">
        <v>0</v>
      </c>
      <c r="EL443" s="318" t="e">
        <v>#DIV/0!</v>
      </c>
      <c r="EM443" s="346"/>
      <c r="EN443" s="346"/>
      <c r="EO443" s="347"/>
      <c r="EP443" s="347"/>
      <c r="EQ443" s="347"/>
      <c r="ER443" s="509"/>
      <c r="ES443" s="415"/>
      <c r="ET443" s="311">
        <f t="shared" si="7"/>
        <v>0</v>
      </c>
    </row>
    <row r="444" spans="1:150" s="202" customFormat="1" ht="99.95" customHeight="1" x14ac:dyDescent="0.25">
      <c r="A444" s="285" t="s">
        <v>227</v>
      </c>
      <c r="B444" s="202" t="s">
        <v>119</v>
      </c>
      <c r="C444" s="202" t="s">
        <v>2195</v>
      </c>
      <c r="D444" s="282">
        <v>1</v>
      </c>
      <c r="E444" s="202" t="s">
        <v>251</v>
      </c>
      <c r="F444" s="475" t="s">
        <v>70</v>
      </c>
      <c r="G444" s="311">
        <v>1</v>
      </c>
      <c r="H444" s="276">
        <v>1</v>
      </c>
      <c r="I444" s="311">
        <v>0.45</v>
      </c>
      <c r="J444" s="202" t="s">
        <v>2196</v>
      </c>
      <c r="K444" s="213">
        <v>43465</v>
      </c>
      <c r="L444" s="312">
        <v>5</v>
      </c>
      <c r="M444" s="202" t="s">
        <v>2219</v>
      </c>
      <c r="N444" s="202" t="s">
        <v>2197</v>
      </c>
      <c r="O444" s="202" t="s">
        <v>2220</v>
      </c>
      <c r="P444" s="249">
        <v>0.05</v>
      </c>
      <c r="Q444" s="220" t="s">
        <v>1848</v>
      </c>
      <c r="R444" s="496">
        <v>1452016000</v>
      </c>
      <c r="S444" s="220"/>
      <c r="T444" s="213">
        <v>43101</v>
      </c>
      <c r="U444" s="213">
        <v>43465</v>
      </c>
      <c r="V444" s="282" t="s">
        <v>2203</v>
      </c>
      <c r="W444" s="281">
        <v>0.34</v>
      </c>
      <c r="X444" s="280">
        <v>2.8333333333333335E-2</v>
      </c>
      <c r="Y444" s="280"/>
      <c r="Z444" s="282" t="s">
        <v>2204</v>
      </c>
      <c r="AA444" s="348"/>
      <c r="AB444" s="348"/>
      <c r="AC444" s="348"/>
      <c r="AD444" s="348"/>
      <c r="AE444" s="494"/>
      <c r="AF444" s="494"/>
      <c r="AG444" s="280">
        <v>2.8333333333333335E-2</v>
      </c>
      <c r="AH444" s="280"/>
      <c r="AI444" s="282" t="s">
        <v>2204</v>
      </c>
      <c r="AJ444" s="348"/>
      <c r="AK444" s="348"/>
      <c r="AL444" s="348"/>
      <c r="AM444" s="348"/>
      <c r="AN444" s="494"/>
      <c r="AO444" s="494"/>
      <c r="AP444" s="280">
        <v>2.8333333333333335E-2</v>
      </c>
      <c r="AQ444" s="280"/>
      <c r="AR444" s="282" t="s">
        <v>2204</v>
      </c>
      <c r="AS444" s="348"/>
      <c r="AT444" s="348"/>
      <c r="AU444" s="348"/>
      <c r="AV444" s="348"/>
      <c r="AW444" s="202" t="s">
        <v>2197</v>
      </c>
      <c r="AX444" s="494"/>
      <c r="AY444" s="494"/>
      <c r="AZ444" s="280">
        <v>2.8333333333333335E-2</v>
      </c>
      <c r="BA444" s="280"/>
      <c r="BB444" s="282" t="s">
        <v>2204</v>
      </c>
      <c r="BC444" s="348"/>
      <c r="BD444" s="348"/>
      <c r="BE444" s="348"/>
      <c r="BF444" s="348"/>
      <c r="BG444" s="494"/>
      <c r="BH444" s="494"/>
      <c r="BI444" s="280">
        <v>2.8333333333333335E-2</v>
      </c>
      <c r="BJ444" s="280"/>
      <c r="BK444" s="282" t="s">
        <v>2204</v>
      </c>
      <c r="BL444" s="348"/>
      <c r="BM444" s="348"/>
      <c r="BN444" s="348"/>
      <c r="BO444" s="348"/>
      <c r="BP444" s="494"/>
      <c r="BQ444" s="494"/>
      <c r="BR444" s="280">
        <v>2.8333333333333335E-2</v>
      </c>
      <c r="BS444" s="280"/>
      <c r="BT444" s="282" t="s">
        <v>2204</v>
      </c>
      <c r="BU444" s="348"/>
      <c r="BV444" s="348"/>
      <c r="BW444" s="348"/>
      <c r="BX444" s="348"/>
      <c r="BY444" s="202" t="s">
        <v>2197</v>
      </c>
      <c r="BZ444" s="494"/>
      <c r="CA444" s="494"/>
      <c r="CB444" s="280">
        <v>2.8333333333333335E-2</v>
      </c>
      <c r="CC444" s="280"/>
      <c r="CD444" s="282" t="s">
        <v>2204</v>
      </c>
      <c r="CE444" s="348"/>
      <c r="CF444" s="348"/>
      <c r="CG444" s="348"/>
      <c r="CH444" s="348"/>
      <c r="CI444" s="494"/>
      <c r="CJ444" s="494"/>
      <c r="CK444" s="280">
        <v>2.8333333333333335E-2</v>
      </c>
      <c r="CL444" s="280"/>
      <c r="CM444" s="282" t="s">
        <v>2204</v>
      </c>
      <c r="CN444" s="387"/>
      <c r="CO444" s="348"/>
      <c r="CP444" s="348"/>
      <c r="CQ444" s="348"/>
      <c r="CR444" s="494"/>
      <c r="CS444" s="494"/>
      <c r="CT444" s="280">
        <v>2.8333333333333335E-2</v>
      </c>
      <c r="CU444" s="280"/>
      <c r="CV444" s="282" t="s">
        <v>2204</v>
      </c>
      <c r="CW444" s="387"/>
      <c r="CX444" s="348"/>
      <c r="CY444" s="348"/>
      <c r="CZ444" s="348"/>
      <c r="DA444" s="202" t="s">
        <v>2197</v>
      </c>
      <c r="DB444" s="494"/>
      <c r="DC444" s="494"/>
      <c r="DD444" s="280">
        <v>2.8333333333333335E-2</v>
      </c>
      <c r="DE444" s="280"/>
      <c r="DF444" s="282" t="s">
        <v>2204</v>
      </c>
      <c r="DG444" s="348"/>
      <c r="DH444" s="348"/>
      <c r="DI444" s="348"/>
      <c r="DJ444" s="348"/>
      <c r="DK444" s="494"/>
      <c r="DL444" s="494"/>
      <c r="DM444" s="280">
        <v>2.8333333333333335E-2</v>
      </c>
      <c r="DN444" s="280"/>
      <c r="DO444" s="282" t="s">
        <v>2204</v>
      </c>
      <c r="DP444" s="348"/>
      <c r="DQ444" s="348"/>
      <c r="DR444" s="348"/>
      <c r="DS444" s="348"/>
      <c r="DT444" s="494"/>
      <c r="DU444" s="494"/>
      <c r="DV444" s="280">
        <v>2.8333333333333335E-2</v>
      </c>
      <c r="DW444" s="280"/>
      <c r="DX444" s="282" t="s">
        <v>2204</v>
      </c>
      <c r="DY444" s="348"/>
      <c r="DZ444" s="348"/>
      <c r="EA444" s="348"/>
      <c r="EB444" s="348"/>
      <c r="EC444" s="202" t="s">
        <v>2197</v>
      </c>
      <c r="ED444" s="494"/>
      <c r="EE444" s="494"/>
      <c r="EF444" s="557"/>
      <c r="EG444" s="332">
        <v>0.33999999999999991</v>
      </c>
      <c r="EH444" s="329">
        <v>0</v>
      </c>
      <c r="EI444" s="318">
        <v>0</v>
      </c>
      <c r="EJ444" s="346"/>
      <c r="EK444" s="329">
        <v>0</v>
      </c>
      <c r="EL444" s="318" t="e">
        <v>#DIV/0!</v>
      </c>
      <c r="EM444" s="346"/>
      <c r="EN444" s="346"/>
      <c r="EO444" s="347"/>
      <c r="EP444" s="347"/>
      <c r="EQ444" s="347"/>
      <c r="ER444" s="509"/>
      <c r="ES444" s="415"/>
      <c r="ET444" s="311">
        <f t="shared" si="7"/>
        <v>0</v>
      </c>
    </row>
    <row r="445" spans="1:150" s="202" customFormat="1" ht="99.95" customHeight="1" x14ac:dyDescent="0.25">
      <c r="A445" s="285" t="s">
        <v>227</v>
      </c>
      <c r="B445" s="202" t="s">
        <v>119</v>
      </c>
      <c r="C445" s="202" t="s">
        <v>2195</v>
      </c>
      <c r="D445" s="282">
        <v>1</v>
      </c>
      <c r="E445" s="202" t="s">
        <v>251</v>
      </c>
      <c r="F445" s="475" t="s">
        <v>70</v>
      </c>
      <c r="G445" s="311">
        <v>1</v>
      </c>
      <c r="H445" s="276">
        <v>1</v>
      </c>
      <c r="I445" s="311">
        <v>0.45</v>
      </c>
      <c r="J445" s="202" t="s">
        <v>2196</v>
      </c>
      <c r="K445" s="213">
        <v>43465</v>
      </c>
      <c r="L445" s="312">
        <v>6</v>
      </c>
      <c r="M445" s="202" t="s">
        <v>165</v>
      </c>
      <c r="N445" s="202" t="s">
        <v>2197</v>
      </c>
      <c r="O445" s="202" t="s">
        <v>2225</v>
      </c>
      <c r="P445" s="220">
        <v>0.06</v>
      </c>
      <c r="Q445" s="220" t="s">
        <v>2226</v>
      </c>
      <c r="R445" s="497">
        <v>386125000</v>
      </c>
      <c r="S445" s="220"/>
      <c r="T445" s="213">
        <v>43101</v>
      </c>
      <c r="U445" s="213">
        <v>43465</v>
      </c>
      <c r="V445" s="282" t="s">
        <v>2227</v>
      </c>
      <c r="W445" s="281">
        <v>0.33333333333333331</v>
      </c>
      <c r="X445" s="280">
        <v>2.7777777777777776E-2</v>
      </c>
      <c r="Y445" s="280"/>
      <c r="Z445" s="282" t="s">
        <v>2201</v>
      </c>
      <c r="AA445" s="348">
        <v>8.3333333333333329E-2</v>
      </c>
      <c r="AB445" s="348">
        <v>0</v>
      </c>
      <c r="AC445" s="348"/>
      <c r="AD445" s="348"/>
      <c r="AE445" s="494"/>
      <c r="AF445" s="494"/>
      <c r="AG445" s="280">
        <v>2.7777777777777776E-2</v>
      </c>
      <c r="AH445" s="280"/>
      <c r="AI445" s="282" t="s">
        <v>2201</v>
      </c>
      <c r="AJ445" s="348">
        <v>8.3333333333333329E-2</v>
      </c>
      <c r="AK445" s="348">
        <v>0</v>
      </c>
      <c r="AL445" s="348"/>
      <c r="AM445" s="348"/>
      <c r="AN445" s="494"/>
      <c r="AO445" s="494"/>
      <c r="AP445" s="280">
        <v>2.7777777777777776E-2</v>
      </c>
      <c r="AQ445" s="280"/>
      <c r="AR445" s="282" t="s">
        <v>2201</v>
      </c>
      <c r="AS445" s="348">
        <v>8.3333333333333329E-2</v>
      </c>
      <c r="AT445" s="348">
        <v>0</v>
      </c>
      <c r="AU445" s="348"/>
      <c r="AV445" s="348"/>
      <c r="AW445" s="202" t="s">
        <v>2197</v>
      </c>
      <c r="AX445" s="494"/>
      <c r="AY445" s="494"/>
      <c r="AZ445" s="280">
        <v>2.7777777777777776E-2</v>
      </c>
      <c r="BA445" s="280"/>
      <c r="BB445" s="282" t="s">
        <v>2201</v>
      </c>
      <c r="BC445" s="348">
        <v>8.3333333333333329E-2</v>
      </c>
      <c r="BD445" s="348">
        <v>0</v>
      </c>
      <c r="BE445" s="348"/>
      <c r="BF445" s="348"/>
      <c r="BG445" s="494"/>
      <c r="BH445" s="494"/>
      <c r="BI445" s="280">
        <v>2.7777777777777776E-2</v>
      </c>
      <c r="BJ445" s="280"/>
      <c r="BK445" s="282" t="s">
        <v>2201</v>
      </c>
      <c r="BL445" s="348">
        <v>8.3333333333333329E-2</v>
      </c>
      <c r="BM445" s="348">
        <v>0</v>
      </c>
      <c r="BN445" s="348"/>
      <c r="BO445" s="348"/>
      <c r="BP445" s="494"/>
      <c r="BQ445" s="494"/>
      <c r="BR445" s="280">
        <v>2.7777777777777776E-2</v>
      </c>
      <c r="BS445" s="280"/>
      <c r="BT445" s="282" t="s">
        <v>2201</v>
      </c>
      <c r="BU445" s="348">
        <v>8.3333333333333329E-2</v>
      </c>
      <c r="BV445" s="348">
        <v>0</v>
      </c>
      <c r="BW445" s="348"/>
      <c r="BX445" s="348"/>
      <c r="BY445" s="202" t="s">
        <v>2197</v>
      </c>
      <c r="BZ445" s="494"/>
      <c r="CA445" s="494"/>
      <c r="CB445" s="280">
        <v>2.7777777777777776E-2</v>
      </c>
      <c r="CC445" s="280"/>
      <c r="CD445" s="282" t="s">
        <v>2201</v>
      </c>
      <c r="CE445" s="348">
        <v>8.3333333333333329E-2</v>
      </c>
      <c r="CF445" s="348">
        <v>0</v>
      </c>
      <c r="CG445" s="348"/>
      <c r="CH445" s="348"/>
      <c r="CI445" s="494"/>
      <c r="CJ445" s="494"/>
      <c r="CK445" s="280">
        <v>2.7777777777777776E-2</v>
      </c>
      <c r="CL445" s="280"/>
      <c r="CM445" s="282" t="s">
        <v>2201</v>
      </c>
      <c r="CN445" s="387">
        <v>8.3333333333333329E-2</v>
      </c>
      <c r="CO445" s="348">
        <v>0</v>
      </c>
      <c r="CP445" s="348"/>
      <c r="CQ445" s="348"/>
      <c r="CR445" s="494"/>
      <c r="CS445" s="494"/>
      <c r="CT445" s="280">
        <v>2.7777777777777776E-2</v>
      </c>
      <c r="CU445" s="280"/>
      <c r="CV445" s="282" t="s">
        <v>2201</v>
      </c>
      <c r="CW445" s="387">
        <v>8.3333333333333329E-2</v>
      </c>
      <c r="CX445" s="348">
        <v>0</v>
      </c>
      <c r="CY445" s="348"/>
      <c r="CZ445" s="348"/>
      <c r="DA445" s="202" t="s">
        <v>2197</v>
      </c>
      <c r="DB445" s="494"/>
      <c r="DC445" s="494"/>
      <c r="DD445" s="280">
        <v>2.7777777777777776E-2</v>
      </c>
      <c r="DE445" s="280"/>
      <c r="DF445" s="282" t="s">
        <v>2201</v>
      </c>
      <c r="DG445" s="348">
        <v>8.3333333333333329E-2</v>
      </c>
      <c r="DH445" s="348">
        <v>0</v>
      </c>
      <c r="DI445" s="348"/>
      <c r="DJ445" s="348"/>
      <c r="DK445" s="494"/>
      <c r="DL445" s="494"/>
      <c r="DM445" s="280">
        <v>2.7777777777777776E-2</v>
      </c>
      <c r="DN445" s="280"/>
      <c r="DO445" s="282" t="s">
        <v>2201</v>
      </c>
      <c r="DP445" s="348">
        <v>8.3333333333333329E-2</v>
      </c>
      <c r="DQ445" s="348">
        <v>0</v>
      </c>
      <c r="DR445" s="348"/>
      <c r="DS445" s="348"/>
      <c r="DT445" s="494"/>
      <c r="DU445" s="494"/>
      <c r="DV445" s="280">
        <v>2.7777777777777776E-2</v>
      </c>
      <c r="DW445" s="280"/>
      <c r="DX445" s="282" t="s">
        <v>2201</v>
      </c>
      <c r="DY445" s="348">
        <v>8.3333333333333329E-2</v>
      </c>
      <c r="DZ445" s="348">
        <v>0</v>
      </c>
      <c r="EA445" s="348"/>
      <c r="EB445" s="348"/>
      <c r="EC445" s="202" t="s">
        <v>2197</v>
      </c>
      <c r="ED445" s="494"/>
      <c r="EE445" s="494"/>
      <c r="EF445" s="557"/>
      <c r="EG445" s="332">
        <v>0.33333333333333343</v>
      </c>
      <c r="EH445" s="329">
        <v>0</v>
      </c>
      <c r="EI445" s="318">
        <v>0</v>
      </c>
      <c r="EJ445" s="346">
        <v>1</v>
      </c>
      <c r="EK445" s="329">
        <v>0</v>
      </c>
      <c r="EL445" s="318">
        <v>0</v>
      </c>
      <c r="EM445" s="346"/>
      <c r="EN445" s="346"/>
      <c r="EO445" s="347"/>
      <c r="EP445" s="347"/>
      <c r="EQ445" s="347"/>
      <c r="ER445" s="509"/>
      <c r="ES445" s="415"/>
      <c r="ET445" s="311">
        <f t="shared" si="7"/>
        <v>0</v>
      </c>
    </row>
    <row r="446" spans="1:150" s="202" customFormat="1" ht="99.95" customHeight="1" x14ac:dyDescent="0.25">
      <c r="A446" s="285" t="s">
        <v>227</v>
      </c>
      <c r="B446" s="202" t="s">
        <v>119</v>
      </c>
      <c r="C446" s="202" t="s">
        <v>2195</v>
      </c>
      <c r="D446" s="282">
        <v>1</v>
      </c>
      <c r="E446" s="202" t="s">
        <v>251</v>
      </c>
      <c r="F446" s="475" t="s">
        <v>70</v>
      </c>
      <c r="G446" s="311">
        <v>1</v>
      </c>
      <c r="H446" s="276">
        <v>1</v>
      </c>
      <c r="I446" s="311">
        <v>0.45</v>
      </c>
      <c r="J446" s="202" t="s">
        <v>2196</v>
      </c>
      <c r="K446" s="213">
        <v>43465</v>
      </c>
      <c r="L446" s="312">
        <v>6</v>
      </c>
      <c r="M446" s="202" t="s">
        <v>165</v>
      </c>
      <c r="N446" s="202" t="s">
        <v>2197</v>
      </c>
      <c r="O446" s="202" t="s">
        <v>2225</v>
      </c>
      <c r="P446" s="220">
        <v>0.06</v>
      </c>
      <c r="Q446" s="220" t="s">
        <v>2226</v>
      </c>
      <c r="R446" s="497">
        <v>386125000</v>
      </c>
      <c r="S446" s="220"/>
      <c r="T446" s="213">
        <v>43101</v>
      </c>
      <c r="U446" s="213">
        <v>43465</v>
      </c>
      <c r="V446" s="282" t="s">
        <v>2228</v>
      </c>
      <c r="W446" s="281">
        <v>0.33333333333333331</v>
      </c>
      <c r="X446" s="280">
        <v>2.7777777777777776E-2</v>
      </c>
      <c r="Y446" s="280"/>
      <c r="Z446" s="282" t="s">
        <v>2204</v>
      </c>
      <c r="AA446" s="348"/>
      <c r="AB446" s="348"/>
      <c r="AC446" s="348"/>
      <c r="AD446" s="348"/>
      <c r="AE446" s="494"/>
      <c r="AF446" s="494"/>
      <c r="AG446" s="280">
        <v>2.7777777777777776E-2</v>
      </c>
      <c r="AH446" s="280"/>
      <c r="AI446" s="282" t="s">
        <v>2204</v>
      </c>
      <c r="AJ446" s="348"/>
      <c r="AK446" s="348"/>
      <c r="AL446" s="348"/>
      <c r="AM446" s="348"/>
      <c r="AN446" s="494"/>
      <c r="AO446" s="494"/>
      <c r="AP446" s="280">
        <v>2.7777777777777776E-2</v>
      </c>
      <c r="AQ446" s="280"/>
      <c r="AR446" s="282" t="s">
        <v>2204</v>
      </c>
      <c r="AS446" s="348"/>
      <c r="AT446" s="348"/>
      <c r="AU446" s="348"/>
      <c r="AV446" s="348"/>
      <c r="AW446" s="202" t="s">
        <v>2197</v>
      </c>
      <c r="AX446" s="494"/>
      <c r="AY446" s="494"/>
      <c r="AZ446" s="280">
        <v>2.7777777777777776E-2</v>
      </c>
      <c r="BA446" s="280"/>
      <c r="BB446" s="282" t="s">
        <v>2204</v>
      </c>
      <c r="BC446" s="348"/>
      <c r="BD446" s="348"/>
      <c r="BE446" s="348"/>
      <c r="BF446" s="348"/>
      <c r="BG446" s="494"/>
      <c r="BH446" s="494"/>
      <c r="BI446" s="280">
        <v>2.7777777777777776E-2</v>
      </c>
      <c r="BJ446" s="280"/>
      <c r="BK446" s="282" t="s">
        <v>2204</v>
      </c>
      <c r="BL446" s="348"/>
      <c r="BM446" s="348"/>
      <c r="BN446" s="348"/>
      <c r="BO446" s="348"/>
      <c r="BP446" s="494"/>
      <c r="BQ446" s="494"/>
      <c r="BR446" s="280">
        <v>2.7777777777777776E-2</v>
      </c>
      <c r="BS446" s="280"/>
      <c r="BT446" s="282" t="s">
        <v>2204</v>
      </c>
      <c r="BU446" s="348"/>
      <c r="BV446" s="348"/>
      <c r="BW446" s="348"/>
      <c r="BX446" s="348"/>
      <c r="BY446" s="202" t="s">
        <v>2197</v>
      </c>
      <c r="BZ446" s="494"/>
      <c r="CA446" s="494"/>
      <c r="CB446" s="280">
        <v>2.7777777777777776E-2</v>
      </c>
      <c r="CC446" s="280"/>
      <c r="CD446" s="282" t="s">
        <v>2204</v>
      </c>
      <c r="CE446" s="348"/>
      <c r="CF446" s="348"/>
      <c r="CG446" s="348"/>
      <c r="CH446" s="348"/>
      <c r="CI446" s="494"/>
      <c r="CJ446" s="494"/>
      <c r="CK446" s="280">
        <v>2.7777777777777776E-2</v>
      </c>
      <c r="CL446" s="280"/>
      <c r="CM446" s="282" t="s">
        <v>2204</v>
      </c>
      <c r="CN446" s="387"/>
      <c r="CO446" s="348"/>
      <c r="CP446" s="348"/>
      <c r="CQ446" s="348"/>
      <c r="CR446" s="494"/>
      <c r="CS446" s="494"/>
      <c r="CT446" s="280">
        <v>2.7777777777777776E-2</v>
      </c>
      <c r="CU446" s="280"/>
      <c r="CV446" s="282" t="s">
        <v>2204</v>
      </c>
      <c r="CW446" s="387"/>
      <c r="CX446" s="348"/>
      <c r="CY446" s="348"/>
      <c r="CZ446" s="348"/>
      <c r="DA446" s="202" t="s">
        <v>2197</v>
      </c>
      <c r="DB446" s="494"/>
      <c r="DC446" s="494"/>
      <c r="DD446" s="280">
        <v>2.7777777777777776E-2</v>
      </c>
      <c r="DE446" s="280"/>
      <c r="DF446" s="282" t="s">
        <v>2204</v>
      </c>
      <c r="DG446" s="348"/>
      <c r="DH446" s="348"/>
      <c r="DI446" s="348"/>
      <c r="DJ446" s="348"/>
      <c r="DK446" s="494"/>
      <c r="DL446" s="494"/>
      <c r="DM446" s="280">
        <v>2.7777777777777776E-2</v>
      </c>
      <c r="DN446" s="280"/>
      <c r="DO446" s="282" t="s">
        <v>2204</v>
      </c>
      <c r="DP446" s="348"/>
      <c r="DQ446" s="348"/>
      <c r="DR446" s="348"/>
      <c r="DS446" s="348"/>
      <c r="DT446" s="494"/>
      <c r="DU446" s="494"/>
      <c r="DV446" s="280">
        <v>2.7777777777777776E-2</v>
      </c>
      <c r="DW446" s="280"/>
      <c r="DX446" s="282" t="s">
        <v>2204</v>
      </c>
      <c r="DY446" s="348"/>
      <c r="DZ446" s="348"/>
      <c r="EA446" s="348"/>
      <c r="EB446" s="348"/>
      <c r="EC446" s="202" t="s">
        <v>2197</v>
      </c>
      <c r="ED446" s="494"/>
      <c r="EE446" s="494"/>
      <c r="EF446" s="557"/>
      <c r="EG446" s="332">
        <v>0.33333333333333343</v>
      </c>
      <c r="EH446" s="329">
        <v>0</v>
      </c>
      <c r="EI446" s="318">
        <v>0</v>
      </c>
      <c r="EJ446" s="346"/>
      <c r="EK446" s="329">
        <v>0</v>
      </c>
      <c r="EL446" s="318" t="e">
        <v>#DIV/0!</v>
      </c>
      <c r="EM446" s="346"/>
      <c r="EN446" s="346"/>
      <c r="EO446" s="347"/>
      <c r="EP446" s="347"/>
      <c r="EQ446" s="347"/>
      <c r="ER446" s="509"/>
      <c r="ES446" s="415"/>
      <c r="ET446" s="311">
        <f t="shared" si="7"/>
        <v>0</v>
      </c>
    </row>
    <row r="447" spans="1:150" s="202" customFormat="1" ht="99.95" customHeight="1" x14ac:dyDescent="0.25">
      <c r="A447" s="285" t="s">
        <v>227</v>
      </c>
      <c r="B447" s="202" t="s">
        <v>119</v>
      </c>
      <c r="C447" s="202" t="s">
        <v>2195</v>
      </c>
      <c r="D447" s="282">
        <v>1</v>
      </c>
      <c r="E447" s="202" t="s">
        <v>251</v>
      </c>
      <c r="F447" s="475" t="s">
        <v>70</v>
      </c>
      <c r="G447" s="311">
        <v>1</v>
      </c>
      <c r="H447" s="276">
        <v>1</v>
      </c>
      <c r="I447" s="311">
        <v>0.45</v>
      </c>
      <c r="J447" s="202" t="s">
        <v>2196</v>
      </c>
      <c r="K447" s="213">
        <v>43465</v>
      </c>
      <c r="L447" s="312">
        <v>6</v>
      </c>
      <c r="M447" s="202" t="s">
        <v>165</v>
      </c>
      <c r="N447" s="202" t="s">
        <v>2197</v>
      </c>
      <c r="O447" s="202" t="s">
        <v>2225</v>
      </c>
      <c r="P447" s="220">
        <v>0.06</v>
      </c>
      <c r="Q447" s="220" t="s">
        <v>2226</v>
      </c>
      <c r="R447" s="497">
        <v>386125000</v>
      </c>
      <c r="S447" s="220"/>
      <c r="T447" s="213">
        <v>43101</v>
      </c>
      <c r="U447" s="213">
        <v>43465</v>
      </c>
      <c r="V447" s="282" t="s">
        <v>2229</v>
      </c>
      <c r="W447" s="281">
        <v>0.33333333333333331</v>
      </c>
      <c r="X447" s="280">
        <v>2.7777777777777776E-2</v>
      </c>
      <c r="Y447" s="280"/>
      <c r="Z447" s="282" t="s">
        <v>2206</v>
      </c>
      <c r="AA447" s="348"/>
      <c r="AB447" s="348"/>
      <c r="AC447" s="348"/>
      <c r="AD447" s="348"/>
      <c r="AE447" s="494"/>
      <c r="AF447" s="494"/>
      <c r="AG447" s="280">
        <v>2.7777777777777776E-2</v>
      </c>
      <c r="AH447" s="280"/>
      <c r="AI447" s="282" t="s">
        <v>2206</v>
      </c>
      <c r="AJ447" s="348"/>
      <c r="AK447" s="348"/>
      <c r="AL447" s="348"/>
      <c r="AM447" s="348"/>
      <c r="AN447" s="494"/>
      <c r="AO447" s="494"/>
      <c r="AP447" s="280">
        <v>2.7777777777777776E-2</v>
      </c>
      <c r="AQ447" s="280"/>
      <c r="AR447" s="282" t="s">
        <v>2206</v>
      </c>
      <c r="AS447" s="348"/>
      <c r="AT447" s="348"/>
      <c r="AU447" s="348"/>
      <c r="AV447" s="348"/>
      <c r="AW447" s="202" t="s">
        <v>2197</v>
      </c>
      <c r="AX447" s="494"/>
      <c r="AY447" s="494"/>
      <c r="AZ447" s="280">
        <v>2.7777777777777776E-2</v>
      </c>
      <c r="BA447" s="280"/>
      <c r="BB447" s="282" t="s">
        <v>2206</v>
      </c>
      <c r="BC447" s="348"/>
      <c r="BD447" s="348"/>
      <c r="BE447" s="348"/>
      <c r="BF447" s="348"/>
      <c r="BG447" s="494"/>
      <c r="BH447" s="494"/>
      <c r="BI447" s="280">
        <v>2.7777777777777776E-2</v>
      </c>
      <c r="BJ447" s="280"/>
      <c r="BK447" s="282" t="s">
        <v>2206</v>
      </c>
      <c r="BL447" s="348"/>
      <c r="BM447" s="348"/>
      <c r="BN447" s="348"/>
      <c r="BO447" s="348"/>
      <c r="BP447" s="494"/>
      <c r="BQ447" s="494"/>
      <c r="BR447" s="280">
        <v>2.7777777777777776E-2</v>
      </c>
      <c r="BS447" s="280"/>
      <c r="BT447" s="282" t="s">
        <v>2206</v>
      </c>
      <c r="BU447" s="348"/>
      <c r="BV447" s="348"/>
      <c r="BW447" s="348"/>
      <c r="BX447" s="348"/>
      <c r="BY447" s="202" t="s">
        <v>2197</v>
      </c>
      <c r="BZ447" s="494"/>
      <c r="CA447" s="494"/>
      <c r="CB447" s="280">
        <v>2.7777777777777776E-2</v>
      </c>
      <c r="CC447" s="280"/>
      <c r="CD447" s="282" t="s">
        <v>2206</v>
      </c>
      <c r="CE447" s="348"/>
      <c r="CF447" s="348"/>
      <c r="CG447" s="348"/>
      <c r="CH447" s="348"/>
      <c r="CI447" s="494"/>
      <c r="CJ447" s="494"/>
      <c r="CK447" s="280">
        <v>2.7777777777777776E-2</v>
      </c>
      <c r="CL447" s="280"/>
      <c r="CM447" s="282" t="s">
        <v>2206</v>
      </c>
      <c r="CN447" s="387"/>
      <c r="CO447" s="348"/>
      <c r="CP447" s="348"/>
      <c r="CQ447" s="348"/>
      <c r="CR447" s="494"/>
      <c r="CS447" s="494"/>
      <c r="CT447" s="280">
        <v>2.7777777777777776E-2</v>
      </c>
      <c r="CU447" s="280"/>
      <c r="CV447" s="282" t="s">
        <v>2206</v>
      </c>
      <c r="CW447" s="387"/>
      <c r="CX447" s="348"/>
      <c r="CY447" s="348"/>
      <c r="CZ447" s="348"/>
      <c r="DA447" s="202" t="s">
        <v>2197</v>
      </c>
      <c r="DB447" s="494"/>
      <c r="DC447" s="494"/>
      <c r="DD447" s="280">
        <v>2.7777777777777776E-2</v>
      </c>
      <c r="DE447" s="280"/>
      <c r="DF447" s="282" t="s">
        <v>2206</v>
      </c>
      <c r="DG447" s="348"/>
      <c r="DH447" s="348"/>
      <c r="DI447" s="348"/>
      <c r="DJ447" s="348"/>
      <c r="DK447" s="494"/>
      <c r="DL447" s="494"/>
      <c r="DM447" s="280">
        <v>2.7777777777777776E-2</v>
      </c>
      <c r="DN447" s="280"/>
      <c r="DO447" s="282" t="s">
        <v>2206</v>
      </c>
      <c r="DP447" s="348"/>
      <c r="DQ447" s="348"/>
      <c r="DR447" s="348"/>
      <c r="DS447" s="348"/>
      <c r="DT447" s="494"/>
      <c r="DU447" s="494"/>
      <c r="DV447" s="280">
        <v>2.7777777777777776E-2</v>
      </c>
      <c r="DW447" s="280"/>
      <c r="DX447" s="282" t="s">
        <v>2206</v>
      </c>
      <c r="DY447" s="348"/>
      <c r="DZ447" s="348"/>
      <c r="EA447" s="348"/>
      <c r="EB447" s="348"/>
      <c r="EC447" s="202" t="s">
        <v>2197</v>
      </c>
      <c r="ED447" s="494"/>
      <c r="EE447" s="494"/>
      <c r="EF447" s="557"/>
      <c r="EG447" s="332">
        <v>0.33333333333333343</v>
      </c>
      <c r="EH447" s="329">
        <v>0</v>
      </c>
      <c r="EI447" s="318">
        <v>0</v>
      </c>
      <c r="EJ447" s="346"/>
      <c r="EK447" s="329">
        <v>0</v>
      </c>
      <c r="EL447" s="318" t="e">
        <v>#DIV/0!</v>
      </c>
      <c r="EM447" s="346"/>
      <c r="EN447" s="346"/>
      <c r="EO447" s="347"/>
      <c r="EP447" s="347"/>
      <c r="EQ447" s="347"/>
      <c r="ER447" s="509"/>
      <c r="ES447" s="415"/>
      <c r="ET447" s="311">
        <f t="shared" si="7"/>
        <v>0</v>
      </c>
    </row>
    <row r="448" spans="1:150" s="202" customFormat="1" ht="99.95" customHeight="1" x14ac:dyDescent="0.25">
      <c r="A448" s="285" t="s">
        <v>227</v>
      </c>
      <c r="B448" s="202" t="s">
        <v>119</v>
      </c>
      <c r="C448" s="202" t="s">
        <v>2195</v>
      </c>
      <c r="D448" s="282">
        <v>1</v>
      </c>
      <c r="E448" s="202" t="s">
        <v>251</v>
      </c>
      <c r="F448" s="475" t="s">
        <v>70</v>
      </c>
      <c r="G448" s="311">
        <v>1</v>
      </c>
      <c r="H448" s="276">
        <v>1</v>
      </c>
      <c r="I448" s="311">
        <v>0.45</v>
      </c>
      <c r="J448" s="202" t="s">
        <v>2196</v>
      </c>
      <c r="K448" s="213">
        <v>43465</v>
      </c>
      <c r="L448" s="312">
        <v>7</v>
      </c>
      <c r="M448" s="202" t="s">
        <v>2230</v>
      </c>
      <c r="N448" s="202" t="s">
        <v>2231</v>
      </c>
      <c r="O448" s="202" t="s">
        <v>2232</v>
      </c>
      <c r="P448" s="220">
        <v>0.01</v>
      </c>
      <c r="Q448" s="220" t="s">
        <v>2226</v>
      </c>
      <c r="R448" s="497">
        <v>2244992000</v>
      </c>
      <c r="S448" s="220"/>
      <c r="T448" s="213">
        <v>43101</v>
      </c>
      <c r="U448" s="213">
        <v>43465</v>
      </c>
      <c r="V448" s="282" t="s">
        <v>2233</v>
      </c>
      <c r="W448" s="281">
        <v>0.5</v>
      </c>
      <c r="X448" s="280">
        <v>4.1666666666666664E-2</v>
      </c>
      <c r="Y448" s="280"/>
      <c r="Z448" s="280" t="s">
        <v>2234</v>
      </c>
      <c r="AA448" s="348">
        <v>8.3333333333333329E-2</v>
      </c>
      <c r="AB448" s="348">
        <v>0</v>
      </c>
      <c r="AC448" s="348"/>
      <c r="AD448" s="348"/>
      <c r="AE448" s="494"/>
      <c r="AF448" s="494"/>
      <c r="AG448" s="280">
        <v>4.1666666666666664E-2</v>
      </c>
      <c r="AH448" s="280"/>
      <c r="AI448" s="280" t="s">
        <v>2234</v>
      </c>
      <c r="AJ448" s="348">
        <v>8.3333333333333329E-2</v>
      </c>
      <c r="AK448" s="348">
        <v>0</v>
      </c>
      <c r="AL448" s="348"/>
      <c r="AM448" s="348"/>
      <c r="AN448" s="494"/>
      <c r="AO448" s="494"/>
      <c r="AP448" s="280">
        <v>4.1666666666666664E-2</v>
      </c>
      <c r="AQ448" s="280"/>
      <c r="AR448" s="280" t="s">
        <v>2234</v>
      </c>
      <c r="AS448" s="348">
        <v>8.3333333333333329E-2</v>
      </c>
      <c r="AT448" s="348">
        <v>0</v>
      </c>
      <c r="AU448" s="348"/>
      <c r="AV448" s="348"/>
      <c r="AW448" s="202" t="s">
        <v>2231</v>
      </c>
      <c r="AX448" s="494"/>
      <c r="AY448" s="494"/>
      <c r="AZ448" s="280">
        <v>4.1666666666666664E-2</v>
      </c>
      <c r="BA448" s="280"/>
      <c r="BB448" s="280" t="s">
        <v>2234</v>
      </c>
      <c r="BC448" s="348">
        <v>8.3333333333333329E-2</v>
      </c>
      <c r="BD448" s="348">
        <v>0</v>
      </c>
      <c r="BE448" s="348"/>
      <c r="BF448" s="348"/>
      <c r="BG448" s="494"/>
      <c r="BH448" s="494"/>
      <c r="BI448" s="280">
        <v>4.1666666666666664E-2</v>
      </c>
      <c r="BJ448" s="280"/>
      <c r="BK448" s="280" t="s">
        <v>2234</v>
      </c>
      <c r="BL448" s="348">
        <v>8.3333333333333329E-2</v>
      </c>
      <c r="BM448" s="348">
        <v>0</v>
      </c>
      <c r="BN448" s="348"/>
      <c r="BO448" s="348"/>
      <c r="BP448" s="494"/>
      <c r="BQ448" s="494"/>
      <c r="BR448" s="280">
        <v>4.1666666666666664E-2</v>
      </c>
      <c r="BS448" s="280"/>
      <c r="BT448" s="280" t="s">
        <v>2234</v>
      </c>
      <c r="BU448" s="348">
        <v>8.3333333333333329E-2</v>
      </c>
      <c r="BV448" s="348">
        <v>0</v>
      </c>
      <c r="BW448" s="348"/>
      <c r="BX448" s="348"/>
      <c r="BY448" s="202" t="s">
        <v>2231</v>
      </c>
      <c r="BZ448" s="494"/>
      <c r="CA448" s="494"/>
      <c r="CB448" s="280">
        <v>4.1666666666666664E-2</v>
      </c>
      <c r="CC448" s="280"/>
      <c r="CD448" s="280" t="s">
        <v>2234</v>
      </c>
      <c r="CE448" s="348">
        <v>8.3333333333333329E-2</v>
      </c>
      <c r="CF448" s="348">
        <v>0</v>
      </c>
      <c r="CG448" s="348"/>
      <c r="CH448" s="348"/>
      <c r="CI448" s="494"/>
      <c r="CJ448" s="494"/>
      <c r="CK448" s="280">
        <v>4.1666666666666664E-2</v>
      </c>
      <c r="CL448" s="280"/>
      <c r="CM448" s="280" t="s">
        <v>2234</v>
      </c>
      <c r="CN448" s="348">
        <v>8.3333333333333329E-2</v>
      </c>
      <c r="CO448" s="348">
        <v>0</v>
      </c>
      <c r="CP448" s="348"/>
      <c r="CQ448" s="348"/>
      <c r="CR448" s="494"/>
      <c r="CS448" s="494"/>
      <c r="CT448" s="280">
        <v>4.1666666666666664E-2</v>
      </c>
      <c r="CU448" s="280"/>
      <c r="CV448" s="280" t="s">
        <v>2234</v>
      </c>
      <c r="CW448" s="348">
        <v>8.3333333333333329E-2</v>
      </c>
      <c r="CX448" s="348">
        <v>0</v>
      </c>
      <c r="CY448" s="348"/>
      <c r="CZ448" s="348"/>
      <c r="DA448" s="202" t="s">
        <v>2231</v>
      </c>
      <c r="DB448" s="494"/>
      <c r="DC448" s="494"/>
      <c r="DD448" s="280">
        <v>4.1666666666666664E-2</v>
      </c>
      <c r="DE448" s="280"/>
      <c r="DF448" s="280" t="s">
        <v>2234</v>
      </c>
      <c r="DG448" s="348">
        <v>8.3333333333333329E-2</v>
      </c>
      <c r="DH448" s="348">
        <v>0</v>
      </c>
      <c r="DI448" s="348"/>
      <c r="DJ448" s="348"/>
      <c r="DK448" s="494"/>
      <c r="DL448" s="494"/>
      <c r="DM448" s="280">
        <v>4.1666666666666664E-2</v>
      </c>
      <c r="DN448" s="280"/>
      <c r="DO448" s="280" t="s">
        <v>2234</v>
      </c>
      <c r="DP448" s="348">
        <v>8.3333333333333329E-2</v>
      </c>
      <c r="DQ448" s="348">
        <v>0</v>
      </c>
      <c r="DR448" s="348"/>
      <c r="DS448" s="348"/>
      <c r="DT448" s="494"/>
      <c r="DU448" s="494"/>
      <c r="DV448" s="280">
        <v>4.1666666666666664E-2</v>
      </c>
      <c r="DW448" s="280"/>
      <c r="DX448" s="280" t="s">
        <v>2234</v>
      </c>
      <c r="DY448" s="348">
        <v>8.3333333333333329E-2</v>
      </c>
      <c r="DZ448" s="348">
        <v>0</v>
      </c>
      <c r="EA448" s="348"/>
      <c r="EB448" s="348"/>
      <c r="EC448" s="202" t="s">
        <v>2231</v>
      </c>
      <c r="ED448" s="494"/>
      <c r="EE448" s="494"/>
      <c r="EF448" s="557"/>
      <c r="EG448" s="332">
        <v>0.5</v>
      </c>
      <c r="EH448" s="329">
        <v>0</v>
      </c>
      <c r="EI448" s="318">
        <v>0</v>
      </c>
      <c r="EJ448" s="346">
        <v>1</v>
      </c>
      <c r="EK448" s="329">
        <v>0</v>
      </c>
      <c r="EL448" s="318">
        <v>0</v>
      </c>
      <c r="EM448" s="346"/>
      <c r="EN448" s="346"/>
      <c r="EO448" s="347"/>
      <c r="EP448" s="347"/>
      <c r="EQ448" s="347"/>
      <c r="ER448" s="509"/>
      <c r="ES448" s="415"/>
      <c r="ET448" s="311">
        <f t="shared" si="7"/>
        <v>0</v>
      </c>
    </row>
    <row r="449" spans="1:150" s="202" customFormat="1" ht="99.95" customHeight="1" x14ac:dyDescent="0.25">
      <c r="A449" s="285" t="s">
        <v>227</v>
      </c>
      <c r="B449" s="202" t="s">
        <v>119</v>
      </c>
      <c r="C449" s="202" t="s">
        <v>2195</v>
      </c>
      <c r="D449" s="282">
        <v>1</v>
      </c>
      <c r="E449" s="202" t="s">
        <v>251</v>
      </c>
      <c r="F449" s="475" t="s">
        <v>70</v>
      </c>
      <c r="G449" s="311">
        <v>1</v>
      </c>
      <c r="H449" s="276">
        <v>1</v>
      </c>
      <c r="I449" s="311">
        <v>0.45</v>
      </c>
      <c r="J449" s="202" t="s">
        <v>2196</v>
      </c>
      <c r="K449" s="213">
        <v>43465</v>
      </c>
      <c r="L449" s="312">
        <v>7</v>
      </c>
      <c r="M449" s="202" t="s">
        <v>2230</v>
      </c>
      <c r="N449" s="202" t="s">
        <v>2231</v>
      </c>
      <c r="O449" s="202" t="s">
        <v>2232</v>
      </c>
      <c r="P449" s="220">
        <v>0.01</v>
      </c>
      <c r="Q449" s="220" t="s">
        <v>2226</v>
      </c>
      <c r="R449" s="497">
        <v>2244992000</v>
      </c>
      <c r="S449" s="220"/>
      <c r="T449" s="213">
        <v>43101</v>
      </c>
      <c r="U449" s="213">
        <v>43465</v>
      </c>
      <c r="V449" s="282" t="s">
        <v>2235</v>
      </c>
      <c r="W449" s="281">
        <v>0.5</v>
      </c>
      <c r="X449" s="280">
        <v>4.1666666666666664E-2</v>
      </c>
      <c r="Y449" s="280"/>
      <c r="Z449" s="280" t="s">
        <v>2234</v>
      </c>
      <c r="AA449" s="348"/>
      <c r="AB449" s="348"/>
      <c r="AC449" s="348"/>
      <c r="AD449" s="348"/>
      <c r="AE449" s="494"/>
      <c r="AF449" s="494"/>
      <c r="AG449" s="280">
        <v>4.1666666666666664E-2</v>
      </c>
      <c r="AH449" s="280"/>
      <c r="AI449" s="280" t="s">
        <v>2234</v>
      </c>
      <c r="AJ449" s="348"/>
      <c r="AK449" s="348"/>
      <c r="AL449" s="348"/>
      <c r="AM449" s="348"/>
      <c r="AN449" s="494"/>
      <c r="AO449" s="494"/>
      <c r="AP449" s="280">
        <v>4.1666666666666664E-2</v>
      </c>
      <c r="AQ449" s="280"/>
      <c r="AR449" s="280" t="s">
        <v>2234</v>
      </c>
      <c r="AS449" s="348"/>
      <c r="AT449" s="348"/>
      <c r="AU449" s="348"/>
      <c r="AV449" s="348"/>
      <c r="AW449" s="202" t="s">
        <v>2231</v>
      </c>
      <c r="AX449" s="494"/>
      <c r="AY449" s="494"/>
      <c r="AZ449" s="280">
        <v>4.1666666666666664E-2</v>
      </c>
      <c r="BA449" s="280"/>
      <c r="BB449" s="280" t="s">
        <v>2234</v>
      </c>
      <c r="BC449" s="348"/>
      <c r="BD449" s="348"/>
      <c r="BE449" s="348"/>
      <c r="BF449" s="348"/>
      <c r="BG449" s="494"/>
      <c r="BH449" s="494"/>
      <c r="BI449" s="280">
        <v>4.1666666666666664E-2</v>
      </c>
      <c r="BJ449" s="280"/>
      <c r="BK449" s="280" t="s">
        <v>2234</v>
      </c>
      <c r="BL449" s="348"/>
      <c r="BM449" s="348"/>
      <c r="BN449" s="348"/>
      <c r="BO449" s="348"/>
      <c r="BP449" s="494"/>
      <c r="BQ449" s="494"/>
      <c r="BR449" s="280">
        <v>4.1666666666666664E-2</v>
      </c>
      <c r="BS449" s="280"/>
      <c r="BT449" s="280" t="s">
        <v>2234</v>
      </c>
      <c r="BU449" s="348"/>
      <c r="BV449" s="348"/>
      <c r="BW449" s="348"/>
      <c r="BX449" s="348"/>
      <c r="BY449" s="202" t="s">
        <v>2231</v>
      </c>
      <c r="BZ449" s="494"/>
      <c r="CA449" s="494"/>
      <c r="CB449" s="280">
        <v>4.1666666666666664E-2</v>
      </c>
      <c r="CC449" s="280"/>
      <c r="CD449" s="280" t="s">
        <v>2234</v>
      </c>
      <c r="CE449" s="348"/>
      <c r="CF449" s="348"/>
      <c r="CG449" s="348"/>
      <c r="CH449" s="348"/>
      <c r="CI449" s="494"/>
      <c r="CJ449" s="494"/>
      <c r="CK449" s="280">
        <v>4.1666666666666664E-2</v>
      </c>
      <c r="CL449" s="280"/>
      <c r="CM449" s="280" t="s">
        <v>2234</v>
      </c>
      <c r="CN449" s="348"/>
      <c r="CO449" s="348"/>
      <c r="CP449" s="348"/>
      <c r="CQ449" s="348"/>
      <c r="CR449" s="494"/>
      <c r="CS449" s="494"/>
      <c r="CT449" s="280">
        <v>4.1666666666666664E-2</v>
      </c>
      <c r="CU449" s="280"/>
      <c r="CV449" s="280" t="s">
        <v>2234</v>
      </c>
      <c r="CW449" s="348"/>
      <c r="CX449" s="348"/>
      <c r="CY449" s="348"/>
      <c r="CZ449" s="348"/>
      <c r="DA449" s="202" t="s">
        <v>2231</v>
      </c>
      <c r="DB449" s="494"/>
      <c r="DC449" s="494"/>
      <c r="DD449" s="280">
        <v>4.1666666666666664E-2</v>
      </c>
      <c r="DE449" s="280"/>
      <c r="DF449" s="280" t="s">
        <v>2234</v>
      </c>
      <c r="DG449" s="348"/>
      <c r="DH449" s="348"/>
      <c r="DI449" s="348"/>
      <c r="DJ449" s="348"/>
      <c r="DK449" s="494"/>
      <c r="DL449" s="494"/>
      <c r="DM449" s="280">
        <v>4.1666666666666664E-2</v>
      </c>
      <c r="DN449" s="280"/>
      <c r="DO449" s="280" t="s">
        <v>2234</v>
      </c>
      <c r="DP449" s="348"/>
      <c r="DQ449" s="348"/>
      <c r="DR449" s="348"/>
      <c r="DS449" s="348"/>
      <c r="DT449" s="494"/>
      <c r="DU449" s="494"/>
      <c r="DV449" s="280">
        <v>4.1666666666666664E-2</v>
      </c>
      <c r="DW449" s="280"/>
      <c r="DX449" s="280" t="s">
        <v>2234</v>
      </c>
      <c r="DY449" s="348"/>
      <c r="DZ449" s="348"/>
      <c r="EA449" s="348"/>
      <c r="EB449" s="348"/>
      <c r="EC449" s="202" t="s">
        <v>2231</v>
      </c>
      <c r="ED449" s="494"/>
      <c r="EE449" s="494"/>
      <c r="EF449" s="557"/>
      <c r="EG449" s="332">
        <v>0.5</v>
      </c>
      <c r="EH449" s="329">
        <v>0</v>
      </c>
      <c r="EI449" s="318">
        <v>0</v>
      </c>
      <c r="EJ449" s="346"/>
      <c r="EK449" s="329">
        <v>0</v>
      </c>
      <c r="EL449" s="318" t="e">
        <v>#DIV/0!</v>
      </c>
      <c r="EM449" s="346"/>
      <c r="EN449" s="346"/>
      <c r="EO449" s="347"/>
      <c r="EP449" s="347"/>
      <c r="EQ449" s="347"/>
      <c r="ER449" s="509"/>
      <c r="ES449" s="415"/>
      <c r="ET449" s="311">
        <f t="shared" si="7"/>
        <v>0</v>
      </c>
    </row>
    <row r="450" spans="1:150" s="202" customFormat="1" ht="99.95" customHeight="1" x14ac:dyDescent="0.25">
      <c r="A450" s="285" t="s">
        <v>227</v>
      </c>
      <c r="B450" s="202" t="s">
        <v>119</v>
      </c>
      <c r="C450" s="202" t="s">
        <v>2195</v>
      </c>
      <c r="D450" s="282">
        <v>1</v>
      </c>
      <c r="E450" s="202" t="s">
        <v>251</v>
      </c>
      <c r="F450" s="475" t="s">
        <v>70</v>
      </c>
      <c r="G450" s="311">
        <v>1</v>
      </c>
      <c r="H450" s="276">
        <v>1</v>
      </c>
      <c r="I450" s="311">
        <v>0.45</v>
      </c>
      <c r="J450" s="202" t="s">
        <v>2196</v>
      </c>
      <c r="K450" s="213">
        <v>43465</v>
      </c>
      <c r="L450" s="312">
        <v>8</v>
      </c>
      <c r="M450" s="202" t="s">
        <v>166</v>
      </c>
      <c r="N450" s="202" t="s">
        <v>2236</v>
      </c>
      <c r="O450" s="202" t="s">
        <v>2237</v>
      </c>
      <c r="P450" s="220">
        <v>0.06</v>
      </c>
      <c r="Q450" s="220" t="s">
        <v>2226</v>
      </c>
      <c r="R450" s="496">
        <v>1452016000</v>
      </c>
      <c r="S450" s="220"/>
      <c r="T450" s="213">
        <v>43101</v>
      </c>
      <c r="U450" s="213">
        <v>43465</v>
      </c>
      <c r="V450" s="282" t="s">
        <v>2238</v>
      </c>
      <c r="W450" s="281">
        <v>0.33333333333333331</v>
      </c>
      <c r="X450" s="280">
        <v>2.7777777777777776E-2</v>
      </c>
      <c r="Y450" s="280"/>
      <c r="Z450" s="280" t="s">
        <v>2201</v>
      </c>
      <c r="AA450" s="348">
        <v>8.3333333333333329E-2</v>
      </c>
      <c r="AB450" s="348">
        <v>0</v>
      </c>
      <c r="AC450" s="348"/>
      <c r="AD450" s="348"/>
      <c r="AE450" s="494"/>
      <c r="AF450" s="494"/>
      <c r="AG450" s="280">
        <v>2.7777777777777776E-2</v>
      </c>
      <c r="AH450" s="280"/>
      <c r="AI450" s="280" t="s">
        <v>2201</v>
      </c>
      <c r="AJ450" s="348">
        <v>8.3333333333333329E-2</v>
      </c>
      <c r="AK450" s="348">
        <v>0</v>
      </c>
      <c r="AL450" s="348"/>
      <c r="AM450" s="348"/>
      <c r="AN450" s="494"/>
      <c r="AO450" s="494"/>
      <c r="AP450" s="280">
        <v>2.7777777777777776E-2</v>
      </c>
      <c r="AQ450" s="280"/>
      <c r="AR450" s="280" t="s">
        <v>2201</v>
      </c>
      <c r="AS450" s="348">
        <v>8.3333333333333329E-2</v>
      </c>
      <c r="AT450" s="348">
        <v>0</v>
      </c>
      <c r="AU450" s="348"/>
      <c r="AV450" s="348"/>
      <c r="AW450" s="202" t="s">
        <v>2236</v>
      </c>
      <c r="AX450" s="494"/>
      <c r="AY450" s="494"/>
      <c r="AZ450" s="280">
        <v>2.7777777777777776E-2</v>
      </c>
      <c r="BA450" s="280"/>
      <c r="BB450" s="280" t="s">
        <v>2201</v>
      </c>
      <c r="BC450" s="348">
        <v>8.3333333333333329E-2</v>
      </c>
      <c r="BD450" s="348">
        <v>0</v>
      </c>
      <c r="BE450" s="348"/>
      <c r="BF450" s="348"/>
      <c r="BG450" s="494"/>
      <c r="BH450" s="494"/>
      <c r="BI450" s="280">
        <v>2.7777777777777776E-2</v>
      </c>
      <c r="BJ450" s="280"/>
      <c r="BK450" s="280" t="s">
        <v>2201</v>
      </c>
      <c r="BL450" s="348">
        <v>8.3333333333333329E-2</v>
      </c>
      <c r="BM450" s="348">
        <v>0</v>
      </c>
      <c r="BN450" s="348"/>
      <c r="BO450" s="348"/>
      <c r="BP450" s="494"/>
      <c r="BQ450" s="494"/>
      <c r="BR450" s="280">
        <v>2.7777777777777776E-2</v>
      </c>
      <c r="BS450" s="280"/>
      <c r="BT450" s="280" t="s">
        <v>2201</v>
      </c>
      <c r="BU450" s="348">
        <v>8.3333333333333329E-2</v>
      </c>
      <c r="BV450" s="348">
        <v>0</v>
      </c>
      <c r="BW450" s="348"/>
      <c r="BX450" s="348"/>
      <c r="BY450" s="202" t="s">
        <v>2236</v>
      </c>
      <c r="BZ450" s="494"/>
      <c r="CA450" s="494"/>
      <c r="CB450" s="280">
        <v>2.7777777777777776E-2</v>
      </c>
      <c r="CC450" s="280"/>
      <c r="CD450" s="280" t="s">
        <v>2201</v>
      </c>
      <c r="CE450" s="348">
        <v>8.3333333333333329E-2</v>
      </c>
      <c r="CF450" s="348">
        <v>0</v>
      </c>
      <c r="CG450" s="348"/>
      <c r="CH450" s="348"/>
      <c r="CI450" s="494"/>
      <c r="CJ450" s="494"/>
      <c r="CK450" s="280">
        <v>2.7777777777777776E-2</v>
      </c>
      <c r="CL450" s="280"/>
      <c r="CM450" s="280" t="s">
        <v>2201</v>
      </c>
      <c r="CN450" s="348">
        <v>8.3333333333333329E-2</v>
      </c>
      <c r="CO450" s="348">
        <v>0</v>
      </c>
      <c r="CP450" s="348"/>
      <c r="CQ450" s="348"/>
      <c r="CR450" s="494"/>
      <c r="CS450" s="494"/>
      <c r="CT450" s="280">
        <v>2.7777777777777776E-2</v>
      </c>
      <c r="CU450" s="280"/>
      <c r="CV450" s="280" t="s">
        <v>2201</v>
      </c>
      <c r="CW450" s="348">
        <v>8.3333333333333329E-2</v>
      </c>
      <c r="CX450" s="348">
        <v>0</v>
      </c>
      <c r="CY450" s="348"/>
      <c r="CZ450" s="348"/>
      <c r="DA450" s="202" t="s">
        <v>2236</v>
      </c>
      <c r="DB450" s="494"/>
      <c r="DC450" s="494"/>
      <c r="DD450" s="280">
        <v>2.7777777777777776E-2</v>
      </c>
      <c r="DE450" s="280"/>
      <c r="DF450" s="280" t="s">
        <v>2201</v>
      </c>
      <c r="DG450" s="348">
        <v>8.3333333333333329E-2</v>
      </c>
      <c r="DH450" s="348">
        <v>0</v>
      </c>
      <c r="DI450" s="348"/>
      <c r="DJ450" s="348"/>
      <c r="DK450" s="494"/>
      <c r="DL450" s="494"/>
      <c r="DM450" s="280">
        <v>2.7777777777777776E-2</v>
      </c>
      <c r="DN450" s="280"/>
      <c r="DO450" s="280" t="s">
        <v>2201</v>
      </c>
      <c r="DP450" s="348">
        <v>8.3333333333333329E-2</v>
      </c>
      <c r="DQ450" s="348">
        <v>0</v>
      </c>
      <c r="DR450" s="348"/>
      <c r="DS450" s="348"/>
      <c r="DT450" s="494"/>
      <c r="DU450" s="494"/>
      <c r="DV450" s="280">
        <v>2.7777777777777776E-2</v>
      </c>
      <c r="DW450" s="280"/>
      <c r="DX450" s="280" t="s">
        <v>2201</v>
      </c>
      <c r="DY450" s="348">
        <v>8.3333333333333329E-2</v>
      </c>
      <c r="DZ450" s="348">
        <v>0</v>
      </c>
      <c r="EA450" s="348"/>
      <c r="EB450" s="348"/>
      <c r="EC450" s="202" t="s">
        <v>2236</v>
      </c>
      <c r="ED450" s="494"/>
      <c r="EE450" s="494"/>
      <c r="EF450" s="557"/>
      <c r="EG450" s="332">
        <v>0.33333333333333343</v>
      </c>
      <c r="EH450" s="329">
        <v>0</v>
      </c>
      <c r="EI450" s="318">
        <v>0</v>
      </c>
      <c r="EJ450" s="346">
        <v>1</v>
      </c>
      <c r="EK450" s="329">
        <v>0</v>
      </c>
      <c r="EL450" s="318">
        <v>0</v>
      </c>
      <c r="EM450" s="346"/>
      <c r="EN450" s="346"/>
      <c r="EO450" s="347"/>
      <c r="EP450" s="347"/>
      <c r="EQ450" s="347"/>
      <c r="ER450" s="509"/>
      <c r="ES450" s="415"/>
      <c r="ET450" s="311">
        <f t="shared" si="7"/>
        <v>0</v>
      </c>
    </row>
    <row r="451" spans="1:150" s="202" customFormat="1" ht="99.95" customHeight="1" x14ac:dyDescent="0.25">
      <c r="A451" s="285" t="s">
        <v>227</v>
      </c>
      <c r="B451" s="202" t="s">
        <v>119</v>
      </c>
      <c r="C451" s="202" t="s">
        <v>2195</v>
      </c>
      <c r="D451" s="282">
        <v>1</v>
      </c>
      <c r="E451" s="202" t="s">
        <v>251</v>
      </c>
      <c r="F451" s="475" t="s">
        <v>70</v>
      </c>
      <c r="G451" s="311">
        <v>1</v>
      </c>
      <c r="H451" s="276">
        <v>1</v>
      </c>
      <c r="I451" s="311">
        <v>0.45</v>
      </c>
      <c r="J451" s="202" t="s">
        <v>2196</v>
      </c>
      <c r="K451" s="213">
        <v>43465</v>
      </c>
      <c r="L451" s="312">
        <v>8</v>
      </c>
      <c r="M451" s="202" t="s">
        <v>166</v>
      </c>
      <c r="N451" s="202" t="s">
        <v>2236</v>
      </c>
      <c r="O451" s="202" t="s">
        <v>2237</v>
      </c>
      <c r="P451" s="220">
        <v>0.06</v>
      </c>
      <c r="Q451" s="220" t="s">
        <v>2226</v>
      </c>
      <c r="R451" s="496">
        <v>1452016000</v>
      </c>
      <c r="S451" s="220"/>
      <c r="T451" s="213">
        <v>43101</v>
      </c>
      <c r="U451" s="213">
        <v>43465</v>
      </c>
      <c r="V451" s="282" t="s">
        <v>2203</v>
      </c>
      <c r="W451" s="281">
        <v>0.33333333333333331</v>
      </c>
      <c r="X451" s="280">
        <v>2.7777777777777776E-2</v>
      </c>
      <c r="Y451" s="280"/>
      <c r="Z451" s="280" t="s">
        <v>2239</v>
      </c>
      <c r="AA451" s="348"/>
      <c r="AB451" s="348"/>
      <c r="AC451" s="348"/>
      <c r="AD451" s="348"/>
      <c r="AE451" s="494"/>
      <c r="AF451" s="494"/>
      <c r="AG451" s="280">
        <v>2.7777777777777776E-2</v>
      </c>
      <c r="AH451" s="280"/>
      <c r="AI451" s="280" t="s">
        <v>2239</v>
      </c>
      <c r="AJ451" s="348"/>
      <c r="AK451" s="348"/>
      <c r="AL451" s="348"/>
      <c r="AM451" s="348"/>
      <c r="AN451" s="494"/>
      <c r="AO451" s="494"/>
      <c r="AP451" s="280">
        <v>2.7777777777777776E-2</v>
      </c>
      <c r="AQ451" s="280"/>
      <c r="AR451" s="280" t="s">
        <v>2239</v>
      </c>
      <c r="AS451" s="348"/>
      <c r="AT451" s="348"/>
      <c r="AU451" s="348"/>
      <c r="AV451" s="348"/>
      <c r="AW451" s="202" t="s">
        <v>2236</v>
      </c>
      <c r="AX451" s="494"/>
      <c r="AY451" s="494"/>
      <c r="AZ451" s="280">
        <v>2.7777777777777776E-2</v>
      </c>
      <c r="BA451" s="280"/>
      <c r="BB451" s="280" t="s">
        <v>2239</v>
      </c>
      <c r="BC451" s="348"/>
      <c r="BD451" s="348"/>
      <c r="BE451" s="348"/>
      <c r="BF451" s="348"/>
      <c r="BG451" s="494"/>
      <c r="BH451" s="494"/>
      <c r="BI451" s="280">
        <v>2.7777777777777776E-2</v>
      </c>
      <c r="BJ451" s="280"/>
      <c r="BK451" s="280" t="s">
        <v>2239</v>
      </c>
      <c r="BL451" s="348"/>
      <c r="BM451" s="348"/>
      <c r="BN451" s="348"/>
      <c r="BO451" s="348"/>
      <c r="BP451" s="494"/>
      <c r="BQ451" s="494"/>
      <c r="BR451" s="280">
        <v>2.7777777777777776E-2</v>
      </c>
      <c r="BS451" s="280"/>
      <c r="BT451" s="280" t="s">
        <v>2239</v>
      </c>
      <c r="BU451" s="348"/>
      <c r="BV451" s="348"/>
      <c r="BW451" s="348"/>
      <c r="BX451" s="348"/>
      <c r="BY451" s="202" t="s">
        <v>2236</v>
      </c>
      <c r="BZ451" s="494"/>
      <c r="CA451" s="494"/>
      <c r="CB451" s="280">
        <v>2.7777777777777776E-2</v>
      </c>
      <c r="CC451" s="280"/>
      <c r="CD451" s="280" t="s">
        <v>2239</v>
      </c>
      <c r="CE451" s="348"/>
      <c r="CF451" s="348"/>
      <c r="CG451" s="348"/>
      <c r="CH451" s="348"/>
      <c r="CI451" s="494"/>
      <c r="CJ451" s="494"/>
      <c r="CK451" s="280">
        <v>2.7777777777777776E-2</v>
      </c>
      <c r="CL451" s="280"/>
      <c r="CM451" s="280" t="s">
        <v>2239</v>
      </c>
      <c r="CN451" s="348"/>
      <c r="CO451" s="348"/>
      <c r="CP451" s="348"/>
      <c r="CQ451" s="348"/>
      <c r="CR451" s="494"/>
      <c r="CS451" s="494"/>
      <c r="CT451" s="280">
        <v>2.7777777777777776E-2</v>
      </c>
      <c r="CU451" s="280"/>
      <c r="CV451" s="280" t="s">
        <v>2239</v>
      </c>
      <c r="CW451" s="348"/>
      <c r="CX451" s="348"/>
      <c r="CY451" s="348"/>
      <c r="CZ451" s="348"/>
      <c r="DA451" s="202" t="s">
        <v>2236</v>
      </c>
      <c r="DB451" s="494"/>
      <c r="DC451" s="494"/>
      <c r="DD451" s="280">
        <v>2.7777777777777776E-2</v>
      </c>
      <c r="DE451" s="280"/>
      <c r="DF451" s="280" t="s">
        <v>2239</v>
      </c>
      <c r="DG451" s="348"/>
      <c r="DH451" s="348"/>
      <c r="DI451" s="348"/>
      <c r="DJ451" s="348"/>
      <c r="DK451" s="494"/>
      <c r="DL451" s="494"/>
      <c r="DM451" s="280">
        <v>2.7777777777777776E-2</v>
      </c>
      <c r="DN451" s="280"/>
      <c r="DO451" s="280" t="s">
        <v>2239</v>
      </c>
      <c r="DP451" s="348"/>
      <c r="DQ451" s="348"/>
      <c r="DR451" s="348"/>
      <c r="DS451" s="348"/>
      <c r="DT451" s="494"/>
      <c r="DU451" s="494"/>
      <c r="DV451" s="280">
        <v>2.7777777777777776E-2</v>
      </c>
      <c r="DW451" s="280"/>
      <c r="DX451" s="280" t="s">
        <v>2239</v>
      </c>
      <c r="DY451" s="348"/>
      <c r="DZ451" s="348"/>
      <c r="EA451" s="348"/>
      <c r="EB451" s="348"/>
      <c r="EC451" s="202" t="s">
        <v>2236</v>
      </c>
      <c r="ED451" s="494"/>
      <c r="EE451" s="494"/>
      <c r="EF451" s="557"/>
      <c r="EG451" s="332">
        <v>0.33333333333333343</v>
      </c>
      <c r="EH451" s="329">
        <v>0</v>
      </c>
      <c r="EI451" s="318">
        <v>0</v>
      </c>
      <c r="EJ451" s="346"/>
      <c r="EK451" s="329">
        <v>0</v>
      </c>
      <c r="EL451" s="318" t="e">
        <v>#DIV/0!</v>
      </c>
      <c r="EM451" s="346"/>
      <c r="EN451" s="346"/>
      <c r="EO451" s="347"/>
      <c r="EP451" s="347"/>
      <c r="EQ451" s="347"/>
      <c r="ER451" s="509"/>
      <c r="ES451" s="415"/>
      <c r="ET451" s="311">
        <f t="shared" si="7"/>
        <v>0</v>
      </c>
    </row>
    <row r="452" spans="1:150" s="202" customFormat="1" ht="99.95" customHeight="1" x14ac:dyDescent="0.25">
      <c r="A452" s="285" t="s">
        <v>227</v>
      </c>
      <c r="B452" s="202" t="s">
        <v>119</v>
      </c>
      <c r="C452" s="202" t="s">
        <v>2195</v>
      </c>
      <c r="D452" s="282">
        <v>1</v>
      </c>
      <c r="E452" s="202" t="s">
        <v>251</v>
      </c>
      <c r="F452" s="475" t="s">
        <v>70</v>
      </c>
      <c r="G452" s="311">
        <v>1</v>
      </c>
      <c r="H452" s="276">
        <v>1</v>
      </c>
      <c r="I452" s="311">
        <v>0.45</v>
      </c>
      <c r="J452" s="202" t="s">
        <v>2196</v>
      </c>
      <c r="K452" s="213">
        <v>43465</v>
      </c>
      <c r="L452" s="312">
        <v>8</v>
      </c>
      <c r="M452" s="202" t="s">
        <v>166</v>
      </c>
      <c r="N452" s="202" t="s">
        <v>2236</v>
      </c>
      <c r="O452" s="202" t="s">
        <v>2237</v>
      </c>
      <c r="P452" s="220">
        <v>0.06</v>
      </c>
      <c r="Q452" s="220" t="s">
        <v>2226</v>
      </c>
      <c r="R452" s="496">
        <v>1452016000</v>
      </c>
      <c r="S452" s="220"/>
      <c r="T452" s="213">
        <v>43101</v>
      </c>
      <c r="U452" s="213">
        <v>43465</v>
      </c>
      <c r="V452" s="282" t="s">
        <v>2240</v>
      </c>
      <c r="W452" s="281">
        <v>0.33333333333333331</v>
      </c>
      <c r="X452" s="280">
        <v>2.7777777777777776E-2</v>
      </c>
      <c r="Y452" s="280"/>
      <c r="Z452" s="280" t="s">
        <v>2206</v>
      </c>
      <c r="AA452" s="348"/>
      <c r="AB452" s="348"/>
      <c r="AC452" s="348"/>
      <c r="AD452" s="348"/>
      <c r="AE452" s="494"/>
      <c r="AF452" s="494"/>
      <c r="AG452" s="280">
        <v>2.7777777777777776E-2</v>
      </c>
      <c r="AH452" s="280"/>
      <c r="AI452" s="280" t="s">
        <v>2206</v>
      </c>
      <c r="AJ452" s="348"/>
      <c r="AK452" s="348"/>
      <c r="AL452" s="348"/>
      <c r="AM452" s="348"/>
      <c r="AN452" s="494"/>
      <c r="AO452" s="494"/>
      <c r="AP452" s="280">
        <v>2.7777777777777776E-2</v>
      </c>
      <c r="AQ452" s="280"/>
      <c r="AR452" s="280" t="s">
        <v>2206</v>
      </c>
      <c r="AS452" s="348"/>
      <c r="AT452" s="348"/>
      <c r="AU452" s="348"/>
      <c r="AV452" s="348"/>
      <c r="AW452" s="202" t="s">
        <v>2236</v>
      </c>
      <c r="AX452" s="494"/>
      <c r="AY452" s="494"/>
      <c r="AZ452" s="280">
        <v>2.7777777777777776E-2</v>
      </c>
      <c r="BA452" s="280"/>
      <c r="BB452" s="280" t="s">
        <v>2206</v>
      </c>
      <c r="BC452" s="348"/>
      <c r="BD452" s="348"/>
      <c r="BE452" s="348"/>
      <c r="BF452" s="348"/>
      <c r="BG452" s="494"/>
      <c r="BH452" s="494"/>
      <c r="BI452" s="280">
        <v>2.7777777777777776E-2</v>
      </c>
      <c r="BJ452" s="280"/>
      <c r="BK452" s="280" t="s">
        <v>2206</v>
      </c>
      <c r="BL452" s="348"/>
      <c r="BM452" s="348"/>
      <c r="BN452" s="348"/>
      <c r="BO452" s="348"/>
      <c r="BP452" s="494"/>
      <c r="BQ452" s="494"/>
      <c r="BR452" s="280">
        <v>2.7777777777777776E-2</v>
      </c>
      <c r="BS452" s="280"/>
      <c r="BT452" s="280" t="s">
        <v>2206</v>
      </c>
      <c r="BU452" s="348"/>
      <c r="BV452" s="348"/>
      <c r="BW452" s="348"/>
      <c r="BX452" s="348"/>
      <c r="BY452" s="202" t="s">
        <v>2236</v>
      </c>
      <c r="BZ452" s="494"/>
      <c r="CA452" s="494"/>
      <c r="CB452" s="280">
        <v>2.7777777777777776E-2</v>
      </c>
      <c r="CC452" s="280"/>
      <c r="CD452" s="280" t="s">
        <v>2206</v>
      </c>
      <c r="CE452" s="348"/>
      <c r="CF452" s="348"/>
      <c r="CG452" s="348"/>
      <c r="CH452" s="348"/>
      <c r="CI452" s="494"/>
      <c r="CJ452" s="494"/>
      <c r="CK452" s="280">
        <v>2.7777777777777776E-2</v>
      </c>
      <c r="CL452" s="280"/>
      <c r="CM452" s="280" t="s">
        <v>2206</v>
      </c>
      <c r="CN452" s="348"/>
      <c r="CO452" s="348"/>
      <c r="CP452" s="348"/>
      <c r="CQ452" s="348"/>
      <c r="CR452" s="494"/>
      <c r="CS452" s="494"/>
      <c r="CT452" s="280">
        <v>2.7777777777777776E-2</v>
      </c>
      <c r="CU452" s="280"/>
      <c r="CV452" s="280" t="s">
        <v>2206</v>
      </c>
      <c r="CW452" s="348"/>
      <c r="CX452" s="348"/>
      <c r="CY452" s="348"/>
      <c r="CZ452" s="348"/>
      <c r="DA452" s="202" t="s">
        <v>2236</v>
      </c>
      <c r="DB452" s="494"/>
      <c r="DC452" s="494"/>
      <c r="DD452" s="280">
        <v>2.7777777777777776E-2</v>
      </c>
      <c r="DE452" s="280"/>
      <c r="DF452" s="280" t="s">
        <v>2206</v>
      </c>
      <c r="DG452" s="348"/>
      <c r="DH452" s="348"/>
      <c r="DI452" s="348"/>
      <c r="DJ452" s="348"/>
      <c r="DK452" s="494"/>
      <c r="DL452" s="494"/>
      <c r="DM452" s="280">
        <v>2.7777777777777776E-2</v>
      </c>
      <c r="DN452" s="280"/>
      <c r="DO452" s="280" t="s">
        <v>2206</v>
      </c>
      <c r="DP452" s="348"/>
      <c r="DQ452" s="348"/>
      <c r="DR452" s="348"/>
      <c r="DS452" s="348"/>
      <c r="DT452" s="494"/>
      <c r="DU452" s="494"/>
      <c r="DV452" s="280">
        <v>2.7777777777777776E-2</v>
      </c>
      <c r="DW452" s="280"/>
      <c r="DX452" s="280" t="s">
        <v>2206</v>
      </c>
      <c r="DY452" s="348"/>
      <c r="DZ452" s="348"/>
      <c r="EA452" s="348"/>
      <c r="EB452" s="348"/>
      <c r="EC452" s="202" t="s">
        <v>2236</v>
      </c>
      <c r="ED452" s="494"/>
      <c r="EE452" s="494"/>
      <c r="EF452" s="557"/>
      <c r="EG452" s="332">
        <v>0.33333333333333343</v>
      </c>
      <c r="EH452" s="329">
        <v>0</v>
      </c>
      <c r="EI452" s="318">
        <v>0</v>
      </c>
      <c r="EJ452" s="346"/>
      <c r="EK452" s="329">
        <v>0</v>
      </c>
      <c r="EL452" s="318" t="e">
        <v>#DIV/0!</v>
      </c>
      <c r="EM452" s="346"/>
      <c r="EN452" s="346"/>
      <c r="EO452" s="347"/>
      <c r="EP452" s="347"/>
      <c r="EQ452" s="347"/>
      <c r="ER452" s="509"/>
      <c r="ES452" s="415"/>
      <c r="ET452" s="311">
        <f t="shared" si="7"/>
        <v>0</v>
      </c>
    </row>
    <row r="453" spans="1:150" s="202" customFormat="1" ht="99.95" customHeight="1" x14ac:dyDescent="0.25">
      <c r="A453" s="285" t="s">
        <v>227</v>
      </c>
      <c r="B453" s="202" t="s">
        <v>119</v>
      </c>
      <c r="C453" s="202" t="s">
        <v>2195</v>
      </c>
      <c r="D453" s="282">
        <v>1</v>
      </c>
      <c r="E453" s="202" t="s">
        <v>251</v>
      </c>
      <c r="F453" s="475" t="s">
        <v>70</v>
      </c>
      <c r="G453" s="311">
        <v>1</v>
      </c>
      <c r="H453" s="276">
        <v>1</v>
      </c>
      <c r="I453" s="311">
        <v>0.45</v>
      </c>
      <c r="J453" s="202" t="s">
        <v>2196</v>
      </c>
      <c r="K453" s="213">
        <v>43465</v>
      </c>
      <c r="L453" s="312">
        <v>9</v>
      </c>
      <c r="M453" s="202" t="s">
        <v>167</v>
      </c>
      <c r="N453" s="202" t="s">
        <v>2241</v>
      </c>
      <c r="O453" s="202" t="s">
        <v>2242</v>
      </c>
      <c r="P453" s="220">
        <v>0.03</v>
      </c>
      <c r="Q453" s="220" t="s">
        <v>2226</v>
      </c>
      <c r="R453" s="496">
        <v>1081035000</v>
      </c>
      <c r="S453" s="220"/>
      <c r="T453" s="213">
        <v>43101</v>
      </c>
      <c r="U453" s="213">
        <v>43465</v>
      </c>
      <c r="V453" s="282" t="s">
        <v>2243</v>
      </c>
      <c r="W453" s="281">
        <v>0.5</v>
      </c>
      <c r="X453" s="280">
        <v>4.1666666666666664E-2</v>
      </c>
      <c r="Y453" s="280"/>
      <c r="Z453" s="280" t="s">
        <v>2244</v>
      </c>
      <c r="AA453" s="348">
        <v>8.3333333333333329E-2</v>
      </c>
      <c r="AB453" s="348">
        <v>0</v>
      </c>
      <c r="AC453" s="348"/>
      <c r="AD453" s="348"/>
      <c r="AE453" s="494"/>
      <c r="AF453" s="494"/>
      <c r="AG453" s="280">
        <v>4.1666666666666664E-2</v>
      </c>
      <c r="AH453" s="280"/>
      <c r="AI453" s="280" t="s">
        <v>2244</v>
      </c>
      <c r="AJ453" s="348">
        <v>8.3333333333333329E-2</v>
      </c>
      <c r="AK453" s="348">
        <v>0</v>
      </c>
      <c r="AL453" s="348"/>
      <c r="AM453" s="348"/>
      <c r="AN453" s="494"/>
      <c r="AO453" s="494"/>
      <c r="AP453" s="280">
        <v>4.1666666666666664E-2</v>
      </c>
      <c r="AQ453" s="280"/>
      <c r="AR453" s="280" t="s">
        <v>2244</v>
      </c>
      <c r="AS453" s="348">
        <v>8.3333333333333329E-2</v>
      </c>
      <c r="AT453" s="348">
        <v>0</v>
      </c>
      <c r="AU453" s="348"/>
      <c r="AV453" s="348"/>
      <c r="AW453" s="202" t="s">
        <v>2241</v>
      </c>
      <c r="AX453" s="494"/>
      <c r="AY453" s="494"/>
      <c r="AZ453" s="280">
        <v>4.1666666666666664E-2</v>
      </c>
      <c r="BA453" s="280"/>
      <c r="BB453" s="280" t="s">
        <v>2244</v>
      </c>
      <c r="BC453" s="348">
        <v>8.3333333333333329E-2</v>
      </c>
      <c r="BD453" s="348">
        <v>0</v>
      </c>
      <c r="BE453" s="348"/>
      <c r="BF453" s="348"/>
      <c r="BG453" s="494"/>
      <c r="BH453" s="494"/>
      <c r="BI453" s="280">
        <v>4.1666666666666664E-2</v>
      </c>
      <c r="BJ453" s="280"/>
      <c r="BK453" s="280" t="s">
        <v>2244</v>
      </c>
      <c r="BL453" s="348">
        <v>8.3333333333333329E-2</v>
      </c>
      <c r="BM453" s="348">
        <v>0</v>
      </c>
      <c r="BN453" s="348"/>
      <c r="BO453" s="348"/>
      <c r="BP453" s="494"/>
      <c r="BQ453" s="494"/>
      <c r="BR453" s="280">
        <v>4.1666666666666664E-2</v>
      </c>
      <c r="BS453" s="280"/>
      <c r="BT453" s="280" t="s">
        <v>2244</v>
      </c>
      <c r="BU453" s="348">
        <v>8.3333333333333329E-2</v>
      </c>
      <c r="BV453" s="348">
        <v>0</v>
      </c>
      <c r="BW453" s="348"/>
      <c r="BX453" s="348"/>
      <c r="BY453" s="202" t="s">
        <v>2241</v>
      </c>
      <c r="BZ453" s="494"/>
      <c r="CA453" s="494"/>
      <c r="CB453" s="280">
        <v>4.1666666666666664E-2</v>
      </c>
      <c r="CC453" s="280"/>
      <c r="CD453" s="280" t="s">
        <v>2244</v>
      </c>
      <c r="CE453" s="348">
        <v>8.3333333333333329E-2</v>
      </c>
      <c r="CF453" s="348">
        <v>0</v>
      </c>
      <c r="CG453" s="348"/>
      <c r="CH453" s="348"/>
      <c r="CI453" s="494"/>
      <c r="CJ453" s="494"/>
      <c r="CK453" s="280">
        <v>4.1666666666666664E-2</v>
      </c>
      <c r="CL453" s="280"/>
      <c r="CM453" s="280" t="s">
        <v>2244</v>
      </c>
      <c r="CN453" s="348">
        <v>8.3333333333333329E-2</v>
      </c>
      <c r="CO453" s="348">
        <v>0</v>
      </c>
      <c r="CP453" s="348"/>
      <c r="CQ453" s="348"/>
      <c r="CR453" s="494"/>
      <c r="CS453" s="494"/>
      <c r="CT453" s="280">
        <v>4.1666666666666664E-2</v>
      </c>
      <c r="CU453" s="280"/>
      <c r="CV453" s="280" t="s">
        <v>2244</v>
      </c>
      <c r="CW453" s="348">
        <v>8.3333333333333329E-2</v>
      </c>
      <c r="CX453" s="348">
        <v>0</v>
      </c>
      <c r="CY453" s="348"/>
      <c r="CZ453" s="348"/>
      <c r="DA453" s="202" t="s">
        <v>2241</v>
      </c>
      <c r="DB453" s="494"/>
      <c r="DC453" s="494"/>
      <c r="DD453" s="280">
        <v>4.1666666666666664E-2</v>
      </c>
      <c r="DE453" s="280"/>
      <c r="DF453" s="280" t="s">
        <v>2244</v>
      </c>
      <c r="DG453" s="348">
        <v>8.3333333333333329E-2</v>
      </c>
      <c r="DH453" s="348">
        <v>0</v>
      </c>
      <c r="DI453" s="348"/>
      <c r="DJ453" s="348"/>
      <c r="DK453" s="494"/>
      <c r="DL453" s="494"/>
      <c r="DM453" s="280">
        <v>4.1666666666666664E-2</v>
      </c>
      <c r="DN453" s="280"/>
      <c r="DO453" s="280" t="s">
        <v>2244</v>
      </c>
      <c r="DP453" s="348">
        <v>8.3333333333333329E-2</v>
      </c>
      <c r="DQ453" s="348">
        <v>0</v>
      </c>
      <c r="DR453" s="348"/>
      <c r="DS453" s="348"/>
      <c r="DT453" s="494"/>
      <c r="DU453" s="494"/>
      <c r="DV453" s="280">
        <v>4.1666666666666664E-2</v>
      </c>
      <c r="DW453" s="280"/>
      <c r="DX453" s="280" t="s">
        <v>2244</v>
      </c>
      <c r="DY453" s="348">
        <v>8.3333333333333329E-2</v>
      </c>
      <c r="DZ453" s="348">
        <v>0</v>
      </c>
      <c r="EA453" s="348"/>
      <c r="EB453" s="348"/>
      <c r="EC453" s="202" t="s">
        <v>2241</v>
      </c>
      <c r="ED453" s="494"/>
      <c r="EE453" s="494"/>
      <c r="EF453" s="557"/>
      <c r="EG453" s="332">
        <v>0.5</v>
      </c>
      <c r="EH453" s="329">
        <v>0</v>
      </c>
      <c r="EI453" s="318">
        <v>0</v>
      </c>
      <c r="EJ453" s="346">
        <v>1</v>
      </c>
      <c r="EK453" s="329">
        <v>0</v>
      </c>
      <c r="EL453" s="318">
        <v>0</v>
      </c>
      <c r="EM453" s="346"/>
      <c r="EN453" s="346"/>
      <c r="EO453" s="347"/>
      <c r="EP453" s="347"/>
      <c r="EQ453" s="347"/>
      <c r="ER453" s="509"/>
      <c r="ES453" s="415"/>
      <c r="ET453" s="311">
        <f t="shared" si="7"/>
        <v>0</v>
      </c>
    </row>
    <row r="454" spans="1:150" s="202" customFormat="1" ht="99.95" customHeight="1" x14ac:dyDescent="0.25">
      <c r="A454" s="285" t="s">
        <v>227</v>
      </c>
      <c r="B454" s="202" t="s">
        <v>119</v>
      </c>
      <c r="C454" s="202" t="s">
        <v>2195</v>
      </c>
      <c r="D454" s="282">
        <v>1</v>
      </c>
      <c r="E454" s="202" t="s">
        <v>251</v>
      </c>
      <c r="F454" s="475" t="s">
        <v>70</v>
      </c>
      <c r="G454" s="311">
        <v>1</v>
      </c>
      <c r="H454" s="276">
        <v>1</v>
      </c>
      <c r="I454" s="311">
        <v>0.45</v>
      </c>
      <c r="J454" s="202" t="s">
        <v>2196</v>
      </c>
      <c r="K454" s="213">
        <v>43465</v>
      </c>
      <c r="L454" s="312">
        <v>9</v>
      </c>
      <c r="M454" s="202" t="s">
        <v>167</v>
      </c>
      <c r="N454" s="202" t="s">
        <v>2241</v>
      </c>
      <c r="O454" s="202" t="s">
        <v>2242</v>
      </c>
      <c r="P454" s="220">
        <v>0.03</v>
      </c>
      <c r="Q454" s="220" t="s">
        <v>2226</v>
      </c>
      <c r="R454" s="496">
        <v>1081035000</v>
      </c>
      <c r="S454" s="220"/>
      <c r="T454" s="213">
        <v>43101</v>
      </c>
      <c r="U454" s="213">
        <v>43465</v>
      </c>
      <c r="V454" s="282" t="s">
        <v>2245</v>
      </c>
      <c r="W454" s="281">
        <v>0.5</v>
      </c>
      <c r="X454" s="280">
        <v>4.1666666666666664E-2</v>
      </c>
      <c r="Y454" s="280"/>
      <c r="Z454" s="280" t="s">
        <v>2244</v>
      </c>
      <c r="AA454" s="348"/>
      <c r="AB454" s="348"/>
      <c r="AC454" s="348"/>
      <c r="AD454" s="348"/>
      <c r="AE454" s="494"/>
      <c r="AF454" s="494"/>
      <c r="AG454" s="280">
        <v>4.1666666666666664E-2</v>
      </c>
      <c r="AH454" s="280"/>
      <c r="AI454" s="280" t="s">
        <v>2244</v>
      </c>
      <c r="AJ454" s="348"/>
      <c r="AK454" s="348"/>
      <c r="AL454" s="348"/>
      <c r="AM454" s="348"/>
      <c r="AN454" s="494"/>
      <c r="AO454" s="494"/>
      <c r="AP454" s="280">
        <v>4.1666666666666664E-2</v>
      </c>
      <c r="AQ454" s="280"/>
      <c r="AR454" s="280" t="s">
        <v>2244</v>
      </c>
      <c r="AS454" s="348"/>
      <c r="AT454" s="348"/>
      <c r="AU454" s="348"/>
      <c r="AV454" s="348"/>
      <c r="AW454" s="202" t="s">
        <v>2241</v>
      </c>
      <c r="AX454" s="494"/>
      <c r="AY454" s="494"/>
      <c r="AZ454" s="280">
        <v>4.1666666666666664E-2</v>
      </c>
      <c r="BA454" s="280"/>
      <c r="BB454" s="280" t="s">
        <v>2244</v>
      </c>
      <c r="BC454" s="348"/>
      <c r="BD454" s="348"/>
      <c r="BE454" s="348"/>
      <c r="BF454" s="348"/>
      <c r="BG454" s="494"/>
      <c r="BH454" s="494"/>
      <c r="BI454" s="280">
        <v>4.1666666666666664E-2</v>
      </c>
      <c r="BJ454" s="280"/>
      <c r="BK454" s="280" t="s">
        <v>2244</v>
      </c>
      <c r="BL454" s="348"/>
      <c r="BM454" s="348"/>
      <c r="BN454" s="348"/>
      <c r="BO454" s="348"/>
      <c r="BP454" s="494"/>
      <c r="BQ454" s="494"/>
      <c r="BR454" s="280">
        <v>4.1666666666666664E-2</v>
      </c>
      <c r="BS454" s="280"/>
      <c r="BT454" s="280" t="s">
        <v>2244</v>
      </c>
      <c r="BU454" s="348"/>
      <c r="BV454" s="348"/>
      <c r="BW454" s="348"/>
      <c r="BX454" s="348"/>
      <c r="BY454" s="202" t="s">
        <v>2241</v>
      </c>
      <c r="BZ454" s="494"/>
      <c r="CA454" s="494"/>
      <c r="CB454" s="280">
        <v>4.1666666666666664E-2</v>
      </c>
      <c r="CC454" s="280"/>
      <c r="CD454" s="280" t="s">
        <v>2244</v>
      </c>
      <c r="CE454" s="348"/>
      <c r="CF454" s="348"/>
      <c r="CG454" s="348"/>
      <c r="CH454" s="348"/>
      <c r="CI454" s="494"/>
      <c r="CJ454" s="494"/>
      <c r="CK454" s="280">
        <v>4.1666666666666664E-2</v>
      </c>
      <c r="CL454" s="280"/>
      <c r="CM454" s="280" t="s">
        <v>2244</v>
      </c>
      <c r="CN454" s="348"/>
      <c r="CO454" s="348"/>
      <c r="CP454" s="348"/>
      <c r="CQ454" s="348"/>
      <c r="CR454" s="494"/>
      <c r="CS454" s="494"/>
      <c r="CT454" s="280">
        <v>4.1666666666666664E-2</v>
      </c>
      <c r="CU454" s="280"/>
      <c r="CV454" s="280" t="s">
        <v>2244</v>
      </c>
      <c r="CW454" s="348"/>
      <c r="CX454" s="348"/>
      <c r="CY454" s="348"/>
      <c r="CZ454" s="348"/>
      <c r="DA454" s="202" t="s">
        <v>2241</v>
      </c>
      <c r="DB454" s="494"/>
      <c r="DC454" s="494"/>
      <c r="DD454" s="280">
        <v>4.1666666666666664E-2</v>
      </c>
      <c r="DE454" s="280"/>
      <c r="DF454" s="280" t="s">
        <v>2244</v>
      </c>
      <c r="DG454" s="348"/>
      <c r="DH454" s="348"/>
      <c r="DI454" s="348"/>
      <c r="DJ454" s="348"/>
      <c r="DK454" s="494"/>
      <c r="DL454" s="494"/>
      <c r="DM454" s="280">
        <v>4.1666666666666664E-2</v>
      </c>
      <c r="DN454" s="280"/>
      <c r="DO454" s="280" t="s">
        <v>2244</v>
      </c>
      <c r="DP454" s="348"/>
      <c r="DQ454" s="348"/>
      <c r="DR454" s="348"/>
      <c r="DS454" s="348"/>
      <c r="DT454" s="494"/>
      <c r="DU454" s="494"/>
      <c r="DV454" s="280">
        <v>4.1666666666666664E-2</v>
      </c>
      <c r="DW454" s="280"/>
      <c r="DX454" s="280" t="s">
        <v>2244</v>
      </c>
      <c r="DY454" s="348"/>
      <c r="DZ454" s="348"/>
      <c r="EA454" s="348"/>
      <c r="EB454" s="348"/>
      <c r="EC454" s="202" t="s">
        <v>2241</v>
      </c>
      <c r="ED454" s="494"/>
      <c r="EE454" s="494"/>
      <c r="EF454" s="557"/>
      <c r="EG454" s="332">
        <v>0.5</v>
      </c>
      <c r="EH454" s="329">
        <v>0</v>
      </c>
      <c r="EI454" s="318">
        <v>0</v>
      </c>
      <c r="EJ454" s="346"/>
      <c r="EK454" s="329">
        <v>0</v>
      </c>
      <c r="EL454" s="318" t="e">
        <v>#DIV/0!</v>
      </c>
      <c r="EM454" s="346"/>
      <c r="EN454" s="346"/>
      <c r="EO454" s="347"/>
      <c r="EP454" s="347"/>
      <c r="EQ454" s="347"/>
      <c r="ER454" s="509"/>
      <c r="ES454" s="415"/>
      <c r="ET454" s="311">
        <f t="shared" si="7"/>
        <v>0</v>
      </c>
    </row>
    <row r="455" spans="1:150" s="202" customFormat="1" ht="99.95" customHeight="1" x14ac:dyDescent="0.25">
      <c r="A455" s="285" t="s">
        <v>227</v>
      </c>
      <c r="B455" s="202" t="s">
        <v>119</v>
      </c>
      <c r="C455" s="202" t="s">
        <v>2246</v>
      </c>
      <c r="D455" s="282">
        <v>2</v>
      </c>
      <c r="E455" s="202" t="s">
        <v>3826</v>
      </c>
      <c r="F455" s="475" t="s">
        <v>70</v>
      </c>
      <c r="G455" s="227">
        <v>0.45079999999999998</v>
      </c>
      <c r="H455" s="280">
        <v>1</v>
      </c>
      <c r="I455" s="311">
        <v>0.05</v>
      </c>
      <c r="J455" s="202" t="s">
        <v>2247</v>
      </c>
      <c r="K455" s="213">
        <v>43465</v>
      </c>
      <c r="L455" s="312">
        <v>1</v>
      </c>
      <c r="M455" s="202" t="s">
        <v>168</v>
      </c>
      <c r="N455" s="202" t="s">
        <v>2248</v>
      </c>
      <c r="O455" s="202" t="s">
        <v>2249</v>
      </c>
      <c r="P455" s="223">
        <v>0.01</v>
      </c>
      <c r="Q455" s="220" t="s">
        <v>1848</v>
      </c>
      <c r="R455" s="325">
        <v>597565000</v>
      </c>
      <c r="S455" s="220"/>
      <c r="T455" s="11">
        <v>43101</v>
      </c>
      <c r="U455" s="11">
        <v>43465</v>
      </c>
      <c r="V455" s="282" t="s">
        <v>2250</v>
      </c>
      <c r="W455" s="281">
        <v>0.5</v>
      </c>
      <c r="X455" s="281">
        <v>4.1666666666666664E-2</v>
      </c>
      <c r="Y455" s="280"/>
      <c r="Z455" s="280" t="s">
        <v>2251</v>
      </c>
      <c r="AA455" s="348">
        <v>8.3333333333333329E-2</v>
      </c>
      <c r="AB455" s="348">
        <v>0</v>
      </c>
      <c r="AC455" s="348"/>
      <c r="AD455" s="348"/>
      <c r="AE455" s="353">
        <v>0.41666666666666663</v>
      </c>
      <c r="AF455" s="353">
        <v>0</v>
      </c>
      <c r="AG455" s="281">
        <v>4.1666666666666664E-2</v>
      </c>
      <c r="AH455" s="309"/>
      <c r="AI455" s="280" t="s">
        <v>2251</v>
      </c>
      <c r="AJ455" s="348">
        <v>8.3333333333333329E-2</v>
      </c>
      <c r="AK455" s="348">
        <v>0</v>
      </c>
      <c r="AL455" s="348"/>
      <c r="AM455" s="348"/>
      <c r="AN455" s="353">
        <v>0.41666666666666663</v>
      </c>
      <c r="AO455" s="353">
        <v>0</v>
      </c>
      <c r="AP455" s="281">
        <v>4.1666666666666664E-2</v>
      </c>
      <c r="AQ455" s="309"/>
      <c r="AR455" s="280" t="s">
        <v>2251</v>
      </c>
      <c r="AS455" s="348">
        <v>8.3333333333333329E-2</v>
      </c>
      <c r="AT455" s="348">
        <v>0</v>
      </c>
      <c r="AU455" s="348"/>
      <c r="AV455" s="348"/>
      <c r="AW455" s="202" t="s">
        <v>2248</v>
      </c>
      <c r="AX455" s="353">
        <v>0.41666666666666663</v>
      </c>
      <c r="AY455" s="353">
        <v>0</v>
      </c>
      <c r="AZ455" s="281">
        <v>4.1666666666666664E-2</v>
      </c>
      <c r="BA455" s="309"/>
      <c r="BB455" s="280" t="s">
        <v>2251</v>
      </c>
      <c r="BC455" s="348">
        <v>8.3333333333333329E-2</v>
      </c>
      <c r="BD455" s="348">
        <v>0</v>
      </c>
      <c r="BE455" s="348"/>
      <c r="BF455" s="348"/>
      <c r="BG455" s="353">
        <v>0.41666666666666663</v>
      </c>
      <c r="BH455" s="353">
        <v>0</v>
      </c>
      <c r="BI455" s="281">
        <v>4.1666666666666664E-2</v>
      </c>
      <c r="BJ455" s="309"/>
      <c r="BK455" s="280" t="s">
        <v>2251</v>
      </c>
      <c r="BL455" s="348">
        <v>8.3333333333333329E-2</v>
      </c>
      <c r="BM455" s="348">
        <v>0</v>
      </c>
      <c r="BN455" s="348"/>
      <c r="BO455" s="348"/>
      <c r="BP455" s="353">
        <v>0.41666666666666663</v>
      </c>
      <c r="BQ455" s="353">
        <v>0</v>
      </c>
      <c r="BR455" s="281">
        <v>4.1666666666666664E-2</v>
      </c>
      <c r="BS455" s="309"/>
      <c r="BT455" s="280" t="s">
        <v>2251</v>
      </c>
      <c r="BU455" s="348">
        <v>8.3333333333333329E-2</v>
      </c>
      <c r="BV455" s="348">
        <v>0</v>
      </c>
      <c r="BW455" s="348"/>
      <c r="BX455" s="348"/>
      <c r="BY455" s="202" t="s">
        <v>2248</v>
      </c>
      <c r="BZ455" s="353">
        <v>0.41666666666666663</v>
      </c>
      <c r="CA455" s="353">
        <v>0</v>
      </c>
      <c r="CB455" s="281">
        <v>4.1666666666666664E-2</v>
      </c>
      <c r="CC455" s="309"/>
      <c r="CD455" s="280" t="s">
        <v>2251</v>
      </c>
      <c r="CE455" s="348">
        <v>8.3333333333333329E-2</v>
      </c>
      <c r="CF455" s="348">
        <v>0</v>
      </c>
      <c r="CG455" s="348"/>
      <c r="CH455" s="348"/>
      <c r="CI455" s="353">
        <v>0.41666666666666663</v>
      </c>
      <c r="CJ455" s="353">
        <v>0</v>
      </c>
      <c r="CK455" s="281">
        <v>4.1666666666666664E-2</v>
      </c>
      <c r="CL455" s="309"/>
      <c r="CM455" s="280" t="s">
        <v>2251</v>
      </c>
      <c r="CN455" s="348">
        <v>8.3333333333333329E-2</v>
      </c>
      <c r="CO455" s="348">
        <v>0</v>
      </c>
      <c r="CP455" s="348"/>
      <c r="CQ455" s="348"/>
      <c r="CR455" s="353">
        <v>0.41666666666666663</v>
      </c>
      <c r="CS455" s="353">
        <v>0</v>
      </c>
      <c r="CT455" s="281">
        <v>4.1666666666666664E-2</v>
      </c>
      <c r="CU455" s="309"/>
      <c r="CV455" s="280" t="s">
        <v>2251</v>
      </c>
      <c r="CW455" s="348">
        <v>8.3333333333333329E-2</v>
      </c>
      <c r="CX455" s="348">
        <v>0</v>
      </c>
      <c r="CY455" s="348"/>
      <c r="CZ455" s="348"/>
      <c r="DA455" s="202" t="s">
        <v>2248</v>
      </c>
      <c r="DB455" s="353">
        <v>0.41666666666666663</v>
      </c>
      <c r="DC455" s="353">
        <v>0</v>
      </c>
      <c r="DD455" s="281">
        <v>4.1666666666666664E-2</v>
      </c>
      <c r="DE455" s="309"/>
      <c r="DF455" s="280" t="s">
        <v>2251</v>
      </c>
      <c r="DG455" s="348">
        <v>8.3333333333333329E-2</v>
      </c>
      <c r="DH455" s="348">
        <v>0</v>
      </c>
      <c r="DI455" s="348"/>
      <c r="DJ455" s="348"/>
      <c r="DK455" s="353">
        <v>0.41666666666666663</v>
      </c>
      <c r="DL455" s="353">
        <v>0</v>
      </c>
      <c r="DM455" s="281">
        <v>4.1666666666666664E-2</v>
      </c>
      <c r="DN455" s="309"/>
      <c r="DO455" s="280" t="s">
        <v>2251</v>
      </c>
      <c r="DP455" s="348">
        <v>8.3333333333333329E-2</v>
      </c>
      <c r="DQ455" s="348">
        <v>0</v>
      </c>
      <c r="DR455" s="348"/>
      <c r="DS455" s="348"/>
      <c r="DT455" s="353">
        <v>0.41666666666666663</v>
      </c>
      <c r="DU455" s="353">
        <v>0</v>
      </c>
      <c r="DV455" s="281">
        <v>4.1666666666666664E-2</v>
      </c>
      <c r="DW455" s="309"/>
      <c r="DX455" s="280" t="s">
        <v>2251</v>
      </c>
      <c r="DY455" s="348">
        <v>8.3333333333333329E-2</v>
      </c>
      <c r="DZ455" s="348">
        <v>0</v>
      </c>
      <c r="EA455" s="348"/>
      <c r="EB455" s="348"/>
      <c r="EC455" s="202" t="s">
        <v>2248</v>
      </c>
      <c r="ED455" s="353">
        <v>0.41666666666666663</v>
      </c>
      <c r="EE455" s="353">
        <v>0</v>
      </c>
      <c r="EF455" s="557"/>
      <c r="EG455" s="332">
        <v>0.5</v>
      </c>
      <c r="EH455" s="329">
        <v>0</v>
      </c>
      <c r="EI455" s="318">
        <v>0</v>
      </c>
      <c r="EJ455" s="346">
        <v>1</v>
      </c>
      <c r="EK455" s="329">
        <v>0</v>
      </c>
      <c r="EL455" s="318">
        <v>0</v>
      </c>
      <c r="EM455" s="349">
        <v>1</v>
      </c>
      <c r="EN455" s="347">
        <v>0</v>
      </c>
      <c r="EO455" s="347">
        <v>0</v>
      </c>
      <c r="EP455" s="347"/>
      <c r="EQ455" s="347"/>
      <c r="ER455" s="510"/>
      <c r="ES455" s="415"/>
      <c r="ET455" s="311">
        <f t="shared" si="7"/>
        <v>0</v>
      </c>
    </row>
    <row r="456" spans="1:150" s="202" customFormat="1" ht="99.95" customHeight="1" x14ac:dyDescent="0.25">
      <c r="A456" s="285" t="s">
        <v>227</v>
      </c>
      <c r="B456" s="202" t="s">
        <v>119</v>
      </c>
      <c r="C456" s="202" t="s">
        <v>2246</v>
      </c>
      <c r="D456" s="282">
        <v>2</v>
      </c>
      <c r="E456" s="202" t="s">
        <v>3826</v>
      </c>
      <c r="F456" s="475" t="s">
        <v>70</v>
      </c>
      <c r="G456" s="227">
        <v>0.45079999999999998</v>
      </c>
      <c r="H456" s="280">
        <v>1</v>
      </c>
      <c r="I456" s="311">
        <v>0.05</v>
      </c>
      <c r="J456" s="202" t="s">
        <v>2247</v>
      </c>
      <c r="K456" s="213">
        <v>43465</v>
      </c>
      <c r="L456" s="312">
        <v>1</v>
      </c>
      <c r="M456" s="202" t="s">
        <v>168</v>
      </c>
      <c r="N456" s="202" t="s">
        <v>2248</v>
      </c>
      <c r="O456" s="202" t="s">
        <v>2249</v>
      </c>
      <c r="P456" s="223">
        <v>0.01</v>
      </c>
      <c r="Q456" s="220" t="s">
        <v>1848</v>
      </c>
      <c r="R456" s="325">
        <v>597565000</v>
      </c>
      <c r="S456" s="220"/>
      <c r="T456" s="11">
        <v>43101</v>
      </c>
      <c r="U456" s="11">
        <v>43465</v>
      </c>
      <c r="V456" s="282" t="s">
        <v>2252</v>
      </c>
      <c r="W456" s="281">
        <v>0.5</v>
      </c>
      <c r="X456" s="281">
        <v>4.1666666666666664E-2</v>
      </c>
      <c r="Y456" s="280"/>
      <c r="Z456" s="280" t="s">
        <v>2253</v>
      </c>
      <c r="AA456" s="348"/>
      <c r="AB456" s="348"/>
      <c r="AC456" s="348"/>
      <c r="AD456" s="348"/>
      <c r="AE456" s="347"/>
      <c r="AF456" s="347"/>
      <c r="AG456" s="281">
        <v>4.1666666666666664E-2</v>
      </c>
      <c r="AH456" s="309"/>
      <c r="AI456" s="280" t="s">
        <v>2253</v>
      </c>
      <c r="AJ456" s="348"/>
      <c r="AK456" s="348"/>
      <c r="AL456" s="348"/>
      <c r="AM456" s="348"/>
      <c r="AN456" s="347"/>
      <c r="AO456" s="347"/>
      <c r="AP456" s="281">
        <v>4.1666666666666664E-2</v>
      </c>
      <c r="AQ456" s="309"/>
      <c r="AR456" s="280" t="s">
        <v>2253</v>
      </c>
      <c r="AS456" s="348"/>
      <c r="AT456" s="348"/>
      <c r="AU456" s="348"/>
      <c r="AV456" s="348"/>
      <c r="AW456" s="202" t="s">
        <v>2248</v>
      </c>
      <c r="AX456" s="347"/>
      <c r="AY456" s="347"/>
      <c r="AZ456" s="281">
        <v>4.1666666666666664E-2</v>
      </c>
      <c r="BA456" s="309"/>
      <c r="BB456" s="280" t="s">
        <v>2253</v>
      </c>
      <c r="BC456" s="348"/>
      <c r="BD456" s="348"/>
      <c r="BE456" s="348"/>
      <c r="BF456" s="348"/>
      <c r="BG456" s="347"/>
      <c r="BH456" s="347"/>
      <c r="BI456" s="281">
        <v>4.1666666666666664E-2</v>
      </c>
      <c r="BJ456" s="309"/>
      <c r="BK456" s="280" t="s">
        <v>2253</v>
      </c>
      <c r="BL456" s="348"/>
      <c r="BM456" s="348"/>
      <c r="BN456" s="348"/>
      <c r="BO456" s="348"/>
      <c r="BP456" s="347"/>
      <c r="BQ456" s="347"/>
      <c r="BR456" s="281">
        <v>4.1666666666666664E-2</v>
      </c>
      <c r="BS456" s="309"/>
      <c r="BT456" s="280" t="s">
        <v>2253</v>
      </c>
      <c r="BU456" s="348"/>
      <c r="BV456" s="348"/>
      <c r="BW456" s="348"/>
      <c r="BX456" s="348"/>
      <c r="BY456" s="202" t="s">
        <v>2248</v>
      </c>
      <c r="BZ456" s="347"/>
      <c r="CA456" s="347"/>
      <c r="CB456" s="281">
        <v>4.1666666666666664E-2</v>
      </c>
      <c r="CC456" s="309"/>
      <c r="CD456" s="280" t="s">
        <v>2253</v>
      </c>
      <c r="CE456" s="348"/>
      <c r="CF456" s="348"/>
      <c r="CG456" s="348"/>
      <c r="CH456" s="348"/>
      <c r="CI456" s="347"/>
      <c r="CJ456" s="347"/>
      <c r="CK456" s="281">
        <v>4.1666666666666664E-2</v>
      </c>
      <c r="CL456" s="309"/>
      <c r="CM456" s="280" t="s">
        <v>2253</v>
      </c>
      <c r="CN456" s="348"/>
      <c r="CO456" s="348"/>
      <c r="CP456" s="348"/>
      <c r="CQ456" s="348"/>
      <c r="CR456" s="347"/>
      <c r="CS456" s="347"/>
      <c r="CT456" s="281">
        <v>4.1666666666666664E-2</v>
      </c>
      <c r="CU456" s="309"/>
      <c r="CV456" s="280" t="s">
        <v>2253</v>
      </c>
      <c r="CW456" s="348"/>
      <c r="CX456" s="348"/>
      <c r="CY456" s="348"/>
      <c r="CZ456" s="348"/>
      <c r="DA456" s="202" t="s">
        <v>2248</v>
      </c>
      <c r="DB456" s="353"/>
      <c r="DC456" s="353"/>
      <c r="DD456" s="281">
        <v>4.1666666666666664E-2</v>
      </c>
      <c r="DE456" s="309"/>
      <c r="DF456" s="280" t="s">
        <v>2253</v>
      </c>
      <c r="DG456" s="348"/>
      <c r="DH456" s="348"/>
      <c r="DI456" s="348"/>
      <c r="DJ456" s="348"/>
      <c r="DK456" s="353"/>
      <c r="DL456" s="353"/>
      <c r="DM456" s="281">
        <v>4.1666666666666664E-2</v>
      </c>
      <c r="DN456" s="309"/>
      <c r="DO456" s="280" t="s">
        <v>2253</v>
      </c>
      <c r="DP456" s="348"/>
      <c r="DQ456" s="348"/>
      <c r="DR456" s="348"/>
      <c r="DS456" s="348"/>
      <c r="DT456" s="353"/>
      <c r="DU456" s="353"/>
      <c r="DV456" s="281">
        <v>4.1666666666666664E-2</v>
      </c>
      <c r="DW456" s="309"/>
      <c r="DX456" s="280" t="s">
        <v>2253</v>
      </c>
      <c r="DY456" s="348"/>
      <c r="DZ456" s="348"/>
      <c r="EA456" s="348"/>
      <c r="EB456" s="348"/>
      <c r="EC456" s="202" t="s">
        <v>2248</v>
      </c>
      <c r="ED456" s="347"/>
      <c r="EE456" s="347"/>
      <c r="EF456" s="557"/>
      <c r="EG456" s="332">
        <v>0.5</v>
      </c>
      <c r="EH456" s="329">
        <v>0</v>
      </c>
      <c r="EI456" s="318">
        <v>0</v>
      </c>
      <c r="EJ456" s="346"/>
      <c r="EK456" s="439">
        <v>0</v>
      </c>
      <c r="EL456" s="318" t="e">
        <v>#DIV/0!</v>
      </c>
      <c r="EM456" s="349"/>
      <c r="EN456" s="347"/>
      <c r="EO456" s="347"/>
      <c r="EP456" s="347"/>
      <c r="EQ456" s="347"/>
      <c r="ER456" s="510"/>
      <c r="ES456" s="415"/>
      <c r="ET456" s="311">
        <f t="shared" si="7"/>
        <v>0</v>
      </c>
    </row>
    <row r="457" spans="1:150" s="202" customFormat="1" ht="99.95" customHeight="1" x14ac:dyDescent="0.25">
      <c r="A457" s="285" t="s">
        <v>227</v>
      </c>
      <c r="B457" s="202" t="s">
        <v>119</v>
      </c>
      <c r="C457" s="202" t="s">
        <v>2246</v>
      </c>
      <c r="D457" s="282">
        <v>2</v>
      </c>
      <c r="E457" s="202" t="s">
        <v>3826</v>
      </c>
      <c r="F457" s="475" t="s">
        <v>70</v>
      </c>
      <c r="G457" s="227">
        <v>0.45079999999999998</v>
      </c>
      <c r="H457" s="280">
        <v>1</v>
      </c>
      <c r="I457" s="311">
        <v>0.05</v>
      </c>
      <c r="J457" s="202" t="s">
        <v>2247</v>
      </c>
      <c r="K457" s="213">
        <v>43465</v>
      </c>
      <c r="L457" s="312">
        <v>2</v>
      </c>
      <c r="M457" s="202" t="s">
        <v>2254</v>
      </c>
      <c r="N457" s="202" t="s">
        <v>2255</v>
      </c>
      <c r="O457" s="202" t="s">
        <v>2249</v>
      </c>
      <c r="P457" s="311">
        <v>0.01</v>
      </c>
      <c r="Q457" s="220" t="s">
        <v>2256</v>
      </c>
      <c r="R457" s="496">
        <v>480041000</v>
      </c>
      <c r="S457" s="220"/>
      <c r="T457" s="11">
        <v>43101</v>
      </c>
      <c r="U457" s="11">
        <v>43220</v>
      </c>
      <c r="V457" s="282" t="s">
        <v>2257</v>
      </c>
      <c r="W457" s="281">
        <v>0.33333333333333331</v>
      </c>
      <c r="X457" s="281">
        <v>2.7777777777777776E-2</v>
      </c>
      <c r="Y457" s="280"/>
      <c r="Z457" s="280" t="s">
        <v>2251</v>
      </c>
      <c r="AA457" s="348">
        <v>8.3333333333333329E-2</v>
      </c>
      <c r="AB457" s="348">
        <v>0</v>
      </c>
      <c r="AC457" s="348"/>
      <c r="AD457" s="348"/>
      <c r="AE457" s="347"/>
      <c r="AF457" s="347"/>
      <c r="AG457" s="281">
        <v>2.7777777777777776E-2</v>
      </c>
      <c r="AH457" s="309"/>
      <c r="AI457" s="280" t="s">
        <v>2251</v>
      </c>
      <c r="AJ457" s="348">
        <v>8.3333333333333329E-2</v>
      </c>
      <c r="AK457" s="348">
        <v>0</v>
      </c>
      <c r="AL457" s="348"/>
      <c r="AM457" s="348"/>
      <c r="AN457" s="347"/>
      <c r="AO457" s="347"/>
      <c r="AP457" s="281">
        <v>2.7777777777777776E-2</v>
      </c>
      <c r="AQ457" s="309"/>
      <c r="AR457" s="280" t="s">
        <v>2251</v>
      </c>
      <c r="AS457" s="348">
        <v>8.3333333333333329E-2</v>
      </c>
      <c r="AT457" s="348">
        <v>0</v>
      </c>
      <c r="AU457" s="348"/>
      <c r="AV457" s="348"/>
      <c r="AW457" s="202" t="s">
        <v>2255</v>
      </c>
      <c r="AX457" s="347"/>
      <c r="AY457" s="347"/>
      <c r="AZ457" s="281">
        <v>2.7777777777777776E-2</v>
      </c>
      <c r="BA457" s="309"/>
      <c r="BB457" s="280" t="s">
        <v>2251</v>
      </c>
      <c r="BC457" s="348">
        <v>8.3333333333333329E-2</v>
      </c>
      <c r="BD457" s="348">
        <v>0</v>
      </c>
      <c r="BE457" s="348"/>
      <c r="BF457" s="348"/>
      <c r="BG457" s="347"/>
      <c r="BH457" s="347"/>
      <c r="BI457" s="281">
        <v>2.7777777777777776E-2</v>
      </c>
      <c r="BJ457" s="309"/>
      <c r="BK457" s="280" t="s">
        <v>2251</v>
      </c>
      <c r="BL457" s="348">
        <v>8.3333333333333329E-2</v>
      </c>
      <c r="BM457" s="348">
        <v>0</v>
      </c>
      <c r="BN457" s="348"/>
      <c r="BO457" s="348"/>
      <c r="BP457" s="347"/>
      <c r="BQ457" s="347"/>
      <c r="BR457" s="281">
        <v>2.7777777777777776E-2</v>
      </c>
      <c r="BS457" s="309"/>
      <c r="BT457" s="280" t="s">
        <v>2251</v>
      </c>
      <c r="BU457" s="348">
        <v>8.3333333333333329E-2</v>
      </c>
      <c r="BV457" s="348">
        <v>0</v>
      </c>
      <c r="BW457" s="348"/>
      <c r="BX457" s="348"/>
      <c r="BY457" s="202" t="s">
        <v>2255</v>
      </c>
      <c r="BZ457" s="347"/>
      <c r="CA457" s="347"/>
      <c r="CB457" s="281">
        <v>2.7777777777777776E-2</v>
      </c>
      <c r="CC457" s="309"/>
      <c r="CD457" s="280" t="s">
        <v>2251</v>
      </c>
      <c r="CE457" s="348">
        <v>8.3333333333333329E-2</v>
      </c>
      <c r="CF457" s="348">
        <v>0</v>
      </c>
      <c r="CG457" s="348"/>
      <c r="CH457" s="348"/>
      <c r="CI457" s="347"/>
      <c r="CJ457" s="347"/>
      <c r="CK457" s="281">
        <v>2.7777777777777776E-2</v>
      </c>
      <c r="CL457" s="309"/>
      <c r="CM457" s="280" t="s">
        <v>2251</v>
      </c>
      <c r="CN457" s="348">
        <v>8.3333333333333329E-2</v>
      </c>
      <c r="CO457" s="348">
        <v>0</v>
      </c>
      <c r="CP457" s="348"/>
      <c r="CQ457" s="348"/>
      <c r="CR457" s="347"/>
      <c r="CS457" s="347"/>
      <c r="CT457" s="281">
        <v>2.7777777777777776E-2</v>
      </c>
      <c r="CU457" s="309"/>
      <c r="CV457" s="280" t="s">
        <v>2251</v>
      </c>
      <c r="CW457" s="348">
        <v>8.3333333333333329E-2</v>
      </c>
      <c r="CX457" s="348">
        <v>0</v>
      </c>
      <c r="CY457" s="348"/>
      <c r="CZ457" s="348"/>
      <c r="DA457" s="202" t="s">
        <v>2255</v>
      </c>
      <c r="DB457" s="353"/>
      <c r="DC457" s="353"/>
      <c r="DD457" s="281">
        <v>2.7777777777777776E-2</v>
      </c>
      <c r="DE457" s="309"/>
      <c r="DF457" s="280" t="s">
        <v>2251</v>
      </c>
      <c r="DG457" s="348">
        <v>8.3333333333333329E-2</v>
      </c>
      <c r="DH457" s="348">
        <v>0</v>
      </c>
      <c r="DI457" s="348"/>
      <c r="DJ457" s="348"/>
      <c r="DK457" s="353"/>
      <c r="DL457" s="353"/>
      <c r="DM457" s="281">
        <v>2.7777777777777776E-2</v>
      </c>
      <c r="DN457" s="309"/>
      <c r="DO457" s="280" t="s">
        <v>2251</v>
      </c>
      <c r="DP457" s="348">
        <v>8.3333333333333329E-2</v>
      </c>
      <c r="DQ457" s="348">
        <v>0</v>
      </c>
      <c r="DR457" s="348"/>
      <c r="DS457" s="348"/>
      <c r="DT457" s="353"/>
      <c r="DU457" s="353"/>
      <c r="DV457" s="281">
        <v>2.7777777777777776E-2</v>
      </c>
      <c r="DW457" s="309"/>
      <c r="DX457" s="280" t="s">
        <v>2251</v>
      </c>
      <c r="DY457" s="348">
        <v>8.3333333333333329E-2</v>
      </c>
      <c r="DZ457" s="348">
        <v>0</v>
      </c>
      <c r="EA457" s="348"/>
      <c r="EB457" s="348"/>
      <c r="EC457" s="202" t="s">
        <v>2255</v>
      </c>
      <c r="ED457" s="347"/>
      <c r="EE457" s="347"/>
      <c r="EF457" s="557"/>
      <c r="EG457" s="332">
        <v>0.33333333333333343</v>
      </c>
      <c r="EH457" s="329">
        <v>0</v>
      </c>
      <c r="EI457" s="318">
        <v>0</v>
      </c>
      <c r="EJ457" s="346">
        <v>1</v>
      </c>
      <c r="EK457" s="439">
        <v>0</v>
      </c>
      <c r="EL457" s="318">
        <v>0</v>
      </c>
      <c r="EM457" s="349"/>
      <c r="EN457" s="347"/>
      <c r="EO457" s="347"/>
      <c r="EP457" s="347"/>
      <c r="EQ457" s="347"/>
      <c r="ER457" s="510"/>
      <c r="ES457" s="415"/>
      <c r="ET457" s="311">
        <f t="shared" si="7"/>
        <v>0</v>
      </c>
    </row>
    <row r="458" spans="1:150" s="202" customFormat="1" ht="99.95" customHeight="1" x14ac:dyDescent="0.25">
      <c r="A458" s="285" t="s">
        <v>227</v>
      </c>
      <c r="B458" s="202" t="s">
        <v>119</v>
      </c>
      <c r="C458" s="202" t="s">
        <v>2246</v>
      </c>
      <c r="D458" s="282">
        <v>2</v>
      </c>
      <c r="E458" s="202" t="s">
        <v>3826</v>
      </c>
      <c r="F458" s="475" t="s">
        <v>70</v>
      </c>
      <c r="G458" s="227">
        <v>0.45079999999999998</v>
      </c>
      <c r="H458" s="280">
        <v>1</v>
      </c>
      <c r="I458" s="311">
        <v>0.05</v>
      </c>
      <c r="J458" s="202" t="s">
        <v>2247</v>
      </c>
      <c r="K458" s="213">
        <v>43465</v>
      </c>
      <c r="L458" s="312">
        <v>2</v>
      </c>
      <c r="M458" s="202" t="s">
        <v>2254</v>
      </c>
      <c r="N458" s="202" t="s">
        <v>2255</v>
      </c>
      <c r="O458" s="202" t="s">
        <v>2249</v>
      </c>
      <c r="P458" s="311">
        <v>0.01</v>
      </c>
      <c r="Q458" s="220" t="s">
        <v>2256</v>
      </c>
      <c r="R458" s="496">
        <v>480041000</v>
      </c>
      <c r="S458" s="220"/>
      <c r="T458" s="11">
        <v>43101</v>
      </c>
      <c r="U458" s="11">
        <v>43220</v>
      </c>
      <c r="V458" s="282" t="s">
        <v>2258</v>
      </c>
      <c r="W458" s="281">
        <v>0.33333333333333331</v>
      </c>
      <c r="X458" s="281">
        <v>2.7777777777777776E-2</v>
      </c>
      <c r="Y458" s="280"/>
      <c r="Z458" s="280" t="s">
        <v>2251</v>
      </c>
      <c r="AA458" s="348"/>
      <c r="AB458" s="348"/>
      <c r="AC458" s="348"/>
      <c r="AD458" s="348"/>
      <c r="AE458" s="347"/>
      <c r="AF458" s="347"/>
      <c r="AG458" s="281">
        <v>2.7777777777777776E-2</v>
      </c>
      <c r="AH458" s="309"/>
      <c r="AI458" s="280" t="s">
        <v>2251</v>
      </c>
      <c r="AJ458" s="348"/>
      <c r="AK458" s="348"/>
      <c r="AL458" s="348"/>
      <c r="AM458" s="348"/>
      <c r="AN458" s="347"/>
      <c r="AO458" s="347"/>
      <c r="AP458" s="281">
        <v>2.7777777777777776E-2</v>
      </c>
      <c r="AQ458" s="309"/>
      <c r="AR458" s="280" t="s">
        <v>2251</v>
      </c>
      <c r="AS458" s="348"/>
      <c r="AT458" s="348"/>
      <c r="AU458" s="348"/>
      <c r="AV458" s="348"/>
      <c r="AW458" s="202" t="s">
        <v>2255</v>
      </c>
      <c r="AX458" s="347"/>
      <c r="AY458" s="347"/>
      <c r="AZ458" s="281">
        <v>2.7777777777777776E-2</v>
      </c>
      <c r="BA458" s="309"/>
      <c r="BB458" s="280" t="s">
        <v>2251</v>
      </c>
      <c r="BC458" s="348"/>
      <c r="BD458" s="348"/>
      <c r="BE458" s="348"/>
      <c r="BF458" s="348"/>
      <c r="BG458" s="347"/>
      <c r="BH458" s="347"/>
      <c r="BI458" s="281">
        <v>2.7777777777777776E-2</v>
      </c>
      <c r="BJ458" s="309"/>
      <c r="BK458" s="280" t="s">
        <v>2251</v>
      </c>
      <c r="BL458" s="348"/>
      <c r="BM458" s="348"/>
      <c r="BN458" s="348"/>
      <c r="BO458" s="348"/>
      <c r="BP458" s="347"/>
      <c r="BQ458" s="347"/>
      <c r="BR458" s="281">
        <v>2.7777777777777776E-2</v>
      </c>
      <c r="BS458" s="309"/>
      <c r="BT458" s="280" t="s">
        <v>2251</v>
      </c>
      <c r="BU458" s="348"/>
      <c r="BV458" s="348"/>
      <c r="BW458" s="348"/>
      <c r="BX458" s="348"/>
      <c r="BY458" s="202" t="s">
        <v>2255</v>
      </c>
      <c r="BZ458" s="347"/>
      <c r="CA458" s="347"/>
      <c r="CB458" s="281">
        <v>2.7777777777777776E-2</v>
      </c>
      <c r="CC458" s="309"/>
      <c r="CD458" s="280" t="s">
        <v>2251</v>
      </c>
      <c r="CE458" s="348"/>
      <c r="CF458" s="348"/>
      <c r="CG458" s="348"/>
      <c r="CH458" s="348"/>
      <c r="CI458" s="347"/>
      <c r="CJ458" s="347"/>
      <c r="CK458" s="281">
        <v>2.7777777777777776E-2</v>
      </c>
      <c r="CL458" s="309"/>
      <c r="CM458" s="280" t="s">
        <v>2251</v>
      </c>
      <c r="CN458" s="348"/>
      <c r="CO458" s="348"/>
      <c r="CP458" s="348"/>
      <c r="CQ458" s="348"/>
      <c r="CR458" s="347"/>
      <c r="CS458" s="347"/>
      <c r="CT458" s="281">
        <v>2.7777777777777776E-2</v>
      </c>
      <c r="CU458" s="309"/>
      <c r="CV458" s="280" t="s">
        <v>2251</v>
      </c>
      <c r="CW458" s="348"/>
      <c r="CX458" s="348"/>
      <c r="CY458" s="348"/>
      <c r="CZ458" s="348"/>
      <c r="DA458" s="202" t="s">
        <v>2255</v>
      </c>
      <c r="DB458" s="353"/>
      <c r="DC458" s="353"/>
      <c r="DD458" s="281">
        <v>2.7777777777777776E-2</v>
      </c>
      <c r="DE458" s="309"/>
      <c r="DF458" s="280" t="s">
        <v>2251</v>
      </c>
      <c r="DG458" s="348"/>
      <c r="DH458" s="348"/>
      <c r="DI458" s="348"/>
      <c r="DJ458" s="348"/>
      <c r="DK458" s="353"/>
      <c r="DL458" s="353"/>
      <c r="DM458" s="281">
        <v>2.7777777777777776E-2</v>
      </c>
      <c r="DN458" s="309"/>
      <c r="DO458" s="280" t="s">
        <v>2251</v>
      </c>
      <c r="DP458" s="348"/>
      <c r="DQ458" s="348"/>
      <c r="DR458" s="348"/>
      <c r="DS458" s="348"/>
      <c r="DT458" s="353"/>
      <c r="DU458" s="353"/>
      <c r="DV458" s="281">
        <v>2.7777777777777776E-2</v>
      </c>
      <c r="DW458" s="309"/>
      <c r="DX458" s="280" t="s">
        <v>2251</v>
      </c>
      <c r="DY458" s="348"/>
      <c r="DZ458" s="348"/>
      <c r="EA458" s="348"/>
      <c r="EB458" s="348"/>
      <c r="EC458" s="202" t="s">
        <v>2255</v>
      </c>
      <c r="ED458" s="347"/>
      <c r="EE458" s="347"/>
      <c r="EF458" s="557"/>
      <c r="EG458" s="332">
        <v>0.33333333333333343</v>
      </c>
      <c r="EH458" s="329">
        <v>0</v>
      </c>
      <c r="EI458" s="318">
        <v>0</v>
      </c>
      <c r="EJ458" s="346"/>
      <c r="EK458" s="439">
        <v>0</v>
      </c>
      <c r="EL458" s="318" t="e">
        <v>#DIV/0!</v>
      </c>
      <c r="EM458" s="349"/>
      <c r="EN458" s="347"/>
      <c r="EO458" s="347"/>
      <c r="EP458" s="347"/>
      <c r="EQ458" s="347"/>
      <c r="ER458" s="510"/>
      <c r="ES458" s="415"/>
      <c r="ET458" s="311">
        <f t="shared" si="7"/>
        <v>0</v>
      </c>
    </row>
    <row r="459" spans="1:150" s="202" customFormat="1" ht="99.95" customHeight="1" x14ac:dyDescent="0.25">
      <c r="A459" s="285" t="s">
        <v>227</v>
      </c>
      <c r="B459" s="202" t="s">
        <v>119</v>
      </c>
      <c r="C459" s="202" t="s">
        <v>2246</v>
      </c>
      <c r="D459" s="282">
        <v>2</v>
      </c>
      <c r="E459" s="202" t="s">
        <v>3826</v>
      </c>
      <c r="F459" s="475" t="s">
        <v>70</v>
      </c>
      <c r="G459" s="227">
        <v>0.45079999999999998</v>
      </c>
      <c r="H459" s="280">
        <v>1</v>
      </c>
      <c r="I459" s="311">
        <v>0.05</v>
      </c>
      <c r="J459" s="202" t="s">
        <v>2247</v>
      </c>
      <c r="K459" s="213">
        <v>43465</v>
      </c>
      <c r="L459" s="312">
        <v>2</v>
      </c>
      <c r="M459" s="202" t="s">
        <v>2254</v>
      </c>
      <c r="N459" s="202" t="s">
        <v>2255</v>
      </c>
      <c r="O459" s="202" t="s">
        <v>2249</v>
      </c>
      <c r="P459" s="311">
        <v>0.01</v>
      </c>
      <c r="Q459" s="220" t="s">
        <v>2256</v>
      </c>
      <c r="R459" s="496">
        <v>480041000</v>
      </c>
      <c r="S459" s="220"/>
      <c r="T459" s="11">
        <v>43101</v>
      </c>
      <c r="U459" s="11">
        <v>43220</v>
      </c>
      <c r="V459" s="282" t="s">
        <v>2259</v>
      </c>
      <c r="W459" s="281">
        <v>0.33333333333333331</v>
      </c>
      <c r="X459" s="281">
        <v>2.7777777777777776E-2</v>
      </c>
      <c r="Y459" s="280"/>
      <c r="Z459" s="280" t="s">
        <v>2251</v>
      </c>
      <c r="AA459" s="348"/>
      <c r="AB459" s="348"/>
      <c r="AC459" s="348"/>
      <c r="AD459" s="348"/>
      <c r="AE459" s="347"/>
      <c r="AF459" s="347"/>
      <c r="AG459" s="281">
        <v>2.7777777777777776E-2</v>
      </c>
      <c r="AH459" s="309"/>
      <c r="AI459" s="280" t="s">
        <v>2251</v>
      </c>
      <c r="AJ459" s="348"/>
      <c r="AK459" s="348"/>
      <c r="AL459" s="348"/>
      <c r="AM459" s="348"/>
      <c r="AN459" s="347"/>
      <c r="AO459" s="347"/>
      <c r="AP459" s="281">
        <v>2.7777777777777776E-2</v>
      </c>
      <c r="AQ459" s="309"/>
      <c r="AR459" s="280" t="s">
        <v>2251</v>
      </c>
      <c r="AS459" s="348"/>
      <c r="AT459" s="348"/>
      <c r="AU459" s="348"/>
      <c r="AV459" s="348"/>
      <c r="AW459" s="202" t="s">
        <v>2255</v>
      </c>
      <c r="AX459" s="347"/>
      <c r="AY459" s="347"/>
      <c r="AZ459" s="281">
        <v>2.7777777777777776E-2</v>
      </c>
      <c r="BA459" s="309"/>
      <c r="BB459" s="280" t="s">
        <v>2251</v>
      </c>
      <c r="BC459" s="348"/>
      <c r="BD459" s="348"/>
      <c r="BE459" s="348"/>
      <c r="BF459" s="348"/>
      <c r="BG459" s="347"/>
      <c r="BH459" s="347"/>
      <c r="BI459" s="281">
        <v>2.7777777777777776E-2</v>
      </c>
      <c r="BJ459" s="309"/>
      <c r="BK459" s="280" t="s">
        <v>2251</v>
      </c>
      <c r="BL459" s="348"/>
      <c r="BM459" s="348"/>
      <c r="BN459" s="348"/>
      <c r="BO459" s="348"/>
      <c r="BP459" s="347"/>
      <c r="BQ459" s="347"/>
      <c r="BR459" s="281">
        <v>2.7777777777777776E-2</v>
      </c>
      <c r="BS459" s="309"/>
      <c r="BT459" s="280" t="s">
        <v>2251</v>
      </c>
      <c r="BU459" s="348"/>
      <c r="BV459" s="348"/>
      <c r="BW459" s="348"/>
      <c r="BX459" s="348"/>
      <c r="BY459" s="202" t="s">
        <v>2255</v>
      </c>
      <c r="BZ459" s="347"/>
      <c r="CA459" s="347"/>
      <c r="CB459" s="281">
        <v>2.7777777777777776E-2</v>
      </c>
      <c r="CC459" s="309"/>
      <c r="CD459" s="280" t="s">
        <v>2251</v>
      </c>
      <c r="CE459" s="348"/>
      <c r="CF459" s="348"/>
      <c r="CG459" s="348"/>
      <c r="CH459" s="348"/>
      <c r="CI459" s="347"/>
      <c r="CJ459" s="347"/>
      <c r="CK459" s="281">
        <v>2.7777777777777776E-2</v>
      </c>
      <c r="CL459" s="309"/>
      <c r="CM459" s="280" t="s">
        <v>2251</v>
      </c>
      <c r="CN459" s="348"/>
      <c r="CO459" s="348"/>
      <c r="CP459" s="348"/>
      <c r="CQ459" s="348"/>
      <c r="CR459" s="347"/>
      <c r="CS459" s="347"/>
      <c r="CT459" s="281">
        <v>2.7777777777777776E-2</v>
      </c>
      <c r="CU459" s="309"/>
      <c r="CV459" s="280" t="s">
        <v>2251</v>
      </c>
      <c r="CW459" s="348"/>
      <c r="CX459" s="348"/>
      <c r="CY459" s="348"/>
      <c r="CZ459" s="348"/>
      <c r="DA459" s="202" t="s">
        <v>2255</v>
      </c>
      <c r="DB459" s="353"/>
      <c r="DC459" s="353"/>
      <c r="DD459" s="281">
        <v>2.7777777777777776E-2</v>
      </c>
      <c r="DE459" s="309"/>
      <c r="DF459" s="280" t="s">
        <v>2251</v>
      </c>
      <c r="DG459" s="348"/>
      <c r="DH459" s="348"/>
      <c r="DI459" s="348"/>
      <c r="DJ459" s="348"/>
      <c r="DK459" s="353"/>
      <c r="DL459" s="353"/>
      <c r="DM459" s="281">
        <v>2.7777777777777776E-2</v>
      </c>
      <c r="DN459" s="309"/>
      <c r="DO459" s="280" t="s">
        <v>2251</v>
      </c>
      <c r="DP459" s="348"/>
      <c r="DQ459" s="348"/>
      <c r="DR459" s="348"/>
      <c r="DS459" s="348"/>
      <c r="DT459" s="353"/>
      <c r="DU459" s="353"/>
      <c r="DV459" s="281">
        <v>2.7777777777777776E-2</v>
      </c>
      <c r="DW459" s="309"/>
      <c r="DX459" s="280" t="s">
        <v>2251</v>
      </c>
      <c r="DY459" s="348"/>
      <c r="DZ459" s="348"/>
      <c r="EA459" s="348"/>
      <c r="EB459" s="348"/>
      <c r="EC459" s="202" t="s">
        <v>2255</v>
      </c>
      <c r="ED459" s="347"/>
      <c r="EE459" s="347"/>
      <c r="EF459" s="557"/>
      <c r="EG459" s="332">
        <v>0.33333333333333343</v>
      </c>
      <c r="EH459" s="329">
        <v>0</v>
      </c>
      <c r="EI459" s="318">
        <v>0</v>
      </c>
      <c r="EJ459" s="346"/>
      <c r="EK459" s="439">
        <v>0</v>
      </c>
      <c r="EL459" s="318" t="e">
        <v>#DIV/0!</v>
      </c>
      <c r="EM459" s="349"/>
      <c r="EN459" s="347"/>
      <c r="EO459" s="347"/>
      <c r="EP459" s="347"/>
      <c r="EQ459" s="347"/>
      <c r="ER459" s="510"/>
      <c r="ES459" s="415"/>
      <c r="ET459" s="311">
        <f t="shared" si="7"/>
        <v>0</v>
      </c>
    </row>
    <row r="460" spans="1:150" s="202" customFormat="1" ht="99.95" customHeight="1" x14ac:dyDescent="0.25">
      <c r="A460" s="285" t="s">
        <v>227</v>
      </c>
      <c r="B460" s="202" t="s">
        <v>119</v>
      </c>
      <c r="C460" s="202" t="s">
        <v>2246</v>
      </c>
      <c r="D460" s="282">
        <v>2</v>
      </c>
      <c r="E460" s="202" t="s">
        <v>3826</v>
      </c>
      <c r="F460" s="475" t="s">
        <v>70</v>
      </c>
      <c r="G460" s="227">
        <v>0.45079999999999998</v>
      </c>
      <c r="H460" s="280">
        <v>1</v>
      </c>
      <c r="I460" s="311">
        <v>0.05</v>
      </c>
      <c r="J460" s="202" t="s">
        <v>2247</v>
      </c>
      <c r="K460" s="213">
        <v>43465</v>
      </c>
      <c r="L460" s="312">
        <v>3</v>
      </c>
      <c r="M460" s="202" t="s">
        <v>2260</v>
      </c>
      <c r="N460" s="202" t="s">
        <v>2261</v>
      </c>
      <c r="O460" s="202" t="s">
        <v>2249</v>
      </c>
      <c r="P460" s="311">
        <v>0.01</v>
      </c>
      <c r="Q460" s="220" t="s">
        <v>1848</v>
      </c>
      <c r="R460" s="496">
        <v>632770000</v>
      </c>
      <c r="S460" s="220"/>
      <c r="T460" s="11">
        <v>43101</v>
      </c>
      <c r="U460" s="11">
        <v>43465</v>
      </c>
      <c r="V460" s="282" t="s">
        <v>2262</v>
      </c>
      <c r="W460" s="281">
        <v>0.33333333333333331</v>
      </c>
      <c r="X460" s="281">
        <v>2.7777777777777776E-2</v>
      </c>
      <c r="Y460" s="280"/>
      <c r="Z460" s="280" t="s">
        <v>2251</v>
      </c>
      <c r="AA460" s="348">
        <v>8.3333333333333329E-2</v>
      </c>
      <c r="AB460" s="348">
        <v>0</v>
      </c>
      <c r="AC460" s="348"/>
      <c r="AD460" s="348"/>
      <c r="AE460" s="347"/>
      <c r="AF460" s="347"/>
      <c r="AG460" s="281">
        <v>2.7777777777777776E-2</v>
      </c>
      <c r="AH460" s="309"/>
      <c r="AI460" s="280" t="s">
        <v>2251</v>
      </c>
      <c r="AJ460" s="348">
        <v>8.3333333333333329E-2</v>
      </c>
      <c r="AK460" s="348">
        <v>0</v>
      </c>
      <c r="AL460" s="348"/>
      <c r="AM460" s="348"/>
      <c r="AN460" s="347"/>
      <c r="AO460" s="347"/>
      <c r="AP460" s="281">
        <v>2.7777777777777776E-2</v>
      </c>
      <c r="AQ460" s="309"/>
      <c r="AR460" s="280" t="s">
        <v>2251</v>
      </c>
      <c r="AS460" s="348">
        <v>8.3333333333333329E-2</v>
      </c>
      <c r="AT460" s="348">
        <v>0</v>
      </c>
      <c r="AU460" s="348"/>
      <c r="AV460" s="348"/>
      <c r="AW460" s="202" t="s">
        <v>2261</v>
      </c>
      <c r="AX460" s="347"/>
      <c r="AY460" s="347"/>
      <c r="AZ460" s="281">
        <v>2.7777777777777776E-2</v>
      </c>
      <c r="BA460" s="309"/>
      <c r="BB460" s="280" t="s">
        <v>2251</v>
      </c>
      <c r="BC460" s="348">
        <v>8.3333333333333329E-2</v>
      </c>
      <c r="BD460" s="348">
        <v>0</v>
      </c>
      <c r="BE460" s="348"/>
      <c r="BF460" s="348"/>
      <c r="BG460" s="347"/>
      <c r="BH460" s="347"/>
      <c r="BI460" s="281">
        <v>2.7777777777777776E-2</v>
      </c>
      <c r="BJ460" s="309"/>
      <c r="BK460" s="280" t="s">
        <v>2251</v>
      </c>
      <c r="BL460" s="348">
        <v>8.3333333333333329E-2</v>
      </c>
      <c r="BM460" s="348">
        <v>0</v>
      </c>
      <c r="BN460" s="348"/>
      <c r="BO460" s="348"/>
      <c r="BP460" s="347"/>
      <c r="BQ460" s="347"/>
      <c r="BR460" s="281">
        <v>2.7777777777777776E-2</v>
      </c>
      <c r="BS460" s="309"/>
      <c r="BT460" s="280" t="s">
        <v>2251</v>
      </c>
      <c r="BU460" s="348">
        <v>8.3333333333333329E-2</v>
      </c>
      <c r="BV460" s="348">
        <v>0</v>
      </c>
      <c r="BW460" s="348"/>
      <c r="BX460" s="348"/>
      <c r="BY460" s="202" t="s">
        <v>2261</v>
      </c>
      <c r="BZ460" s="347"/>
      <c r="CA460" s="347"/>
      <c r="CB460" s="281">
        <v>2.7777777777777776E-2</v>
      </c>
      <c r="CC460" s="309"/>
      <c r="CD460" s="280" t="s">
        <v>2251</v>
      </c>
      <c r="CE460" s="348">
        <v>8.3333333333333329E-2</v>
      </c>
      <c r="CF460" s="348">
        <v>0</v>
      </c>
      <c r="CG460" s="348"/>
      <c r="CH460" s="348"/>
      <c r="CI460" s="347"/>
      <c r="CJ460" s="347"/>
      <c r="CK460" s="281">
        <v>2.7777777777777776E-2</v>
      </c>
      <c r="CL460" s="309"/>
      <c r="CM460" s="280" t="s">
        <v>2251</v>
      </c>
      <c r="CN460" s="348">
        <v>8.3333333333333329E-2</v>
      </c>
      <c r="CO460" s="348">
        <v>0</v>
      </c>
      <c r="CP460" s="348"/>
      <c r="CQ460" s="348"/>
      <c r="CR460" s="347"/>
      <c r="CS460" s="347"/>
      <c r="CT460" s="281">
        <v>2.7777777777777776E-2</v>
      </c>
      <c r="CU460" s="309"/>
      <c r="CV460" s="280" t="s">
        <v>2251</v>
      </c>
      <c r="CW460" s="348">
        <v>8.3333333333333329E-2</v>
      </c>
      <c r="CX460" s="348">
        <v>0</v>
      </c>
      <c r="CY460" s="348"/>
      <c r="CZ460" s="348"/>
      <c r="DA460" s="202" t="s">
        <v>2261</v>
      </c>
      <c r="DB460" s="353"/>
      <c r="DC460" s="353"/>
      <c r="DD460" s="281">
        <v>2.7777777777777776E-2</v>
      </c>
      <c r="DE460" s="309"/>
      <c r="DF460" s="280" t="s">
        <v>2251</v>
      </c>
      <c r="DG460" s="348">
        <v>8.3333333333333329E-2</v>
      </c>
      <c r="DH460" s="348">
        <v>0</v>
      </c>
      <c r="DI460" s="348"/>
      <c r="DJ460" s="348"/>
      <c r="DK460" s="353"/>
      <c r="DL460" s="353"/>
      <c r="DM460" s="281">
        <v>2.7777777777777776E-2</v>
      </c>
      <c r="DN460" s="309"/>
      <c r="DO460" s="280" t="s">
        <v>2251</v>
      </c>
      <c r="DP460" s="348">
        <v>8.3333333333333329E-2</v>
      </c>
      <c r="DQ460" s="348">
        <v>0</v>
      </c>
      <c r="DR460" s="348"/>
      <c r="DS460" s="348"/>
      <c r="DT460" s="353"/>
      <c r="DU460" s="353"/>
      <c r="DV460" s="281">
        <v>2.7777777777777776E-2</v>
      </c>
      <c r="DW460" s="309"/>
      <c r="DX460" s="280" t="s">
        <v>2251</v>
      </c>
      <c r="DY460" s="348">
        <v>8.3333333333333329E-2</v>
      </c>
      <c r="DZ460" s="348">
        <v>0</v>
      </c>
      <c r="EA460" s="348"/>
      <c r="EB460" s="348"/>
      <c r="EC460" s="202" t="s">
        <v>2261</v>
      </c>
      <c r="ED460" s="347"/>
      <c r="EE460" s="347"/>
      <c r="EF460" s="557"/>
      <c r="EG460" s="332">
        <v>0.33333333333333343</v>
      </c>
      <c r="EH460" s="329">
        <v>0</v>
      </c>
      <c r="EI460" s="318">
        <v>0</v>
      </c>
      <c r="EJ460" s="346">
        <v>1</v>
      </c>
      <c r="EK460" s="439">
        <v>0</v>
      </c>
      <c r="EL460" s="318">
        <v>0</v>
      </c>
      <c r="EM460" s="349"/>
      <c r="EN460" s="347"/>
      <c r="EO460" s="347"/>
      <c r="EP460" s="347"/>
      <c r="EQ460" s="347"/>
      <c r="ER460" s="510"/>
      <c r="ES460" s="415"/>
      <c r="ET460" s="311">
        <f t="shared" si="7"/>
        <v>0</v>
      </c>
    </row>
    <row r="461" spans="1:150" s="202" customFormat="1" ht="99.95" customHeight="1" x14ac:dyDescent="0.25">
      <c r="A461" s="285" t="s">
        <v>227</v>
      </c>
      <c r="B461" s="202" t="s">
        <v>119</v>
      </c>
      <c r="C461" s="202" t="s">
        <v>2246</v>
      </c>
      <c r="D461" s="282">
        <v>2</v>
      </c>
      <c r="E461" s="202" t="s">
        <v>3826</v>
      </c>
      <c r="F461" s="475" t="s">
        <v>70</v>
      </c>
      <c r="G461" s="227">
        <v>0.45079999999999998</v>
      </c>
      <c r="H461" s="280">
        <v>1</v>
      </c>
      <c r="I461" s="311">
        <v>0.05</v>
      </c>
      <c r="J461" s="202" t="s">
        <v>2247</v>
      </c>
      <c r="K461" s="213">
        <v>43465</v>
      </c>
      <c r="L461" s="312">
        <v>3</v>
      </c>
      <c r="M461" s="202" t="s">
        <v>2260</v>
      </c>
      <c r="N461" s="202" t="s">
        <v>2261</v>
      </c>
      <c r="O461" s="202" t="s">
        <v>2249</v>
      </c>
      <c r="P461" s="311">
        <v>0.01</v>
      </c>
      <c r="Q461" s="220" t="s">
        <v>1848</v>
      </c>
      <c r="R461" s="496">
        <v>632770000</v>
      </c>
      <c r="S461" s="220"/>
      <c r="T461" s="11">
        <v>43101</v>
      </c>
      <c r="U461" s="11">
        <v>43465</v>
      </c>
      <c r="V461" s="282" t="s">
        <v>2263</v>
      </c>
      <c r="W461" s="281">
        <v>0.33333333333333331</v>
      </c>
      <c r="X461" s="281">
        <v>2.7777777777777776E-2</v>
      </c>
      <c r="Y461" s="280"/>
      <c r="Z461" s="280" t="s">
        <v>2251</v>
      </c>
      <c r="AA461" s="348"/>
      <c r="AB461" s="348"/>
      <c r="AC461" s="348"/>
      <c r="AD461" s="348"/>
      <c r="AE461" s="347"/>
      <c r="AF461" s="347"/>
      <c r="AG461" s="281">
        <v>2.7777777777777776E-2</v>
      </c>
      <c r="AH461" s="318"/>
      <c r="AI461" s="280" t="s">
        <v>2251</v>
      </c>
      <c r="AJ461" s="348"/>
      <c r="AK461" s="348"/>
      <c r="AL461" s="348"/>
      <c r="AM461" s="348"/>
      <c r="AN461" s="347"/>
      <c r="AO461" s="347"/>
      <c r="AP461" s="281">
        <v>2.7777777777777776E-2</v>
      </c>
      <c r="AQ461" s="318"/>
      <c r="AR461" s="280" t="s">
        <v>2251</v>
      </c>
      <c r="AS461" s="348"/>
      <c r="AT461" s="348"/>
      <c r="AU461" s="348"/>
      <c r="AV461" s="348"/>
      <c r="AW461" s="202" t="s">
        <v>2261</v>
      </c>
      <c r="AX461" s="347"/>
      <c r="AY461" s="347"/>
      <c r="AZ461" s="281">
        <v>2.7777777777777776E-2</v>
      </c>
      <c r="BA461" s="318"/>
      <c r="BB461" s="280" t="s">
        <v>2251</v>
      </c>
      <c r="BC461" s="348"/>
      <c r="BD461" s="348"/>
      <c r="BE461" s="348"/>
      <c r="BF461" s="348"/>
      <c r="BG461" s="347"/>
      <c r="BH461" s="347"/>
      <c r="BI461" s="281">
        <v>2.7777777777777776E-2</v>
      </c>
      <c r="BJ461" s="318"/>
      <c r="BK461" s="280" t="s">
        <v>2251</v>
      </c>
      <c r="BL461" s="348"/>
      <c r="BM461" s="348"/>
      <c r="BN461" s="348"/>
      <c r="BO461" s="348"/>
      <c r="BP461" s="347"/>
      <c r="BQ461" s="347"/>
      <c r="BR461" s="281">
        <v>2.7777777777777776E-2</v>
      </c>
      <c r="BS461" s="318"/>
      <c r="BT461" s="280" t="s">
        <v>2251</v>
      </c>
      <c r="BU461" s="348"/>
      <c r="BV461" s="348"/>
      <c r="BW461" s="348"/>
      <c r="BX461" s="348"/>
      <c r="BY461" s="202" t="s">
        <v>2261</v>
      </c>
      <c r="BZ461" s="347"/>
      <c r="CA461" s="347"/>
      <c r="CB461" s="281">
        <v>2.7777777777777776E-2</v>
      </c>
      <c r="CC461" s="318"/>
      <c r="CD461" s="280" t="s">
        <v>2251</v>
      </c>
      <c r="CE461" s="348"/>
      <c r="CF461" s="348"/>
      <c r="CG461" s="348"/>
      <c r="CH461" s="348"/>
      <c r="CI461" s="347"/>
      <c r="CJ461" s="347"/>
      <c r="CK461" s="281">
        <v>2.7777777777777776E-2</v>
      </c>
      <c r="CL461" s="318"/>
      <c r="CM461" s="280" t="s">
        <v>2251</v>
      </c>
      <c r="CN461" s="348"/>
      <c r="CO461" s="348"/>
      <c r="CP461" s="348"/>
      <c r="CQ461" s="348"/>
      <c r="CR461" s="347"/>
      <c r="CS461" s="347"/>
      <c r="CT461" s="281">
        <v>2.7777777777777776E-2</v>
      </c>
      <c r="CU461" s="318"/>
      <c r="CV461" s="280" t="s">
        <v>2251</v>
      </c>
      <c r="CW461" s="348"/>
      <c r="CX461" s="348"/>
      <c r="CY461" s="348"/>
      <c r="CZ461" s="348"/>
      <c r="DA461" s="202" t="s">
        <v>2261</v>
      </c>
      <c r="DB461" s="353"/>
      <c r="DC461" s="353"/>
      <c r="DD461" s="281">
        <v>2.7777777777777776E-2</v>
      </c>
      <c r="DE461" s="318"/>
      <c r="DF461" s="280" t="s">
        <v>2251</v>
      </c>
      <c r="DG461" s="348"/>
      <c r="DH461" s="348"/>
      <c r="DI461" s="348"/>
      <c r="DJ461" s="348"/>
      <c r="DK461" s="353"/>
      <c r="DL461" s="353"/>
      <c r="DM461" s="281">
        <v>2.7777777777777776E-2</v>
      </c>
      <c r="DN461" s="318"/>
      <c r="DO461" s="280" t="s">
        <v>2251</v>
      </c>
      <c r="DP461" s="348"/>
      <c r="DQ461" s="348"/>
      <c r="DR461" s="348"/>
      <c r="DS461" s="348"/>
      <c r="DT461" s="353"/>
      <c r="DU461" s="353"/>
      <c r="DV461" s="281">
        <v>2.7777777777777776E-2</v>
      </c>
      <c r="DW461" s="318"/>
      <c r="DX461" s="280" t="s">
        <v>2251</v>
      </c>
      <c r="DY461" s="348"/>
      <c r="DZ461" s="348"/>
      <c r="EA461" s="348"/>
      <c r="EB461" s="348"/>
      <c r="EC461" s="202" t="s">
        <v>2261</v>
      </c>
      <c r="ED461" s="347"/>
      <c r="EE461" s="347"/>
      <c r="EF461" s="557"/>
      <c r="EG461" s="332">
        <v>0.33333333333333343</v>
      </c>
      <c r="EH461" s="329">
        <v>0</v>
      </c>
      <c r="EI461" s="318">
        <v>0</v>
      </c>
      <c r="EJ461" s="346"/>
      <c r="EK461" s="439">
        <v>0</v>
      </c>
      <c r="EL461" s="318" t="e">
        <v>#DIV/0!</v>
      </c>
      <c r="EM461" s="349"/>
      <c r="EN461" s="347"/>
      <c r="EO461" s="347"/>
      <c r="EP461" s="347"/>
      <c r="EQ461" s="347"/>
      <c r="ER461" s="510"/>
      <c r="ES461" s="415"/>
      <c r="ET461" s="311">
        <f t="shared" si="7"/>
        <v>0</v>
      </c>
    </row>
    <row r="462" spans="1:150" s="202" customFormat="1" ht="99.95" customHeight="1" x14ac:dyDescent="0.25">
      <c r="A462" s="285" t="s">
        <v>227</v>
      </c>
      <c r="B462" s="202" t="s">
        <v>119</v>
      </c>
      <c r="C462" s="202" t="s">
        <v>2246</v>
      </c>
      <c r="D462" s="282">
        <v>2</v>
      </c>
      <c r="E462" s="202" t="s">
        <v>3826</v>
      </c>
      <c r="F462" s="475" t="s">
        <v>70</v>
      </c>
      <c r="G462" s="227">
        <v>0.45079999999999998</v>
      </c>
      <c r="H462" s="280">
        <v>1</v>
      </c>
      <c r="I462" s="311">
        <v>0.05</v>
      </c>
      <c r="J462" s="202" t="s">
        <v>2247</v>
      </c>
      <c r="K462" s="213">
        <v>43465</v>
      </c>
      <c r="L462" s="312">
        <v>3</v>
      </c>
      <c r="M462" s="202" t="s">
        <v>2260</v>
      </c>
      <c r="N462" s="202" t="s">
        <v>2261</v>
      </c>
      <c r="O462" s="202" t="s">
        <v>2249</v>
      </c>
      <c r="P462" s="311">
        <v>0.01</v>
      </c>
      <c r="Q462" s="220" t="s">
        <v>1848</v>
      </c>
      <c r="R462" s="496">
        <v>632770000</v>
      </c>
      <c r="S462" s="220"/>
      <c r="T462" s="11">
        <v>43101</v>
      </c>
      <c r="U462" s="11">
        <v>43465</v>
      </c>
      <c r="V462" s="282" t="s">
        <v>2264</v>
      </c>
      <c r="W462" s="281">
        <v>0.33333333333333331</v>
      </c>
      <c r="X462" s="281">
        <v>2.7777777777777776E-2</v>
      </c>
      <c r="Y462" s="280"/>
      <c r="Z462" s="280" t="s">
        <v>2251</v>
      </c>
      <c r="AA462" s="348"/>
      <c r="AB462" s="348"/>
      <c r="AC462" s="348"/>
      <c r="AD462" s="348"/>
      <c r="AE462" s="347"/>
      <c r="AF462" s="347"/>
      <c r="AG462" s="281">
        <v>2.7777777777777776E-2</v>
      </c>
      <c r="AH462" s="318"/>
      <c r="AI462" s="280" t="s">
        <v>2251</v>
      </c>
      <c r="AJ462" s="348"/>
      <c r="AK462" s="348"/>
      <c r="AL462" s="348"/>
      <c r="AM462" s="348"/>
      <c r="AN462" s="347"/>
      <c r="AO462" s="347"/>
      <c r="AP462" s="281">
        <v>2.7777777777777776E-2</v>
      </c>
      <c r="AQ462" s="318"/>
      <c r="AR462" s="280" t="s">
        <v>2251</v>
      </c>
      <c r="AS462" s="348"/>
      <c r="AT462" s="348"/>
      <c r="AU462" s="348"/>
      <c r="AV462" s="348"/>
      <c r="AW462" s="202" t="s">
        <v>2261</v>
      </c>
      <c r="AX462" s="347"/>
      <c r="AY462" s="347"/>
      <c r="AZ462" s="281">
        <v>2.7777777777777776E-2</v>
      </c>
      <c r="BA462" s="318"/>
      <c r="BB462" s="280" t="s">
        <v>2251</v>
      </c>
      <c r="BC462" s="348"/>
      <c r="BD462" s="348"/>
      <c r="BE462" s="348"/>
      <c r="BF462" s="348"/>
      <c r="BG462" s="347"/>
      <c r="BH462" s="347"/>
      <c r="BI462" s="281">
        <v>2.7777777777777776E-2</v>
      </c>
      <c r="BJ462" s="318"/>
      <c r="BK462" s="280" t="s">
        <v>2251</v>
      </c>
      <c r="BL462" s="348"/>
      <c r="BM462" s="348"/>
      <c r="BN462" s="348"/>
      <c r="BO462" s="348"/>
      <c r="BP462" s="347"/>
      <c r="BQ462" s="347"/>
      <c r="BR462" s="281">
        <v>2.7777777777777776E-2</v>
      </c>
      <c r="BS462" s="318"/>
      <c r="BT462" s="280" t="s">
        <v>2251</v>
      </c>
      <c r="BU462" s="348"/>
      <c r="BV462" s="348"/>
      <c r="BW462" s="348"/>
      <c r="BX462" s="348"/>
      <c r="BY462" s="202" t="s">
        <v>2261</v>
      </c>
      <c r="BZ462" s="347"/>
      <c r="CA462" s="347"/>
      <c r="CB462" s="281">
        <v>2.7777777777777776E-2</v>
      </c>
      <c r="CC462" s="318"/>
      <c r="CD462" s="280" t="s">
        <v>2251</v>
      </c>
      <c r="CE462" s="348"/>
      <c r="CF462" s="348"/>
      <c r="CG462" s="348"/>
      <c r="CH462" s="348"/>
      <c r="CI462" s="347"/>
      <c r="CJ462" s="347"/>
      <c r="CK462" s="281">
        <v>2.7777777777777776E-2</v>
      </c>
      <c r="CL462" s="318"/>
      <c r="CM462" s="280" t="s">
        <v>2251</v>
      </c>
      <c r="CN462" s="348"/>
      <c r="CO462" s="348"/>
      <c r="CP462" s="348"/>
      <c r="CQ462" s="348"/>
      <c r="CR462" s="347"/>
      <c r="CS462" s="347"/>
      <c r="CT462" s="281">
        <v>2.7777777777777776E-2</v>
      </c>
      <c r="CU462" s="318"/>
      <c r="CV462" s="280" t="s">
        <v>2251</v>
      </c>
      <c r="CW462" s="348"/>
      <c r="CX462" s="348"/>
      <c r="CY462" s="348"/>
      <c r="CZ462" s="348"/>
      <c r="DA462" s="202" t="s">
        <v>2261</v>
      </c>
      <c r="DB462" s="353"/>
      <c r="DC462" s="353"/>
      <c r="DD462" s="281">
        <v>2.7777777777777776E-2</v>
      </c>
      <c r="DE462" s="318"/>
      <c r="DF462" s="280" t="s">
        <v>2251</v>
      </c>
      <c r="DG462" s="348"/>
      <c r="DH462" s="348"/>
      <c r="DI462" s="348"/>
      <c r="DJ462" s="348"/>
      <c r="DK462" s="353"/>
      <c r="DL462" s="353"/>
      <c r="DM462" s="281">
        <v>2.7777777777777776E-2</v>
      </c>
      <c r="DN462" s="318"/>
      <c r="DO462" s="280" t="s">
        <v>2251</v>
      </c>
      <c r="DP462" s="348"/>
      <c r="DQ462" s="348"/>
      <c r="DR462" s="348"/>
      <c r="DS462" s="348"/>
      <c r="DT462" s="353"/>
      <c r="DU462" s="353"/>
      <c r="DV462" s="281">
        <v>2.7777777777777776E-2</v>
      </c>
      <c r="DW462" s="318"/>
      <c r="DX462" s="280" t="s">
        <v>2251</v>
      </c>
      <c r="DY462" s="348"/>
      <c r="DZ462" s="348"/>
      <c r="EA462" s="348"/>
      <c r="EB462" s="348"/>
      <c r="EC462" s="202" t="s">
        <v>2261</v>
      </c>
      <c r="ED462" s="347"/>
      <c r="EE462" s="347"/>
      <c r="EF462" s="557"/>
      <c r="EG462" s="332">
        <v>0.33333333333333343</v>
      </c>
      <c r="EH462" s="329">
        <v>0</v>
      </c>
      <c r="EI462" s="318">
        <v>0</v>
      </c>
      <c r="EJ462" s="346"/>
      <c r="EK462" s="439">
        <v>0</v>
      </c>
      <c r="EL462" s="318" t="e">
        <v>#DIV/0!</v>
      </c>
      <c r="EM462" s="349"/>
      <c r="EN462" s="347"/>
      <c r="EO462" s="347"/>
      <c r="EP462" s="347"/>
      <c r="EQ462" s="347"/>
      <c r="ER462" s="510"/>
      <c r="ES462" s="415"/>
      <c r="ET462" s="311">
        <f t="shared" si="7"/>
        <v>0</v>
      </c>
    </row>
    <row r="463" spans="1:150" s="202" customFormat="1" ht="99.95" customHeight="1" x14ac:dyDescent="0.25">
      <c r="A463" s="285" t="s">
        <v>227</v>
      </c>
      <c r="B463" s="202" t="s">
        <v>119</v>
      </c>
      <c r="C463" s="202" t="s">
        <v>2246</v>
      </c>
      <c r="D463" s="282">
        <v>2</v>
      </c>
      <c r="E463" s="202" t="s">
        <v>3826</v>
      </c>
      <c r="F463" s="475" t="s">
        <v>70</v>
      </c>
      <c r="G463" s="227">
        <v>0.45079999999999998</v>
      </c>
      <c r="H463" s="280">
        <v>1</v>
      </c>
      <c r="I463" s="311">
        <v>0.05</v>
      </c>
      <c r="J463" s="202" t="s">
        <v>2247</v>
      </c>
      <c r="K463" s="213">
        <v>43465</v>
      </c>
      <c r="L463" s="498">
        <v>4</v>
      </c>
      <c r="M463" s="202" t="s">
        <v>2265</v>
      </c>
      <c r="N463" s="202" t="s">
        <v>2266</v>
      </c>
      <c r="O463" s="328" t="s">
        <v>2249</v>
      </c>
      <c r="P463" s="311">
        <v>0.01</v>
      </c>
      <c r="Q463" s="328" t="s">
        <v>1848</v>
      </c>
      <c r="R463" s="496">
        <v>87910000</v>
      </c>
      <c r="S463" s="328"/>
      <c r="T463" s="11">
        <v>43101</v>
      </c>
      <c r="U463" s="11">
        <v>43465</v>
      </c>
      <c r="V463" s="282" t="s">
        <v>2267</v>
      </c>
      <c r="W463" s="281">
        <v>0.33333333333333331</v>
      </c>
      <c r="X463" s="281">
        <v>2.7777777777777776E-2</v>
      </c>
      <c r="Y463" s="280"/>
      <c r="Z463" s="280" t="s">
        <v>2268</v>
      </c>
      <c r="AA463" s="353">
        <v>8.3333333333333329E-2</v>
      </c>
      <c r="AB463" s="348">
        <v>0</v>
      </c>
      <c r="AC463" s="347"/>
      <c r="AD463" s="347"/>
      <c r="AE463" s="347"/>
      <c r="AF463" s="347"/>
      <c r="AG463" s="281">
        <v>2.7777777777777776E-2</v>
      </c>
      <c r="AH463" s="318"/>
      <c r="AI463" s="280" t="s">
        <v>2268</v>
      </c>
      <c r="AJ463" s="353">
        <v>8.3333333333333329E-2</v>
      </c>
      <c r="AK463" s="348">
        <v>0</v>
      </c>
      <c r="AL463" s="347"/>
      <c r="AM463" s="347"/>
      <c r="AN463" s="347"/>
      <c r="AO463" s="347"/>
      <c r="AP463" s="281">
        <v>2.7777777777777776E-2</v>
      </c>
      <c r="AQ463" s="318"/>
      <c r="AR463" s="280" t="s">
        <v>2268</v>
      </c>
      <c r="AS463" s="353">
        <v>8.3333333333333329E-2</v>
      </c>
      <c r="AT463" s="438">
        <v>0</v>
      </c>
      <c r="AU463" s="347"/>
      <c r="AV463" s="347"/>
      <c r="AW463" s="202" t="s">
        <v>2266</v>
      </c>
      <c r="AX463" s="347"/>
      <c r="AY463" s="347"/>
      <c r="AZ463" s="281">
        <v>2.7777777777777776E-2</v>
      </c>
      <c r="BA463" s="318"/>
      <c r="BB463" s="280" t="s">
        <v>2268</v>
      </c>
      <c r="BC463" s="353">
        <v>8.3333333333333329E-2</v>
      </c>
      <c r="BD463" s="438">
        <v>0</v>
      </c>
      <c r="BE463" s="347"/>
      <c r="BF463" s="347"/>
      <c r="BG463" s="347"/>
      <c r="BH463" s="347"/>
      <c r="BI463" s="281">
        <v>2.7777777777777776E-2</v>
      </c>
      <c r="BJ463" s="318"/>
      <c r="BK463" s="280" t="s">
        <v>2268</v>
      </c>
      <c r="BL463" s="353">
        <v>8.3333333333333329E-2</v>
      </c>
      <c r="BM463" s="438">
        <v>0</v>
      </c>
      <c r="BN463" s="347"/>
      <c r="BO463" s="347"/>
      <c r="BP463" s="347"/>
      <c r="BQ463" s="347"/>
      <c r="BR463" s="281">
        <v>2.7777777777777776E-2</v>
      </c>
      <c r="BS463" s="318"/>
      <c r="BT463" s="280" t="s">
        <v>2268</v>
      </c>
      <c r="BU463" s="353">
        <v>8.3333333333333329E-2</v>
      </c>
      <c r="BV463" s="438">
        <v>0</v>
      </c>
      <c r="BW463" s="347"/>
      <c r="BX463" s="347"/>
      <c r="BY463" s="202" t="s">
        <v>2266</v>
      </c>
      <c r="BZ463" s="347"/>
      <c r="CA463" s="347"/>
      <c r="CB463" s="281">
        <v>2.7777777777777776E-2</v>
      </c>
      <c r="CC463" s="318"/>
      <c r="CD463" s="280" t="s">
        <v>2268</v>
      </c>
      <c r="CE463" s="353">
        <v>8.3333333333333329E-2</v>
      </c>
      <c r="CF463" s="438">
        <v>0</v>
      </c>
      <c r="CG463" s="347"/>
      <c r="CH463" s="347"/>
      <c r="CI463" s="347"/>
      <c r="CJ463" s="347"/>
      <c r="CK463" s="281">
        <v>2.7777777777777776E-2</v>
      </c>
      <c r="CL463" s="318"/>
      <c r="CM463" s="280" t="s">
        <v>2268</v>
      </c>
      <c r="CN463" s="353">
        <v>8.3333333333333329E-2</v>
      </c>
      <c r="CO463" s="438">
        <v>0</v>
      </c>
      <c r="CP463" s="347"/>
      <c r="CQ463" s="347"/>
      <c r="CR463" s="347"/>
      <c r="CS463" s="347"/>
      <c r="CT463" s="281">
        <v>2.7777777777777776E-2</v>
      </c>
      <c r="CU463" s="318"/>
      <c r="CV463" s="280" t="s">
        <v>2268</v>
      </c>
      <c r="CW463" s="353">
        <v>8.3333333333333329E-2</v>
      </c>
      <c r="CX463" s="438">
        <v>0</v>
      </c>
      <c r="CY463" s="347"/>
      <c r="CZ463" s="347"/>
      <c r="DA463" s="202" t="s">
        <v>2266</v>
      </c>
      <c r="DB463" s="353"/>
      <c r="DC463" s="353"/>
      <c r="DD463" s="281">
        <v>2.7777777777777776E-2</v>
      </c>
      <c r="DE463" s="318"/>
      <c r="DF463" s="280" t="s">
        <v>2268</v>
      </c>
      <c r="DG463" s="353">
        <v>8.3333333333333329E-2</v>
      </c>
      <c r="DH463" s="438">
        <v>0</v>
      </c>
      <c r="DI463" s="347"/>
      <c r="DJ463" s="347"/>
      <c r="DK463" s="353"/>
      <c r="DL463" s="353"/>
      <c r="DM463" s="281">
        <v>2.7777777777777776E-2</v>
      </c>
      <c r="DN463" s="318"/>
      <c r="DO463" s="280" t="s">
        <v>2268</v>
      </c>
      <c r="DP463" s="353">
        <v>8.3333333333333329E-2</v>
      </c>
      <c r="DQ463" s="438">
        <v>0</v>
      </c>
      <c r="DR463" s="347"/>
      <c r="DS463" s="347"/>
      <c r="DT463" s="353"/>
      <c r="DU463" s="353"/>
      <c r="DV463" s="281">
        <v>2.7777777777777776E-2</v>
      </c>
      <c r="DW463" s="318"/>
      <c r="DX463" s="280" t="s">
        <v>2268</v>
      </c>
      <c r="DY463" s="353">
        <v>8.3333333333333329E-2</v>
      </c>
      <c r="DZ463" s="438">
        <v>0</v>
      </c>
      <c r="EA463" s="347"/>
      <c r="EB463" s="347"/>
      <c r="EC463" s="202" t="s">
        <v>2266</v>
      </c>
      <c r="ED463" s="347"/>
      <c r="EE463" s="347"/>
      <c r="EF463" s="557"/>
      <c r="EG463" s="332">
        <v>0.33333333333333343</v>
      </c>
      <c r="EH463" s="329">
        <v>0</v>
      </c>
      <c r="EI463" s="318">
        <v>0</v>
      </c>
      <c r="EJ463" s="346">
        <v>1</v>
      </c>
      <c r="EK463" s="439">
        <v>0</v>
      </c>
      <c r="EL463" s="318">
        <v>0</v>
      </c>
      <c r="EM463" s="349"/>
      <c r="EN463" s="347"/>
      <c r="EO463" s="347"/>
      <c r="EP463" s="347"/>
      <c r="EQ463" s="347"/>
      <c r="ER463" s="510"/>
      <c r="ES463" s="415"/>
      <c r="ET463" s="311">
        <f t="shared" si="7"/>
        <v>0</v>
      </c>
    </row>
    <row r="464" spans="1:150" s="202" customFormat="1" ht="99.95" customHeight="1" x14ac:dyDescent="0.25">
      <c r="A464" s="285" t="s">
        <v>227</v>
      </c>
      <c r="B464" s="202" t="s">
        <v>119</v>
      </c>
      <c r="C464" s="202" t="s">
        <v>2246</v>
      </c>
      <c r="D464" s="282">
        <v>2</v>
      </c>
      <c r="E464" s="202" t="s">
        <v>3826</v>
      </c>
      <c r="F464" s="475" t="s">
        <v>70</v>
      </c>
      <c r="G464" s="227">
        <v>0.45079999999999998</v>
      </c>
      <c r="H464" s="280">
        <v>1</v>
      </c>
      <c r="I464" s="311">
        <v>0.05</v>
      </c>
      <c r="J464" s="202" t="s">
        <v>2247</v>
      </c>
      <c r="K464" s="213">
        <v>43465</v>
      </c>
      <c r="L464" s="498">
        <v>4</v>
      </c>
      <c r="M464" s="202" t="s">
        <v>2265</v>
      </c>
      <c r="N464" s="202" t="s">
        <v>2266</v>
      </c>
      <c r="O464" s="328" t="s">
        <v>2249</v>
      </c>
      <c r="P464" s="311">
        <v>0.01</v>
      </c>
      <c r="Q464" s="328" t="s">
        <v>1848</v>
      </c>
      <c r="R464" s="496">
        <v>87910000</v>
      </c>
      <c r="S464" s="328"/>
      <c r="T464" s="11">
        <v>43101</v>
      </c>
      <c r="U464" s="11">
        <v>43465</v>
      </c>
      <c r="V464" s="282" t="s">
        <v>2269</v>
      </c>
      <c r="W464" s="281">
        <v>0.33333333333333331</v>
      </c>
      <c r="X464" s="281">
        <v>2.7777777777777776E-2</v>
      </c>
      <c r="Y464" s="280"/>
      <c r="Z464" s="280" t="s">
        <v>2268</v>
      </c>
      <c r="AA464" s="353"/>
      <c r="AB464" s="348"/>
      <c r="AC464" s="347"/>
      <c r="AD464" s="347"/>
      <c r="AE464" s="347"/>
      <c r="AF464" s="347"/>
      <c r="AG464" s="281">
        <v>2.7777777777777776E-2</v>
      </c>
      <c r="AH464" s="318"/>
      <c r="AI464" s="280" t="s">
        <v>2268</v>
      </c>
      <c r="AJ464" s="353"/>
      <c r="AK464" s="348"/>
      <c r="AL464" s="347"/>
      <c r="AM464" s="347"/>
      <c r="AN464" s="347"/>
      <c r="AO464" s="347"/>
      <c r="AP464" s="281">
        <v>2.7777777777777776E-2</v>
      </c>
      <c r="AQ464" s="318"/>
      <c r="AR464" s="280" t="s">
        <v>2268</v>
      </c>
      <c r="AS464" s="353"/>
      <c r="AT464" s="438"/>
      <c r="AU464" s="347"/>
      <c r="AV464" s="347"/>
      <c r="AW464" s="202" t="s">
        <v>2266</v>
      </c>
      <c r="AX464" s="347"/>
      <c r="AY464" s="347"/>
      <c r="AZ464" s="281">
        <v>2.7777777777777776E-2</v>
      </c>
      <c r="BA464" s="318"/>
      <c r="BB464" s="280" t="s">
        <v>2268</v>
      </c>
      <c r="BC464" s="353"/>
      <c r="BD464" s="438"/>
      <c r="BE464" s="347"/>
      <c r="BF464" s="347"/>
      <c r="BG464" s="347"/>
      <c r="BH464" s="347"/>
      <c r="BI464" s="281">
        <v>2.7777777777777776E-2</v>
      </c>
      <c r="BJ464" s="318"/>
      <c r="BK464" s="280" t="s">
        <v>2268</v>
      </c>
      <c r="BL464" s="353"/>
      <c r="BM464" s="438"/>
      <c r="BN464" s="347"/>
      <c r="BO464" s="347"/>
      <c r="BP464" s="347"/>
      <c r="BQ464" s="347"/>
      <c r="BR464" s="281">
        <v>2.7777777777777776E-2</v>
      </c>
      <c r="BS464" s="318"/>
      <c r="BT464" s="280" t="s">
        <v>2268</v>
      </c>
      <c r="BU464" s="353"/>
      <c r="BV464" s="438"/>
      <c r="BW464" s="347"/>
      <c r="BX464" s="347"/>
      <c r="BY464" s="202" t="s">
        <v>2266</v>
      </c>
      <c r="BZ464" s="347"/>
      <c r="CA464" s="347"/>
      <c r="CB464" s="281">
        <v>2.7777777777777776E-2</v>
      </c>
      <c r="CC464" s="318"/>
      <c r="CD464" s="280" t="s">
        <v>2268</v>
      </c>
      <c r="CE464" s="353"/>
      <c r="CF464" s="438"/>
      <c r="CG464" s="347"/>
      <c r="CH464" s="347"/>
      <c r="CI464" s="347"/>
      <c r="CJ464" s="347"/>
      <c r="CK464" s="281">
        <v>2.7777777777777776E-2</v>
      </c>
      <c r="CL464" s="318"/>
      <c r="CM464" s="280" t="s">
        <v>2268</v>
      </c>
      <c r="CN464" s="353"/>
      <c r="CO464" s="438"/>
      <c r="CP464" s="347"/>
      <c r="CQ464" s="347"/>
      <c r="CR464" s="347"/>
      <c r="CS464" s="347"/>
      <c r="CT464" s="281">
        <v>2.7777777777777776E-2</v>
      </c>
      <c r="CU464" s="318"/>
      <c r="CV464" s="280" t="s">
        <v>2268</v>
      </c>
      <c r="CW464" s="353"/>
      <c r="CX464" s="438"/>
      <c r="CY464" s="347"/>
      <c r="CZ464" s="347"/>
      <c r="DA464" s="202" t="s">
        <v>2266</v>
      </c>
      <c r="DB464" s="353"/>
      <c r="DC464" s="353"/>
      <c r="DD464" s="281">
        <v>2.7777777777777776E-2</v>
      </c>
      <c r="DE464" s="318"/>
      <c r="DF464" s="280" t="s">
        <v>2268</v>
      </c>
      <c r="DG464" s="353"/>
      <c r="DH464" s="438"/>
      <c r="DI464" s="347"/>
      <c r="DJ464" s="347"/>
      <c r="DK464" s="353"/>
      <c r="DL464" s="353"/>
      <c r="DM464" s="281">
        <v>2.7777777777777776E-2</v>
      </c>
      <c r="DN464" s="318"/>
      <c r="DO464" s="280" t="s">
        <v>2268</v>
      </c>
      <c r="DP464" s="353"/>
      <c r="DQ464" s="438"/>
      <c r="DR464" s="347"/>
      <c r="DS464" s="347"/>
      <c r="DT464" s="353"/>
      <c r="DU464" s="353"/>
      <c r="DV464" s="281">
        <v>2.7777777777777776E-2</v>
      </c>
      <c r="DW464" s="318"/>
      <c r="DX464" s="280" t="s">
        <v>2268</v>
      </c>
      <c r="DY464" s="353"/>
      <c r="DZ464" s="438"/>
      <c r="EA464" s="347"/>
      <c r="EB464" s="347"/>
      <c r="EC464" s="202" t="s">
        <v>2266</v>
      </c>
      <c r="ED464" s="347"/>
      <c r="EE464" s="347"/>
      <c r="EF464" s="557"/>
      <c r="EG464" s="332">
        <v>0.33333333333333343</v>
      </c>
      <c r="EH464" s="329">
        <v>0</v>
      </c>
      <c r="EI464" s="318">
        <v>0</v>
      </c>
      <c r="EJ464" s="346"/>
      <c r="EK464" s="439">
        <v>0</v>
      </c>
      <c r="EL464" s="318" t="e">
        <v>#DIV/0!</v>
      </c>
      <c r="EM464" s="349"/>
      <c r="EN464" s="347"/>
      <c r="EO464" s="347"/>
      <c r="EP464" s="347"/>
      <c r="EQ464" s="347"/>
      <c r="ER464" s="510"/>
      <c r="ES464" s="415"/>
      <c r="ET464" s="311">
        <f t="shared" si="7"/>
        <v>0</v>
      </c>
    </row>
    <row r="465" spans="1:150" s="202" customFormat="1" ht="99.95" customHeight="1" x14ac:dyDescent="0.25">
      <c r="A465" s="285" t="s">
        <v>227</v>
      </c>
      <c r="B465" s="202" t="s">
        <v>119</v>
      </c>
      <c r="C465" s="202" t="s">
        <v>2246</v>
      </c>
      <c r="D465" s="282">
        <v>2</v>
      </c>
      <c r="E465" s="202" t="s">
        <v>3826</v>
      </c>
      <c r="F465" s="475" t="s">
        <v>70</v>
      </c>
      <c r="G465" s="227">
        <v>0.45079999999999998</v>
      </c>
      <c r="H465" s="280">
        <v>1</v>
      </c>
      <c r="I465" s="311">
        <v>0.05</v>
      </c>
      <c r="J465" s="202" t="s">
        <v>2247</v>
      </c>
      <c r="K465" s="213">
        <v>43465</v>
      </c>
      <c r="L465" s="498">
        <v>4</v>
      </c>
      <c r="M465" s="202" t="s">
        <v>2265</v>
      </c>
      <c r="N465" s="202" t="s">
        <v>2266</v>
      </c>
      <c r="O465" s="328" t="s">
        <v>2249</v>
      </c>
      <c r="P465" s="311">
        <v>0.01</v>
      </c>
      <c r="Q465" s="328" t="s">
        <v>1848</v>
      </c>
      <c r="R465" s="496">
        <v>87910000</v>
      </c>
      <c r="S465" s="328"/>
      <c r="T465" s="11">
        <v>43101</v>
      </c>
      <c r="U465" s="11">
        <v>43465</v>
      </c>
      <c r="V465" s="282" t="s">
        <v>2270</v>
      </c>
      <c r="W465" s="281">
        <v>0.33333333333333331</v>
      </c>
      <c r="X465" s="281">
        <v>2.7777777777777776E-2</v>
      </c>
      <c r="Y465" s="280"/>
      <c r="Z465" s="280" t="s">
        <v>2268</v>
      </c>
      <c r="AA465" s="353"/>
      <c r="AB465" s="348"/>
      <c r="AC465" s="347"/>
      <c r="AD465" s="347"/>
      <c r="AE465" s="347"/>
      <c r="AF465" s="347"/>
      <c r="AG465" s="281">
        <v>2.7777777777777776E-2</v>
      </c>
      <c r="AH465" s="318"/>
      <c r="AI465" s="280" t="s">
        <v>2268</v>
      </c>
      <c r="AJ465" s="353"/>
      <c r="AK465" s="348"/>
      <c r="AL465" s="347"/>
      <c r="AM465" s="347"/>
      <c r="AN465" s="347"/>
      <c r="AO465" s="347"/>
      <c r="AP465" s="281">
        <v>2.7777777777777776E-2</v>
      </c>
      <c r="AQ465" s="318"/>
      <c r="AR465" s="280" t="s">
        <v>2268</v>
      </c>
      <c r="AS465" s="353"/>
      <c r="AT465" s="438"/>
      <c r="AU465" s="347"/>
      <c r="AV465" s="347"/>
      <c r="AW465" s="202" t="s">
        <v>2266</v>
      </c>
      <c r="AX465" s="347"/>
      <c r="AY465" s="347"/>
      <c r="AZ465" s="281">
        <v>2.7777777777777776E-2</v>
      </c>
      <c r="BA465" s="318"/>
      <c r="BB465" s="280" t="s">
        <v>2268</v>
      </c>
      <c r="BC465" s="353"/>
      <c r="BD465" s="438"/>
      <c r="BE465" s="347"/>
      <c r="BF465" s="347"/>
      <c r="BG465" s="347"/>
      <c r="BH465" s="347"/>
      <c r="BI465" s="281">
        <v>2.7777777777777776E-2</v>
      </c>
      <c r="BJ465" s="318"/>
      <c r="BK465" s="280" t="s">
        <v>2268</v>
      </c>
      <c r="BL465" s="353"/>
      <c r="BM465" s="438"/>
      <c r="BN465" s="347"/>
      <c r="BO465" s="347"/>
      <c r="BP465" s="347"/>
      <c r="BQ465" s="347"/>
      <c r="BR465" s="281">
        <v>2.7777777777777776E-2</v>
      </c>
      <c r="BS465" s="318"/>
      <c r="BT465" s="280" t="s">
        <v>2268</v>
      </c>
      <c r="BU465" s="353"/>
      <c r="BV465" s="438"/>
      <c r="BW465" s="347"/>
      <c r="BX465" s="347"/>
      <c r="BY465" s="202" t="s">
        <v>2266</v>
      </c>
      <c r="BZ465" s="347"/>
      <c r="CA465" s="347"/>
      <c r="CB465" s="281">
        <v>2.7777777777777776E-2</v>
      </c>
      <c r="CC465" s="318"/>
      <c r="CD465" s="280" t="s">
        <v>2268</v>
      </c>
      <c r="CE465" s="353"/>
      <c r="CF465" s="438"/>
      <c r="CG465" s="347"/>
      <c r="CH465" s="347"/>
      <c r="CI465" s="347"/>
      <c r="CJ465" s="347"/>
      <c r="CK465" s="281">
        <v>2.7777777777777776E-2</v>
      </c>
      <c r="CL465" s="318"/>
      <c r="CM465" s="280" t="s">
        <v>2268</v>
      </c>
      <c r="CN465" s="353"/>
      <c r="CO465" s="438"/>
      <c r="CP465" s="347"/>
      <c r="CQ465" s="347"/>
      <c r="CR465" s="347"/>
      <c r="CS465" s="347"/>
      <c r="CT465" s="281">
        <v>2.7777777777777776E-2</v>
      </c>
      <c r="CU465" s="318"/>
      <c r="CV465" s="280" t="s">
        <v>2268</v>
      </c>
      <c r="CW465" s="353"/>
      <c r="CX465" s="438"/>
      <c r="CY465" s="347"/>
      <c r="CZ465" s="347"/>
      <c r="DA465" s="202" t="s">
        <v>2266</v>
      </c>
      <c r="DB465" s="353"/>
      <c r="DC465" s="353"/>
      <c r="DD465" s="281">
        <v>2.7777777777777776E-2</v>
      </c>
      <c r="DE465" s="318"/>
      <c r="DF465" s="280" t="s">
        <v>2268</v>
      </c>
      <c r="DG465" s="353"/>
      <c r="DH465" s="438"/>
      <c r="DI465" s="347"/>
      <c r="DJ465" s="347"/>
      <c r="DK465" s="353"/>
      <c r="DL465" s="353"/>
      <c r="DM465" s="281">
        <v>2.7777777777777776E-2</v>
      </c>
      <c r="DN465" s="318"/>
      <c r="DO465" s="280" t="s">
        <v>2268</v>
      </c>
      <c r="DP465" s="353"/>
      <c r="DQ465" s="438"/>
      <c r="DR465" s="347"/>
      <c r="DS465" s="347"/>
      <c r="DT465" s="353"/>
      <c r="DU465" s="353"/>
      <c r="DV465" s="281">
        <v>2.7777777777777776E-2</v>
      </c>
      <c r="DW465" s="318"/>
      <c r="DX465" s="280" t="s">
        <v>2268</v>
      </c>
      <c r="DY465" s="353"/>
      <c r="DZ465" s="438"/>
      <c r="EA465" s="347"/>
      <c r="EB465" s="347"/>
      <c r="EC465" s="202" t="s">
        <v>2266</v>
      </c>
      <c r="ED465" s="347"/>
      <c r="EE465" s="347"/>
      <c r="EF465" s="557"/>
      <c r="EG465" s="332">
        <v>0.33333333333333343</v>
      </c>
      <c r="EH465" s="329">
        <v>0</v>
      </c>
      <c r="EI465" s="318">
        <v>0</v>
      </c>
      <c r="EJ465" s="346"/>
      <c r="EK465" s="439">
        <v>0</v>
      </c>
      <c r="EL465" s="318" t="e">
        <v>#DIV/0!</v>
      </c>
      <c r="EM465" s="349"/>
      <c r="EN465" s="347"/>
      <c r="EO465" s="347"/>
      <c r="EP465" s="347"/>
      <c r="EQ465" s="347"/>
      <c r="ER465" s="510"/>
      <c r="ES465" s="415"/>
      <c r="ET465" s="311">
        <f t="shared" si="7"/>
        <v>0</v>
      </c>
    </row>
    <row r="466" spans="1:150" s="202" customFormat="1" ht="99.95" customHeight="1" x14ac:dyDescent="0.25">
      <c r="A466" s="285" t="s">
        <v>227</v>
      </c>
      <c r="B466" s="202" t="s">
        <v>119</v>
      </c>
      <c r="C466" s="202" t="s">
        <v>2246</v>
      </c>
      <c r="D466" s="282">
        <v>2</v>
      </c>
      <c r="E466" s="202" t="s">
        <v>3826</v>
      </c>
      <c r="F466" s="475" t="s">
        <v>70</v>
      </c>
      <c r="G466" s="227">
        <v>0.45079999999999998</v>
      </c>
      <c r="H466" s="280">
        <v>1</v>
      </c>
      <c r="I466" s="311">
        <v>0.05</v>
      </c>
      <c r="J466" s="202" t="s">
        <v>2247</v>
      </c>
      <c r="K466" s="213">
        <v>43465</v>
      </c>
      <c r="L466" s="498">
        <v>5</v>
      </c>
      <c r="M466" s="202" t="s">
        <v>169</v>
      </c>
      <c r="N466" s="202" t="s">
        <v>2271</v>
      </c>
      <c r="O466" s="202" t="s">
        <v>2249</v>
      </c>
      <c r="P466" s="311">
        <v>0.01</v>
      </c>
      <c r="Q466" s="328" t="s">
        <v>1848</v>
      </c>
      <c r="R466" s="496">
        <v>640739000</v>
      </c>
      <c r="S466" s="328"/>
      <c r="T466" s="327">
        <v>43101</v>
      </c>
      <c r="U466" s="327">
        <v>43465</v>
      </c>
      <c r="V466" s="282" t="s">
        <v>2272</v>
      </c>
      <c r="W466" s="281">
        <v>0.5</v>
      </c>
      <c r="X466" s="281">
        <v>4.1666666666666664E-2</v>
      </c>
      <c r="Y466" s="280"/>
      <c r="Z466" s="280" t="s">
        <v>2273</v>
      </c>
      <c r="AA466" s="353">
        <v>8.3333333333333329E-2</v>
      </c>
      <c r="AB466" s="353">
        <v>0</v>
      </c>
      <c r="AC466" s="347"/>
      <c r="AD466" s="347"/>
      <c r="AE466" s="347"/>
      <c r="AF466" s="347"/>
      <c r="AG466" s="281">
        <v>4.1666666666666664E-2</v>
      </c>
      <c r="AH466" s="318"/>
      <c r="AI466" s="280" t="s">
        <v>2273</v>
      </c>
      <c r="AJ466" s="353">
        <v>8.3333333333333329E-2</v>
      </c>
      <c r="AK466" s="348">
        <v>0</v>
      </c>
      <c r="AL466" s="347"/>
      <c r="AM466" s="347"/>
      <c r="AN466" s="347"/>
      <c r="AO466" s="347"/>
      <c r="AP466" s="281">
        <v>4.1666666666666664E-2</v>
      </c>
      <c r="AQ466" s="341"/>
      <c r="AR466" s="280" t="s">
        <v>2273</v>
      </c>
      <c r="AS466" s="353">
        <v>8.3333333333333329E-2</v>
      </c>
      <c r="AT466" s="438">
        <v>0</v>
      </c>
      <c r="AU466" s="347"/>
      <c r="AV466" s="347"/>
      <c r="AW466" s="202" t="s">
        <v>2271</v>
      </c>
      <c r="AX466" s="347"/>
      <c r="AY466" s="347"/>
      <c r="AZ466" s="281">
        <v>4.1666666666666664E-2</v>
      </c>
      <c r="BA466" s="318"/>
      <c r="BB466" s="280" t="s">
        <v>2273</v>
      </c>
      <c r="BC466" s="353">
        <v>8.3333333333333329E-2</v>
      </c>
      <c r="BD466" s="438">
        <v>0</v>
      </c>
      <c r="BE466" s="347"/>
      <c r="BF466" s="347"/>
      <c r="BG466" s="347"/>
      <c r="BH466" s="347"/>
      <c r="BI466" s="281">
        <v>4.1666666666666664E-2</v>
      </c>
      <c r="BJ466" s="318"/>
      <c r="BK466" s="280" t="s">
        <v>2273</v>
      </c>
      <c r="BL466" s="353">
        <v>8.3333333333333329E-2</v>
      </c>
      <c r="BM466" s="438">
        <v>0</v>
      </c>
      <c r="BN466" s="347"/>
      <c r="BO466" s="347"/>
      <c r="BP466" s="347"/>
      <c r="BQ466" s="347"/>
      <c r="BR466" s="281">
        <v>4.1666666666666664E-2</v>
      </c>
      <c r="BS466" s="318"/>
      <c r="BT466" s="280" t="s">
        <v>2273</v>
      </c>
      <c r="BU466" s="353">
        <v>8.3333333333333329E-2</v>
      </c>
      <c r="BV466" s="438">
        <v>0</v>
      </c>
      <c r="BW466" s="347"/>
      <c r="BX466" s="347"/>
      <c r="BY466" s="202" t="s">
        <v>2271</v>
      </c>
      <c r="BZ466" s="347"/>
      <c r="CA466" s="347"/>
      <c r="CB466" s="281">
        <v>4.1666666666666664E-2</v>
      </c>
      <c r="CC466" s="318"/>
      <c r="CD466" s="280" t="s">
        <v>2273</v>
      </c>
      <c r="CE466" s="353">
        <v>8.3333333333333329E-2</v>
      </c>
      <c r="CF466" s="438">
        <v>0</v>
      </c>
      <c r="CG466" s="347"/>
      <c r="CH466" s="347"/>
      <c r="CI466" s="347"/>
      <c r="CJ466" s="347"/>
      <c r="CK466" s="281">
        <v>4.1666666666666664E-2</v>
      </c>
      <c r="CL466" s="318"/>
      <c r="CM466" s="280" t="s">
        <v>2273</v>
      </c>
      <c r="CN466" s="353">
        <v>8.3333333333333329E-2</v>
      </c>
      <c r="CO466" s="438">
        <v>0</v>
      </c>
      <c r="CP466" s="347"/>
      <c r="CQ466" s="347"/>
      <c r="CR466" s="347"/>
      <c r="CS466" s="347"/>
      <c r="CT466" s="281">
        <v>4.1666666666666664E-2</v>
      </c>
      <c r="CU466" s="318"/>
      <c r="CV466" s="280" t="s">
        <v>2273</v>
      </c>
      <c r="CW466" s="353">
        <v>8.3333333333333329E-2</v>
      </c>
      <c r="CX466" s="438">
        <v>0</v>
      </c>
      <c r="CY466" s="347"/>
      <c r="CZ466" s="347"/>
      <c r="DA466" s="202" t="s">
        <v>2271</v>
      </c>
      <c r="DB466" s="353"/>
      <c r="DC466" s="353"/>
      <c r="DD466" s="281">
        <v>4.1666666666666664E-2</v>
      </c>
      <c r="DE466" s="318"/>
      <c r="DF466" s="280" t="s">
        <v>2273</v>
      </c>
      <c r="DG466" s="353">
        <v>8.3333333333333329E-2</v>
      </c>
      <c r="DH466" s="438">
        <v>0</v>
      </c>
      <c r="DI466" s="347"/>
      <c r="DJ466" s="347"/>
      <c r="DK466" s="353"/>
      <c r="DL466" s="353"/>
      <c r="DM466" s="281">
        <v>4.1666666666666664E-2</v>
      </c>
      <c r="DN466" s="318"/>
      <c r="DO466" s="280" t="s">
        <v>2273</v>
      </c>
      <c r="DP466" s="353">
        <v>8.3333333333333329E-2</v>
      </c>
      <c r="DQ466" s="438">
        <v>0</v>
      </c>
      <c r="DR466" s="347"/>
      <c r="DS466" s="347"/>
      <c r="DT466" s="353"/>
      <c r="DU466" s="353"/>
      <c r="DV466" s="281">
        <v>4.1666666666666664E-2</v>
      </c>
      <c r="DW466" s="318"/>
      <c r="DX466" s="280" t="s">
        <v>2273</v>
      </c>
      <c r="DY466" s="353">
        <v>8.3333333333333329E-2</v>
      </c>
      <c r="DZ466" s="438">
        <v>0</v>
      </c>
      <c r="EA466" s="347"/>
      <c r="EB466" s="347"/>
      <c r="EC466" s="202" t="s">
        <v>2271</v>
      </c>
      <c r="ED466" s="347"/>
      <c r="EE466" s="347"/>
      <c r="EF466" s="557"/>
      <c r="EG466" s="332">
        <v>0.5</v>
      </c>
      <c r="EH466" s="329">
        <v>0</v>
      </c>
      <c r="EI466" s="318">
        <v>0</v>
      </c>
      <c r="EJ466" s="346">
        <v>1</v>
      </c>
      <c r="EK466" s="439">
        <v>0</v>
      </c>
      <c r="EL466" s="318">
        <v>0</v>
      </c>
      <c r="EM466" s="349"/>
      <c r="EN466" s="347"/>
      <c r="EO466" s="347"/>
      <c r="EP466" s="347"/>
      <c r="EQ466" s="347"/>
      <c r="ER466" s="510"/>
      <c r="ES466" s="415"/>
      <c r="ET466" s="311">
        <f t="shared" si="7"/>
        <v>0</v>
      </c>
    </row>
    <row r="467" spans="1:150" s="202" customFormat="1" ht="99.95" customHeight="1" x14ac:dyDescent="0.25">
      <c r="A467" s="285" t="s">
        <v>227</v>
      </c>
      <c r="B467" s="202" t="s">
        <v>119</v>
      </c>
      <c r="C467" s="202" t="s">
        <v>2246</v>
      </c>
      <c r="D467" s="282">
        <v>2</v>
      </c>
      <c r="E467" s="202" t="s">
        <v>3826</v>
      </c>
      <c r="F467" s="475" t="s">
        <v>70</v>
      </c>
      <c r="G467" s="227">
        <v>0.45079999999999998</v>
      </c>
      <c r="H467" s="280">
        <v>1</v>
      </c>
      <c r="I467" s="311">
        <v>0.05</v>
      </c>
      <c r="J467" s="202" t="s">
        <v>2247</v>
      </c>
      <c r="K467" s="213">
        <v>43465</v>
      </c>
      <c r="L467" s="498">
        <v>5</v>
      </c>
      <c r="M467" s="202" t="s">
        <v>169</v>
      </c>
      <c r="N467" s="202" t="s">
        <v>2271</v>
      </c>
      <c r="O467" s="202" t="s">
        <v>2249</v>
      </c>
      <c r="P467" s="311">
        <v>0.01</v>
      </c>
      <c r="Q467" s="328" t="s">
        <v>1848</v>
      </c>
      <c r="R467" s="496">
        <v>640739000</v>
      </c>
      <c r="S467" s="328"/>
      <c r="T467" s="327">
        <v>43101</v>
      </c>
      <c r="U467" s="327">
        <v>43465</v>
      </c>
      <c r="V467" s="282" t="s">
        <v>2274</v>
      </c>
      <c r="W467" s="281">
        <v>0.5</v>
      </c>
      <c r="X467" s="281">
        <v>4.1666666666666664E-2</v>
      </c>
      <c r="Y467" s="280"/>
      <c r="Z467" s="280" t="s">
        <v>2275</v>
      </c>
      <c r="AA467" s="353"/>
      <c r="AB467" s="347"/>
      <c r="AC467" s="347"/>
      <c r="AD467" s="347"/>
      <c r="AE467" s="347"/>
      <c r="AF467" s="347"/>
      <c r="AG467" s="281">
        <v>4.1666666666666664E-2</v>
      </c>
      <c r="AH467" s="318"/>
      <c r="AI467" s="280" t="s">
        <v>2275</v>
      </c>
      <c r="AJ467" s="353"/>
      <c r="AK467" s="348"/>
      <c r="AL467" s="347"/>
      <c r="AM467" s="347"/>
      <c r="AN467" s="347"/>
      <c r="AO467" s="347"/>
      <c r="AP467" s="281">
        <v>4.1666666666666664E-2</v>
      </c>
      <c r="AQ467" s="341"/>
      <c r="AR467" s="280" t="s">
        <v>2275</v>
      </c>
      <c r="AS467" s="353"/>
      <c r="AT467" s="438"/>
      <c r="AU467" s="347"/>
      <c r="AV467" s="347"/>
      <c r="AW467" s="202" t="s">
        <v>2271</v>
      </c>
      <c r="AX467" s="347"/>
      <c r="AY467" s="347"/>
      <c r="AZ467" s="281">
        <v>4.1666666666666664E-2</v>
      </c>
      <c r="BA467" s="318"/>
      <c r="BB467" s="280" t="s">
        <v>2275</v>
      </c>
      <c r="BC467" s="353"/>
      <c r="BD467" s="438"/>
      <c r="BE467" s="347"/>
      <c r="BF467" s="347"/>
      <c r="BG467" s="347"/>
      <c r="BH467" s="347"/>
      <c r="BI467" s="281">
        <v>4.1666666666666664E-2</v>
      </c>
      <c r="BJ467" s="318"/>
      <c r="BK467" s="280" t="s">
        <v>2275</v>
      </c>
      <c r="BL467" s="353"/>
      <c r="BM467" s="438"/>
      <c r="BN467" s="347"/>
      <c r="BO467" s="347"/>
      <c r="BP467" s="347"/>
      <c r="BQ467" s="347"/>
      <c r="BR467" s="281">
        <v>4.1666666666666664E-2</v>
      </c>
      <c r="BS467" s="318"/>
      <c r="BT467" s="280" t="s">
        <v>2275</v>
      </c>
      <c r="BU467" s="353"/>
      <c r="BV467" s="438"/>
      <c r="BW467" s="347"/>
      <c r="BX467" s="347"/>
      <c r="BY467" s="202" t="s">
        <v>2271</v>
      </c>
      <c r="BZ467" s="347"/>
      <c r="CA467" s="347"/>
      <c r="CB467" s="281">
        <v>4.1666666666666664E-2</v>
      </c>
      <c r="CC467" s="318"/>
      <c r="CD467" s="280" t="s">
        <v>2275</v>
      </c>
      <c r="CE467" s="353"/>
      <c r="CF467" s="438"/>
      <c r="CG467" s="347"/>
      <c r="CH467" s="347"/>
      <c r="CI467" s="347"/>
      <c r="CJ467" s="347"/>
      <c r="CK467" s="281">
        <v>4.1666666666666664E-2</v>
      </c>
      <c r="CL467" s="318"/>
      <c r="CM467" s="280" t="s">
        <v>2275</v>
      </c>
      <c r="CN467" s="353"/>
      <c r="CO467" s="438"/>
      <c r="CP467" s="347"/>
      <c r="CQ467" s="347"/>
      <c r="CR467" s="347"/>
      <c r="CS467" s="347"/>
      <c r="CT467" s="281">
        <v>4.1666666666666664E-2</v>
      </c>
      <c r="CU467" s="318"/>
      <c r="CV467" s="280" t="s">
        <v>2275</v>
      </c>
      <c r="CW467" s="353"/>
      <c r="CX467" s="438"/>
      <c r="CY467" s="347"/>
      <c r="CZ467" s="347"/>
      <c r="DA467" s="202" t="s">
        <v>2271</v>
      </c>
      <c r="DB467" s="353"/>
      <c r="DC467" s="353"/>
      <c r="DD467" s="281">
        <v>4.1666666666666664E-2</v>
      </c>
      <c r="DE467" s="318"/>
      <c r="DF467" s="280" t="s">
        <v>2275</v>
      </c>
      <c r="DG467" s="353"/>
      <c r="DH467" s="438"/>
      <c r="DI467" s="347"/>
      <c r="DJ467" s="347"/>
      <c r="DK467" s="353"/>
      <c r="DL467" s="353"/>
      <c r="DM467" s="281">
        <v>4.1666666666666664E-2</v>
      </c>
      <c r="DN467" s="318"/>
      <c r="DO467" s="280" t="s">
        <v>2275</v>
      </c>
      <c r="DP467" s="353"/>
      <c r="DQ467" s="438"/>
      <c r="DR467" s="347"/>
      <c r="DS467" s="347"/>
      <c r="DT467" s="353"/>
      <c r="DU467" s="353"/>
      <c r="DV467" s="281">
        <v>4.1666666666666664E-2</v>
      </c>
      <c r="DW467" s="318"/>
      <c r="DX467" s="280" t="s">
        <v>2275</v>
      </c>
      <c r="DY467" s="353"/>
      <c r="DZ467" s="438"/>
      <c r="EA467" s="347"/>
      <c r="EB467" s="347"/>
      <c r="EC467" s="202" t="s">
        <v>2271</v>
      </c>
      <c r="ED467" s="347"/>
      <c r="EE467" s="347"/>
      <c r="EF467" s="557"/>
      <c r="EG467" s="332">
        <v>0.5</v>
      </c>
      <c r="EH467" s="329">
        <v>0</v>
      </c>
      <c r="EI467" s="318">
        <v>0</v>
      </c>
      <c r="EJ467" s="346"/>
      <c r="EK467" s="439">
        <v>0</v>
      </c>
      <c r="EL467" s="318" t="e">
        <v>#DIV/0!</v>
      </c>
      <c r="EM467" s="349"/>
      <c r="EN467" s="347"/>
      <c r="EO467" s="347"/>
      <c r="EP467" s="347"/>
      <c r="EQ467" s="347"/>
      <c r="ER467" s="510"/>
      <c r="ES467" s="415"/>
      <c r="ET467" s="311">
        <f t="shared" si="7"/>
        <v>0</v>
      </c>
    </row>
    <row r="468" spans="1:150" s="202" customFormat="1" ht="99.95" customHeight="1" x14ac:dyDescent="0.25">
      <c r="A468" s="285" t="s">
        <v>227</v>
      </c>
      <c r="B468" s="202" t="s">
        <v>119</v>
      </c>
      <c r="C468" s="202" t="s">
        <v>2276</v>
      </c>
      <c r="D468" s="282">
        <v>3</v>
      </c>
      <c r="E468" s="202" t="s">
        <v>254</v>
      </c>
      <c r="F468" s="475" t="s">
        <v>70</v>
      </c>
      <c r="G468" s="437">
        <v>0.65</v>
      </c>
      <c r="H468" s="331">
        <v>1</v>
      </c>
      <c r="I468" s="456">
        <v>0.04</v>
      </c>
      <c r="J468" s="202" t="s">
        <v>2277</v>
      </c>
      <c r="K468" s="318" t="s">
        <v>2278</v>
      </c>
      <c r="L468" s="498">
        <v>1</v>
      </c>
      <c r="M468" s="322" t="s">
        <v>2279</v>
      </c>
      <c r="N468" s="202" t="s">
        <v>2280</v>
      </c>
      <c r="O468" s="202" t="s">
        <v>2281</v>
      </c>
      <c r="P468" s="455">
        <v>0.01</v>
      </c>
      <c r="Q468" s="328" t="s">
        <v>2282</v>
      </c>
      <c r="R468" s="496">
        <v>40000000</v>
      </c>
      <c r="S468" s="328"/>
      <c r="T468" s="327">
        <v>43221</v>
      </c>
      <c r="U468" s="327">
        <v>43404</v>
      </c>
      <c r="V468" s="282" t="s">
        <v>2283</v>
      </c>
      <c r="W468" s="439">
        <v>0.4</v>
      </c>
      <c r="X468" s="281"/>
      <c r="Y468" s="318"/>
      <c r="Z468" s="280" t="s">
        <v>2284</v>
      </c>
      <c r="AA468" s="353">
        <v>0</v>
      </c>
      <c r="AB468" s="364">
        <v>0</v>
      </c>
      <c r="AC468" s="347"/>
      <c r="AD468" s="347"/>
      <c r="AE468" s="347">
        <v>0</v>
      </c>
      <c r="AF468" s="347"/>
      <c r="AG468" s="341"/>
      <c r="AH468" s="318"/>
      <c r="AI468" s="280" t="s">
        <v>2284</v>
      </c>
      <c r="AJ468" s="353">
        <v>0</v>
      </c>
      <c r="AK468" s="438">
        <v>0</v>
      </c>
      <c r="AL468" s="347"/>
      <c r="AM468" s="347"/>
      <c r="AN468" s="349">
        <v>0.4</v>
      </c>
      <c r="AO468" s="347"/>
      <c r="AP468" s="341"/>
      <c r="AQ468" s="318"/>
      <c r="AR468" s="280" t="s">
        <v>2284</v>
      </c>
      <c r="AS468" s="353">
        <v>0</v>
      </c>
      <c r="AT468" s="438">
        <v>0</v>
      </c>
      <c r="AU468" s="347"/>
      <c r="AV468" s="347"/>
      <c r="AW468" s="352" t="s">
        <v>2285</v>
      </c>
      <c r="AX468" s="349">
        <v>0.22999999999999998</v>
      </c>
      <c r="AY468" s="347"/>
      <c r="AZ468" s="341"/>
      <c r="BA468" s="318"/>
      <c r="BB468" s="280" t="s">
        <v>2284</v>
      </c>
      <c r="BC468" s="353">
        <v>0</v>
      </c>
      <c r="BD468" s="353">
        <v>0</v>
      </c>
      <c r="BE468" s="347"/>
      <c r="BF468" s="347"/>
      <c r="BG468" s="349">
        <v>0.22999999999999998</v>
      </c>
      <c r="BH468" s="347"/>
      <c r="BI468" s="341">
        <v>0.2</v>
      </c>
      <c r="BJ468" s="318"/>
      <c r="BK468" s="280" t="s">
        <v>2284</v>
      </c>
      <c r="BL468" s="346">
        <v>0.2</v>
      </c>
      <c r="BM468" s="499">
        <v>0</v>
      </c>
      <c r="BN468" s="347"/>
      <c r="BO468" s="347"/>
      <c r="BP468" s="349">
        <v>0.43000000000000005</v>
      </c>
      <c r="BQ468" s="347"/>
      <c r="BR468" s="341">
        <v>0.2</v>
      </c>
      <c r="BS468" s="318"/>
      <c r="BT468" s="280" t="s">
        <v>2284</v>
      </c>
      <c r="BU468" s="346">
        <v>0.2</v>
      </c>
      <c r="BV468" s="438">
        <v>0</v>
      </c>
      <c r="BW468" s="347"/>
      <c r="BX468" s="347"/>
      <c r="BY468" s="352" t="s">
        <v>2285</v>
      </c>
      <c r="BZ468" s="349">
        <v>0.48</v>
      </c>
      <c r="CA468" s="347"/>
      <c r="CB468" s="341"/>
      <c r="CC468" s="318"/>
      <c r="CD468" s="280" t="s">
        <v>2284</v>
      </c>
      <c r="CE468" s="346">
        <v>0.2</v>
      </c>
      <c r="CF468" s="438">
        <v>0</v>
      </c>
      <c r="CG468" s="347"/>
      <c r="CH468" s="347"/>
      <c r="CI468" s="349">
        <v>0.57999999999999996</v>
      </c>
      <c r="CJ468" s="347"/>
      <c r="CK468" s="341"/>
      <c r="CL468" s="318"/>
      <c r="CM468" s="280" t="s">
        <v>2284</v>
      </c>
      <c r="CN468" s="500">
        <v>0.2</v>
      </c>
      <c r="CO468" s="438">
        <v>0</v>
      </c>
      <c r="CP468" s="347"/>
      <c r="CQ468" s="347"/>
      <c r="CR468" s="349">
        <v>0.57999999999999996</v>
      </c>
      <c r="CS468" s="347"/>
      <c r="CT468" s="341"/>
      <c r="CU468" s="318"/>
      <c r="CV468" s="280" t="s">
        <v>2284</v>
      </c>
      <c r="CW468" s="500">
        <v>0.1</v>
      </c>
      <c r="CX468" s="438">
        <v>0</v>
      </c>
      <c r="CY468" s="347"/>
      <c r="CZ468" s="347"/>
      <c r="DA468" s="352" t="s">
        <v>2285</v>
      </c>
      <c r="DB468" s="349">
        <v>0.38</v>
      </c>
      <c r="DC468" s="347"/>
      <c r="DD468" s="341"/>
      <c r="DE468" s="318"/>
      <c r="DF468" s="280" t="s">
        <v>2284</v>
      </c>
      <c r="DG468" s="353">
        <v>0.1</v>
      </c>
      <c r="DH468" s="438">
        <v>0</v>
      </c>
      <c r="DI468" s="347"/>
      <c r="DJ468" s="347"/>
      <c r="DK468" s="349">
        <v>0.38</v>
      </c>
      <c r="DL468" s="347"/>
      <c r="DM468" s="341"/>
      <c r="DN468" s="318"/>
      <c r="DO468" s="280" t="s">
        <v>2284</v>
      </c>
      <c r="DP468" s="346">
        <v>0</v>
      </c>
      <c r="DQ468" s="438">
        <v>0</v>
      </c>
      <c r="DR468" s="347"/>
      <c r="DS468" s="347"/>
      <c r="DT468" s="349">
        <v>0.31</v>
      </c>
      <c r="DU468" s="347"/>
      <c r="DV468" s="318"/>
      <c r="DW468" s="318"/>
      <c r="DX468" s="280" t="s">
        <v>2284</v>
      </c>
      <c r="DY468" s="353">
        <v>0</v>
      </c>
      <c r="DZ468" s="438">
        <v>0</v>
      </c>
      <c r="EA468" s="347"/>
      <c r="EB468" s="347"/>
      <c r="EC468" s="352" t="s">
        <v>2285</v>
      </c>
      <c r="ED468" s="357">
        <v>0</v>
      </c>
      <c r="EE468" s="347"/>
      <c r="EF468" s="557"/>
      <c r="EG468" s="332">
        <v>0.4</v>
      </c>
      <c r="EH468" s="439">
        <v>0</v>
      </c>
      <c r="EI468" s="318">
        <v>0</v>
      </c>
      <c r="EJ468" s="346">
        <v>1</v>
      </c>
      <c r="EK468" s="439">
        <v>0</v>
      </c>
      <c r="EL468" s="318">
        <v>0</v>
      </c>
      <c r="EM468" s="349">
        <v>1</v>
      </c>
      <c r="EN468" s="349">
        <v>0</v>
      </c>
      <c r="EO468" s="347">
        <v>0</v>
      </c>
      <c r="EP468" s="347"/>
      <c r="EQ468" s="347"/>
      <c r="ER468" s="510"/>
      <c r="ES468" s="415"/>
      <c r="ET468" s="311">
        <f t="shared" si="7"/>
        <v>0</v>
      </c>
    </row>
    <row r="469" spans="1:150" s="202" customFormat="1" ht="99.95" customHeight="1" x14ac:dyDescent="0.25">
      <c r="A469" s="285" t="s">
        <v>227</v>
      </c>
      <c r="B469" s="202" t="s">
        <v>119</v>
      </c>
      <c r="C469" s="202" t="s">
        <v>2276</v>
      </c>
      <c r="D469" s="282">
        <v>3</v>
      </c>
      <c r="E469" s="202" t="s">
        <v>254</v>
      </c>
      <c r="F469" s="475" t="s">
        <v>70</v>
      </c>
      <c r="G469" s="437">
        <v>0.65</v>
      </c>
      <c r="H469" s="331">
        <v>1</v>
      </c>
      <c r="I469" s="456">
        <v>0.04</v>
      </c>
      <c r="J469" s="202" t="s">
        <v>2277</v>
      </c>
      <c r="K469" s="318" t="s">
        <v>2278</v>
      </c>
      <c r="L469" s="498">
        <v>1</v>
      </c>
      <c r="M469" s="322" t="s">
        <v>2279</v>
      </c>
      <c r="N469" s="202" t="s">
        <v>2280</v>
      </c>
      <c r="O469" s="202" t="s">
        <v>2281</v>
      </c>
      <c r="P469" s="455">
        <v>0.01</v>
      </c>
      <c r="Q469" s="328" t="s">
        <v>2282</v>
      </c>
      <c r="R469" s="496">
        <v>40000000</v>
      </c>
      <c r="S469" s="328"/>
      <c r="T469" s="327">
        <v>43221</v>
      </c>
      <c r="U469" s="327">
        <v>43404</v>
      </c>
      <c r="V469" s="282" t="s">
        <v>2286</v>
      </c>
      <c r="W469" s="439">
        <v>0.4</v>
      </c>
      <c r="X469" s="281"/>
      <c r="Y469" s="318"/>
      <c r="Z469" s="280" t="s">
        <v>2287</v>
      </c>
      <c r="AA469" s="353"/>
      <c r="AB469" s="364"/>
      <c r="AC469" s="347"/>
      <c r="AD469" s="347"/>
      <c r="AE469" s="347"/>
      <c r="AF469" s="347"/>
      <c r="AG469" s="341"/>
      <c r="AH469" s="318"/>
      <c r="AI469" s="280" t="s">
        <v>2287</v>
      </c>
      <c r="AJ469" s="353"/>
      <c r="AK469" s="438"/>
      <c r="AL469" s="347"/>
      <c r="AM469" s="347"/>
      <c r="AN469" s="349"/>
      <c r="AO469" s="347"/>
      <c r="AP469" s="341"/>
      <c r="AQ469" s="318"/>
      <c r="AR469" s="280" t="s">
        <v>2287</v>
      </c>
      <c r="AS469" s="353"/>
      <c r="AT469" s="438"/>
      <c r="AU469" s="347"/>
      <c r="AV469" s="347"/>
      <c r="AW469" s="352" t="s">
        <v>2288</v>
      </c>
      <c r="AX469" s="349"/>
      <c r="AY469" s="347"/>
      <c r="AZ469" s="341"/>
      <c r="BA469" s="318"/>
      <c r="BB469" s="280" t="s">
        <v>2287</v>
      </c>
      <c r="BC469" s="353"/>
      <c r="BD469" s="353"/>
      <c r="BE469" s="347"/>
      <c r="BF469" s="347"/>
      <c r="BG469" s="349"/>
      <c r="BH469" s="347"/>
      <c r="BI469" s="341"/>
      <c r="BJ469" s="318"/>
      <c r="BK469" s="280" t="s">
        <v>2287</v>
      </c>
      <c r="BL469" s="346"/>
      <c r="BM469" s="499"/>
      <c r="BN469" s="347"/>
      <c r="BO469" s="347"/>
      <c r="BP469" s="349"/>
      <c r="BQ469" s="347"/>
      <c r="BR469" s="341"/>
      <c r="BS469" s="318"/>
      <c r="BT469" s="280" t="s">
        <v>2287</v>
      </c>
      <c r="BU469" s="347"/>
      <c r="BV469" s="438"/>
      <c r="BW469" s="347"/>
      <c r="BX469" s="347"/>
      <c r="BY469" s="352" t="s">
        <v>2288</v>
      </c>
      <c r="BZ469" s="349"/>
      <c r="CA469" s="347"/>
      <c r="CB469" s="341">
        <v>0.2</v>
      </c>
      <c r="CC469" s="318"/>
      <c r="CD469" s="280" t="s">
        <v>2287</v>
      </c>
      <c r="CE469" s="347"/>
      <c r="CF469" s="438"/>
      <c r="CG469" s="347"/>
      <c r="CH469" s="347"/>
      <c r="CI469" s="349"/>
      <c r="CJ469" s="347"/>
      <c r="CK469" s="341">
        <v>0.2</v>
      </c>
      <c r="CL469" s="318"/>
      <c r="CM469" s="280" t="s">
        <v>2287</v>
      </c>
      <c r="CN469" s="500"/>
      <c r="CO469" s="438"/>
      <c r="CP469" s="347"/>
      <c r="CQ469" s="347"/>
      <c r="CR469" s="349"/>
      <c r="CS469" s="347"/>
      <c r="CT469" s="341"/>
      <c r="CU469" s="318"/>
      <c r="CV469" s="280" t="s">
        <v>2287</v>
      </c>
      <c r="CW469" s="500"/>
      <c r="CX469" s="438"/>
      <c r="CY469" s="347"/>
      <c r="CZ469" s="347"/>
      <c r="DA469" s="352" t="s">
        <v>2288</v>
      </c>
      <c r="DB469" s="349"/>
      <c r="DC469" s="347"/>
      <c r="DD469" s="341"/>
      <c r="DE469" s="318"/>
      <c r="DF469" s="280" t="s">
        <v>2287</v>
      </c>
      <c r="DG469" s="353"/>
      <c r="DH469" s="438"/>
      <c r="DI469" s="347"/>
      <c r="DJ469" s="347"/>
      <c r="DK469" s="349"/>
      <c r="DL469" s="347"/>
      <c r="DM469" s="341"/>
      <c r="DN469" s="318"/>
      <c r="DO469" s="280" t="s">
        <v>2287</v>
      </c>
      <c r="DP469" s="347"/>
      <c r="DQ469" s="438"/>
      <c r="DR469" s="347"/>
      <c r="DS469" s="347"/>
      <c r="DT469" s="349"/>
      <c r="DU469" s="347"/>
      <c r="DV469" s="318"/>
      <c r="DW469" s="318"/>
      <c r="DX469" s="280" t="s">
        <v>2287</v>
      </c>
      <c r="DY469" s="353"/>
      <c r="DZ469" s="438"/>
      <c r="EA469" s="347"/>
      <c r="EB469" s="347"/>
      <c r="EC469" s="352" t="s">
        <v>2288</v>
      </c>
      <c r="ED469" s="357"/>
      <c r="EE469" s="347"/>
      <c r="EF469" s="557"/>
      <c r="EG469" s="332">
        <v>0.4</v>
      </c>
      <c r="EH469" s="439">
        <v>0</v>
      </c>
      <c r="EI469" s="318">
        <v>0</v>
      </c>
      <c r="EJ469" s="346"/>
      <c r="EK469" s="439">
        <v>0</v>
      </c>
      <c r="EL469" s="318" t="e">
        <v>#DIV/0!</v>
      </c>
      <c r="EM469" s="349"/>
      <c r="EN469" s="349"/>
      <c r="EO469" s="347"/>
      <c r="EP469" s="347"/>
      <c r="EQ469" s="347"/>
      <c r="ER469" s="510"/>
      <c r="ES469" s="415"/>
      <c r="ET469" s="311">
        <f t="shared" si="7"/>
        <v>0</v>
      </c>
    </row>
    <row r="470" spans="1:150" s="202" customFormat="1" ht="99.95" customHeight="1" x14ac:dyDescent="0.25">
      <c r="A470" s="285" t="s">
        <v>227</v>
      </c>
      <c r="B470" s="202" t="s">
        <v>119</v>
      </c>
      <c r="C470" s="202" t="s">
        <v>2276</v>
      </c>
      <c r="D470" s="282">
        <v>3</v>
      </c>
      <c r="E470" s="202" t="s">
        <v>254</v>
      </c>
      <c r="F470" s="475" t="s">
        <v>70</v>
      </c>
      <c r="G470" s="437">
        <v>0.65</v>
      </c>
      <c r="H470" s="331">
        <v>1</v>
      </c>
      <c r="I470" s="456">
        <v>0.04</v>
      </c>
      <c r="J470" s="202" t="s">
        <v>2277</v>
      </c>
      <c r="K470" s="318" t="s">
        <v>2278</v>
      </c>
      <c r="L470" s="498">
        <v>1</v>
      </c>
      <c r="M470" s="322" t="s">
        <v>2279</v>
      </c>
      <c r="N470" s="202" t="s">
        <v>2280</v>
      </c>
      <c r="O470" s="202" t="s">
        <v>2281</v>
      </c>
      <c r="P470" s="455">
        <v>0.01</v>
      </c>
      <c r="Q470" s="328" t="s">
        <v>2282</v>
      </c>
      <c r="R470" s="496">
        <v>40000000</v>
      </c>
      <c r="S470" s="328"/>
      <c r="T470" s="327">
        <v>43221</v>
      </c>
      <c r="U470" s="327">
        <v>43404</v>
      </c>
      <c r="V470" s="282" t="s">
        <v>2289</v>
      </c>
      <c r="W470" s="439">
        <v>0.2</v>
      </c>
      <c r="X470" s="281"/>
      <c r="Y470" s="318"/>
      <c r="Z470" s="280" t="s">
        <v>2290</v>
      </c>
      <c r="AA470" s="353"/>
      <c r="AB470" s="364"/>
      <c r="AC470" s="347"/>
      <c r="AD470" s="347"/>
      <c r="AE470" s="347"/>
      <c r="AF470" s="347"/>
      <c r="AG470" s="341"/>
      <c r="AH470" s="318"/>
      <c r="AI470" s="280" t="s">
        <v>2290</v>
      </c>
      <c r="AJ470" s="353"/>
      <c r="AK470" s="438"/>
      <c r="AL470" s="347"/>
      <c r="AM470" s="347"/>
      <c r="AN470" s="349"/>
      <c r="AO470" s="347"/>
      <c r="AP470" s="341"/>
      <c r="AQ470" s="318"/>
      <c r="AR470" s="280" t="s">
        <v>2290</v>
      </c>
      <c r="AS470" s="353"/>
      <c r="AT470" s="438"/>
      <c r="AU470" s="347"/>
      <c r="AV470" s="347"/>
      <c r="AW470" s="352"/>
      <c r="AX470" s="349"/>
      <c r="AY470" s="347"/>
      <c r="AZ470" s="341"/>
      <c r="BA470" s="318"/>
      <c r="BB470" s="280" t="s">
        <v>2290</v>
      </c>
      <c r="BC470" s="353"/>
      <c r="BD470" s="353"/>
      <c r="BE470" s="347"/>
      <c r="BF470" s="347"/>
      <c r="BG470" s="349"/>
      <c r="BH470" s="347"/>
      <c r="BI470" s="341"/>
      <c r="BJ470" s="318"/>
      <c r="BK470" s="280" t="s">
        <v>2290</v>
      </c>
      <c r="BL470" s="346"/>
      <c r="BM470" s="499"/>
      <c r="BN470" s="347"/>
      <c r="BO470" s="347"/>
      <c r="BP470" s="349"/>
      <c r="BQ470" s="347"/>
      <c r="BR470" s="341"/>
      <c r="BS470" s="318"/>
      <c r="BT470" s="280" t="s">
        <v>2290</v>
      </c>
      <c r="BU470" s="347"/>
      <c r="BV470" s="438"/>
      <c r="BW470" s="347"/>
      <c r="BX470" s="347"/>
      <c r="BY470" s="352"/>
      <c r="BZ470" s="349"/>
      <c r="CA470" s="347"/>
      <c r="CB470" s="341"/>
      <c r="CC470" s="318"/>
      <c r="CD470" s="280" t="s">
        <v>2290</v>
      </c>
      <c r="CE470" s="347"/>
      <c r="CF470" s="438"/>
      <c r="CG470" s="347"/>
      <c r="CH470" s="347"/>
      <c r="CI470" s="349"/>
      <c r="CJ470" s="347"/>
      <c r="CK470" s="341"/>
      <c r="CL470" s="318"/>
      <c r="CM470" s="280" t="s">
        <v>2290</v>
      </c>
      <c r="CN470" s="500"/>
      <c r="CO470" s="438"/>
      <c r="CP470" s="347"/>
      <c r="CQ470" s="347"/>
      <c r="CR470" s="349"/>
      <c r="CS470" s="347"/>
      <c r="CT470" s="341">
        <v>0.1</v>
      </c>
      <c r="CU470" s="318"/>
      <c r="CV470" s="280" t="s">
        <v>2290</v>
      </c>
      <c r="CW470" s="500"/>
      <c r="CX470" s="438"/>
      <c r="CY470" s="347"/>
      <c r="CZ470" s="347"/>
      <c r="DA470" s="352"/>
      <c r="DB470" s="349"/>
      <c r="DC470" s="347"/>
      <c r="DD470" s="341">
        <v>0.1</v>
      </c>
      <c r="DE470" s="318"/>
      <c r="DF470" s="280" t="s">
        <v>2290</v>
      </c>
      <c r="DG470" s="353"/>
      <c r="DH470" s="438"/>
      <c r="DI470" s="347"/>
      <c r="DJ470" s="347"/>
      <c r="DK470" s="349"/>
      <c r="DL470" s="347"/>
      <c r="DM470" s="341"/>
      <c r="DN470" s="318"/>
      <c r="DO470" s="280" t="s">
        <v>2290</v>
      </c>
      <c r="DP470" s="347"/>
      <c r="DQ470" s="438"/>
      <c r="DR470" s="347"/>
      <c r="DS470" s="347"/>
      <c r="DT470" s="349"/>
      <c r="DU470" s="347"/>
      <c r="DV470" s="318"/>
      <c r="DW470" s="318"/>
      <c r="DX470" s="280" t="s">
        <v>2290</v>
      </c>
      <c r="DY470" s="353"/>
      <c r="DZ470" s="438"/>
      <c r="EA470" s="347"/>
      <c r="EB470" s="347"/>
      <c r="EC470" s="352"/>
      <c r="ED470" s="357"/>
      <c r="EE470" s="347"/>
      <c r="EF470" s="557"/>
      <c r="EG470" s="332">
        <v>0.2</v>
      </c>
      <c r="EH470" s="439">
        <v>0</v>
      </c>
      <c r="EI470" s="318">
        <v>0</v>
      </c>
      <c r="EJ470" s="346"/>
      <c r="EK470" s="439">
        <v>0</v>
      </c>
      <c r="EL470" s="318" t="e">
        <v>#DIV/0!</v>
      </c>
      <c r="EM470" s="349"/>
      <c r="EN470" s="349"/>
      <c r="EO470" s="347"/>
      <c r="EP470" s="347"/>
      <c r="EQ470" s="347"/>
      <c r="ER470" s="510"/>
      <c r="ES470" s="415"/>
      <c r="ET470" s="311">
        <f t="shared" si="7"/>
        <v>0</v>
      </c>
    </row>
    <row r="471" spans="1:150" s="202" customFormat="1" ht="99.95" customHeight="1" x14ac:dyDescent="0.25">
      <c r="A471" s="285" t="s">
        <v>227</v>
      </c>
      <c r="B471" s="202" t="s">
        <v>119</v>
      </c>
      <c r="C471" s="202" t="s">
        <v>2276</v>
      </c>
      <c r="D471" s="282">
        <v>3</v>
      </c>
      <c r="E471" s="202" t="s">
        <v>254</v>
      </c>
      <c r="F471" s="475" t="s">
        <v>70</v>
      </c>
      <c r="G471" s="437">
        <v>0.65</v>
      </c>
      <c r="H471" s="331">
        <v>1</v>
      </c>
      <c r="I471" s="456">
        <v>0.04</v>
      </c>
      <c r="J471" s="202" t="s">
        <v>2277</v>
      </c>
      <c r="K471" s="318" t="s">
        <v>2278</v>
      </c>
      <c r="L471" s="498">
        <v>2</v>
      </c>
      <c r="M471" s="322" t="s">
        <v>2291</v>
      </c>
      <c r="N471" s="202" t="s">
        <v>2292</v>
      </c>
      <c r="O471" s="202" t="s">
        <v>2281</v>
      </c>
      <c r="P471" s="455">
        <v>0.02</v>
      </c>
      <c r="Q471" s="328" t="s">
        <v>2293</v>
      </c>
      <c r="R471" s="496">
        <v>70000000</v>
      </c>
      <c r="S471" s="328"/>
      <c r="T471" s="327">
        <v>43221</v>
      </c>
      <c r="U471" s="327">
        <v>43465</v>
      </c>
      <c r="V471" s="282" t="s">
        <v>2294</v>
      </c>
      <c r="W471" s="439">
        <v>0.4</v>
      </c>
      <c r="X471" s="281"/>
      <c r="Y471" s="318"/>
      <c r="Z471" s="280" t="s">
        <v>2295</v>
      </c>
      <c r="AA471" s="353">
        <v>0</v>
      </c>
      <c r="AB471" s="364">
        <v>0</v>
      </c>
      <c r="AC471" s="347"/>
      <c r="AD471" s="347"/>
      <c r="AE471" s="347"/>
      <c r="AF471" s="347"/>
      <c r="AG471" s="341"/>
      <c r="AH471" s="318"/>
      <c r="AI471" s="280" t="s">
        <v>2295</v>
      </c>
      <c r="AJ471" s="353">
        <v>0</v>
      </c>
      <c r="AK471" s="438">
        <v>0</v>
      </c>
      <c r="AL471" s="347"/>
      <c r="AM471" s="347"/>
      <c r="AN471" s="349"/>
      <c r="AO471" s="347"/>
      <c r="AP471" s="341"/>
      <c r="AQ471" s="318"/>
      <c r="AR471" s="280" t="s">
        <v>2295</v>
      </c>
      <c r="AS471" s="353">
        <v>0</v>
      </c>
      <c r="AT471" s="438">
        <v>0</v>
      </c>
      <c r="AU471" s="347"/>
      <c r="AV471" s="347"/>
      <c r="AW471" s="352" t="s">
        <v>2296</v>
      </c>
      <c r="AX471" s="349"/>
      <c r="AY471" s="347"/>
      <c r="AZ471" s="341"/>
      <c r="BA471" s="318"/>
      <c r="BB471" s="280" t="s">
        <v>2295</v>
      </c>
      <c r="BC471" s="353">
        <v>0</v>
      </c>
      <c r="BD471" s="353">
        <v>0</v>
      </c>
      <c r="BE471" s="347"/>
      <c r="BF471" s="347"/>
      <c r="BG471" s="349"/>
      <c r="BH471" s="347"/>
      <c r="BI471" s="341">
        <v>0.1</v>
      </c>
      <c r="BJ471" s="318"/>
      <c r="BK471" s="280" t="s">
        <v>2295</v>
      </c>
      <c r="BL471" s="346">
        <v>0.1</v>
      </c>
      <c r="BM471" s="499">
        <v>0</v>
      </c>
      <c r="BN471" s="347"/>
      <c r="BO471" s="347"/>
      <c r="BP471" s="349"/>
      <c r="BQ471" s="347"/>
      <c r="BR471" s="341">
        <v>0.15</v>
      </c>
      <c r="BS471" s="318"/>
      <c r="BT471" s="280" t="s">
        <v>2295</v>
      </c>
      <c r="BU471" s="346">
        <v>0.15</v>
      </c>
      <c r="BV471" s="438">
        <v>0</v>
      </c>
      <c r="BW471" s="347"/>
      <c r="BX471" s="347"/>
      <c r="BY471" s="352" t="s">
        <v>2296</v>
      </c>
      <c r="BZ471" s="349"/>
      <c r="CA471" s="347"/>
      <c r="CB471" s="341">
        <v>0.15</v>
      </c>
      <c r="CC471" s="318"/>
      <c r="CD471" s="280" t="s">
        <v>2295</v>
      </c>
      <c r="CE471" s="346">
        <v>0.15</v>
      </c>
      <c r="CF471" s="438">
        <v>0</v>
      </c>
      <c r="CG471" s="347"/>
      <c r="CH471" s="347"/>
      <c r="CI471" s="349"/>
      <c r="CJ471" s="347"/>
      <c r="CK471" s="341"/>
      <c r="CL471" s="318"/>
      <c r="CM471" s="280" t="s">
        <v>2295</v>
      </c>
      <c r="CN471" s="500">
        <v>0.15</v>
      </c>
      <c r="CO471" s="438">
        <v>0</v>
      </c>
      <c r="CP471" s="347"/>
      <c r="CQ471" s="347"/>
      <c r="CR471" s="349"/>
      <c r="CS471" s="347"/>
      <c r="CT471" s="341"/>
      <c r="CU471" s="318"/>
      <c r="CV471" s="280" t="s">
        <v>2295</v>
      </c>
      <c r="CW471" s="500">
        <v>0.15</v>
      </c>
      <c r="CX471" s="438">
        <v>0</v>
      </c>
      <c r="CY471" s="347"/>
      <c r="CZ471" s="347"/>
      <c r="DA471" s="352" t="s">
        <v>2296</v>
      </c>
      <c r="DB471" s="349"/>
      <c r="DC471" s="347"/>
      <c r="DD471" s="341"/>
      <c r="DE471" s="318"/>
      <c r="DF471" s="280" t="s">
        <v>2295</v>
      </c>
      <c r="DG471" s="353">
        <v>0.15</v>
      </c>
      <c r="DH471" s="438">
        <v>0</v>
      </c>
      <c r="DI471" s="347"/>
      <c r="DJ471" s="347"/>
      <c r="DK471" s="349"/>
      <c r="DL471" s="347"/>
      <c r="DM471" s="341"/>
      <c r="DN471" s="318"/>
      <c r="DO471" s="280" t="s">
        <v>2295</v>
      </c>
      <c r="DP471" s="346">
        <v>0.15</v>
      </c>
      <c r="DQ471" s="438">
        <v>0</v>
      </c>
      <c r="DR471" s="347"/>
      <c r="DS471" s="347"/>
      <c r="DT471" s="349"/>
      <c r="DU471" s="347"/>
      <c r="DV471" s="318"/>
      <c r="DW471" s="318"/>
      <c r="DX471" s="280" t="s">
        <v>2295</v>
      </c>
      <c r="DY471" s="353">
        <v>0</v>
      </c>
      <c r="DZ471" s="438">
        <v>0</v>
      </c>
      <c r="EA471" s="347"/>
      <c r="EB471" s="347"/>
      <c r="EC471" s="352" t="s">
        <v>2296</v>
      </c>
      <c r="ED471" s="357"/>
      <c r="EE471" s="347"/>
      <c r="EF471" s="557"/>
      <c r="EG471" s="332">
        <v>0.4</v>
      </c>
      <c r="EH471" s="439">
        <v>0</v>
      </c>
      <c r="EI471" s="318">
        <v>0</v>
      </c>
      <c r="EJ471" s="346">
        <v>1</v>
      </c>
      <c r="EK471" s="439">
        <v>0</v>
      </c>
      <c r="EL471" s="318">
        <v>0</v>
      </c>
      <c r="EM471" s="349"/>
      <c r="EN471" s="349"/>
      <c r="EO471" s="347"/>
      <c r="EP471" s="347"/>
      <c r="EQ471" s="347"/>
      <c r="ER471" s="510"/>
      <c r="ES471" s="415"/>
      <c r="ET471" s="311">
        <f t="shared" si="7"/>
        <v>0</v>
      </c>
    </row>
    <row r="472" spans="1:150" s="202" customFormat="1" ht="99.95" customHeight="1" x14ac:dyDescent="0.25">
      <c r="A472" s="285" t="s">
        <v>227</v>
      </c>
      <c r="B472" s="202" t="s">
        <v>119</v>
      </c>
      <c r="C472" s="202" t="s">
        <v>2276</v>
      </c>
      <c r="D472" s="282">
        <v>3</v>
      </c>
      <c r="E472" s="202" t="s">
        <v>254</v>
      </c>
      <c r="F472" s="475" t="s">
        <v>70</v>
      </c>
      <c r="G472" s="437">
        <v>0.65</v>
      </c>
      <c r="H472" s="331">
        <v>1</v>
      </c>
      <c r="I472" s="456">
        <v>0.04</v>
      </c>
      <c r="J472" s="202" t="s">
        <v>2277</v>
      </c>
      <c r="K472" s="318" t="s">
        <v>2278</v>
      </c>
      <c r="L472" s="498">
        <v>2</v>
      </c>
      <c r="M472" s="322" t="s">
        <v>2291</v>
      </c>
      <c r="N472" s="202" t="s">
        <v>2292</v>
      </c>
      <c r="O472" s="202" t="s">
        <v>2281</v>
      </c>
      <c r="P472" s="455">
        <v>0.02</v>
      </c>
      <c r="Q472" s="328" t="s">
        <v>2293</v>
      </c>
      <c r="R472" s="496">
        <v>70000000</v>
      </c>
      <c r="S472" s="328"/>
      <c r="T472" s="327">
        <v>43221</v>
      </c>
      <c r="U472" s="327">
        <v>43465</v>
      </c>
      <c r="V472" s="282" t="s">
        <v>2297</v>
      </c>
      <c r="W472" s="439">
        <v>0.3</v>
      </c>
      <c r="X472" s="281"/>
      <c r="Y472" s="318"/>
      <c r="Z472" s="280" t="s">
        <v>2284</v>
      </c>
      <c r="AA472" s="353"/>
      <c r="AB472" s="364"/>
      <c r="AC472" s="347"/>
      <c r="AD472" s="347"/>
      <c r="AE472" s="347"/>
      <c r="AF472" s="347"/>
      <c r="AG472" s="341"/>
      <c r="AH472" s="318"/>
      <c r="AI472" s="280" t="s">
        <v>2284</v>
      </c>
      <c r="AJ472" s="353"/>
      <c r="AK472" s="438"/>
      <c r="AL472" s="347"/>
      <c r="AM472" s="347"/>
      <c r="AN472" s="349"/>
      <c r="AO472" s="347"/>
      <c r="AP472" s="341"/>
      <c r="AQ472" s="318"/>
      <c r="AR472" s="280" t="s">
        <v>2284</v>
      </c>
      <c r="AS472" s="353"/>
      <c r="AT472" s="438"/>
      <c r="AU472" s="347"/>
      <c r="AV472" s="347"/>
      <c r="AW472" s="352"/>
      <c r="AX472" s="349"/>
      <c r="AY472" s="347"/>
      <c r="AZ472" s="341"/>
      <c r="BA472" s="318"/>
      <c r="BB472" s="280" t="s">
        <v>2284</v>
      </c>
      <c r="BC472" s="353"/>
      <c r="BD472" s="353"/>
      <c r="BE472" s="347"/>
      <c r="BF472" s="347"/>
      <c r="BG472" s="349"/>
      <c r="BH472" s="347"/>
      <c r="BI472" s="341"/>
      <c r="BJ472" s="318"/>
      <c r="BK472" s="280" t="s">
        <v>2284</v>
      </c>
      <c r="BL472" s="346"/>
      <c r="BM472" s="499"/>
      <c r="BN472" s="347"/>
      <c r="BO472" s="347"/>
      <c r="BP472" s="349"/>
      <c r="BQ472" s="347"/>
      <c r="BR472" s="341"/>
      <c r="BS472" s="318"/>
      <c r="BT472" s="280" t="s">
        <v>2284</v>
      </c>
      <c r="BU472" s="347"/>
      <c r="BV472" s="438"/>
      <c r="BW472" s="347"/>
      <c r="BX472" s="347"/>
      <c r="BY472" s="352"/>
      <c r="BZ472" s="349"/>
      <c r="CA472" s="347"/>
      <c r="CB472" s="341"/>
      <c r="CC472" s="318"/>
      <c r="CD472" s="280" t="s">
        <v>2284</v>
      </c>
      <c r="CE472" s="347"/>
      <c r="CF472" s="438"/>
      <c r="CG472" s="347"/>
      <c r="CH472" s="347"/>
      <c r="CI472" s="349"/>
      <c r="CJ472" s="347"/>
      <c r="CK472" s="341">
        <v>0.15</v>
      </c>
      <c r="CL472" s="318"/>
      <c r="CM472" s="280" t="s">
        <v>2284</v>
      </c>
      <c r="CN472" s="500"/>
      <c r="CO472" s="438"/>
      <c r="CP472" s="347"/>
      <c r="CQ472" s="347"/>
      <c r="CR472" s="349"/>
      <c r="CS472" s="347"/>
      <c r="CT472" s="341">
        <v>0.15</v>
      </c>
      <c r="CU472" s="318"/>
      <c r="CV472" s="280" t="s">
        <v>2284</v>
      </c>
      <c r="CW472" s="500"/>
      <c r="CX472" s="438"/>
      <c r="CY472" s="347"/>
      <c r="CZ472" s="347"/>
      <c r="DA472" s="352"/>
      <c r="DB472" s="349"/>
      <c r="DC472" s="347"/>
      <c r="DD472" s="341"/>
      <c r="DE472" s="318"/>
      <c r="DF472" s="280" t="s">
        <v>2284</v>
      </c>
      <c r="DG472" s="353"/>
      <c r="DH472" s="438"/>
      <c r="DI472" s="347"/>
      <c r="DJ472" s="347"/>
      <c r="DK472" s="349"/>
      <c r="DL472" s="347"/>
      <c r="DM472" s="341"/>
      <c r="DN472" s="318"/>
      <c r="DO472" s="280" t="s">
        <v>2284</v>
      </c>
      <c r="DP472" s="347"/>
      <c r="DQ472" s="438"/>
      <c r="DR472" s="347"/>
      <c r="DS472" s="347"/>
      <c r="DT472" s="349"/>
      <c r="DU472" s="347"/>
      <c r="DV472" s="318"/>
      <c r="DW472" s="318"/>
      <c r="DX472" s="280" t="s">
        <v>2284</v>
      </c>
      <c r="DY472" s="353"/>
      <c r="DZ472" s="438"/>
      <c r="EA472" s="347"/>
      <c r="EB472" s="347"/>
      <c r="EC472" s="352"/>
      <c r="ED472" s="357"/>
      <c r="EE472" s="347"/>
      <c r="EF472" s="557"/>
      <c r="EG472" s="332">
        <v>0.3</v>
      </c>
      <c r="EH472" s="439">
        <v>0</v>
      </c>
      <c r="EI472" s="318">
        <v>0</v>
      </c>
      <c r="EJ472" s="346"/>
      <c r="EK472" s="439">
        <v>0</v>
      </c>
      <c r="EL472" s="318" t="e">
        <v>#DIV/0!</v>
      </c>
      <c r="EM472" s="349"/>
      <c r="EN472" s="349"/>
      <c r="EO472" s="347"/>
      <c r="EP472" s="347"/>
      <c r="EQ472" s="347"/>
      <c r="ER472" s="510"/>
      <c r="ES472" s="415"/>
      <c r="ET472" s="311">
        <f t="shared" si="7"/>
        <v>0</v>
      </c>
    </row>
    <row r="473" spans="1:150" s="202" customFormat="1" ht="99.95" customHeight="1" x14ac:dyDescent="0.25">
      <c r="A473" s="285" t="s">
        <v>227</v>
      </c>
      <c r="B473" s="202" t="s">
        <v>119</v>
      </c>
      <c r="C473" s="202" t="s">
        <v>2276</v>
      </c>
      <c r="D473" s="282">
        <v>3</v>
      </c>
      <c r="E473" s="202" t="s">
        <v>254</v>
      </c>
      <c r="F473" s="475" t="s">
        <v>70</v>
      </c>
      <c r="G473" s="437">
        <v>0.65</v>
      </c>
      <c r="H473" s="331">
        <v>1</v>
      </c>
      <c r="I473" s="456">
        <v>0.04</v>
      </c>
      <c r="J473" s="202" t="s">
        <v>2277</v>
      </c>
      <c r="K473" s="318" t="s">
        <v>2278</v>
      </c>
      <c r="L473" s="498">
        <v>2</v>
      </c>
      <c r="M473" s="322" t="s">
        <v>2291</v>
      </c>
      <c r="N473" s="202" t="s">
        <v>2292</v>
      </c>
      <c r="O473" s="202" t="s">
        <v>2281</v>
      </c>
      <c r="P473" s="455">
        <v>0.02</v>
      </c>
      <c r="Q473" s="328" t="s">
        <v>2293</v>
      </c>
      <c r="R473" s="496">
        <v>70000000</v>
      </c>
      <c r="S473" s="328"/>
      <c r="T473" s="327">
        <v>43221</v>
      </c>
      <c r="U473" s="327">
        <v>43465</v>
      </c>
      <c r="V473" s="282" t="s">
        <v>2298</v>
      </c>
      <c r="W473" s="439">
        <v>0.3</v>
      </c>
      <c r="X473" s="281"/>
      <c r="Y473" s="318"/>
      <c r="Z473" s="280" t="s">
        <v>2299</v>
      </c>
      <c r="AA473" s="353"/>
      <c r="AB473" s="364"/>
      <c r="AC473" s="347"/>
      <c r="AD473" s="347"/>
      <c r="AE473" s="347"/>
      <c r="AF473" s="347"/>
      <c r="AG473" s="341"/>
      <c r="AH473" s="318"/>
      <c r="AI473" s="280" t="s">
        <v>2299</v>
      </c>
      <c r="AJ473" s="353"/>
      <c r="AK473" s="438"/>
      <c r="AL473" s="347"/>
      <c r="AM473" s="347"/>
      <c r="AN473" s="349"/>
      <c r="AO473" s="347"/>
      <c r="AP473" s="341"/>
      <c r="AQ473" s="318"/>
      <c r="AR473" s="280" t="s">
        <v>2299</v>
      </c>
      <c r="AS473" s="353"/>
      <c r="AT473" s="438"/>
      <c r="AU473" s="347"/>
      <c r="AV473" s="347"/>
      <c r="AW473" s="352"/>
      <c r="AX473" s="349"/>
      <c r="AY473" s="347"/>
      <c r="AZ473" s="341"/>
      <c r="BA473" s="318"/>
      <c r="BB473" s="280" t="s">
        <v>2299</v>
      </c>
      <c r="BC473" s="353"/>
      <c r="BD473" s="353"/>
      <c r="BE473" s="347"/>
      <c r="BF473" s="347"/>
      <c r="BG473" s="349"/>
      <c r="BH473" s="347"/>
      <c r="BI473" s="341"/>
      <c r="BJ473" s="318"/>
      <c r="BK473" s="280" t="s">
        <v>2299</v>
      </c>
      <c r="BL473" s="346"/>
      <c r="BM473" s="499"/>
      <c r="BN473" s="347"/>
      <c r="BO473" s="347"/>
      <c r="BP473" s="349"/>
      <c r="BQ473" s="347"/>
      <c r="BR473" s="341"/>
      <c r="BS473" s="318"/>
      <c r="BT473" s="280" t="s">
        <v>2299</v>
      </c>
      <c r="BU473" s="347"/>
      <c r="BV473" s="438"/>
      <c r="BW473" s="347"/>
      <c r="BX473" s="347"/>
      <c r="BY473" s="352"/>
      <c r="BZ473" s="349"/>
      <c r="CA473" s="347"/>
      <c r="CB473" s="341"/>
      <c r="CC473" s="318"/>
      <c r="CD473" s="280" t="s">
        <v>2299</v>
      </c>
      <c r="CE473" s="347"/>
      <c r="CF473" s="438"/>
      <c r="CG473" s="347"/>
      <c r="CH473" s="347"/>
      <c r="CI473" s="349"/>
      <c r="CJ473" s="347"/>
      <c r="CK473" s="341"/>
      <c r="CL473" s="318"/>
      <c r="CM473" s="280" t="s">
        <v>2299</v>
      </c>
      <c r="CN473" s="500"/>
      <c r="CO473" s="438"/>
      <c r="CP473" s="347"/>
      <c r="CQ473" s="347"/>
      <c r="CR473" s="349"/>
      <c r="CS473" s="347"/>
      <c r="CT473" s="341"/>
      <c r="CU473" s="318"/>
      <c r="CV473" s="280" t="s">
        <v>2299</v>
      </c>
      <c r="CW473" s="500"/>
      <c r="CX473" s="438"/>
      <c r="CY473" s="347"/>
      <c r="CZ473" s="347"/>
      <c r="DA473" s="352"/>
      <c r="DB473" s="349"/>
      <c r="DC473" s="347"/>
      <c r="DD473" s="341">
        <v>0.15</v>
      </c>
      <c r="DE473" s="318"/>
      <c r="DF473" s="280" t="s">
        <v>2299</v>
      </c>
      <c r="DG473" s="353"/>
      <c r="DH473" s="438"/>
      <c r="DI473" s="347"/>
      <c r="DJ473" s="347"/>
      <c r="DK473" s="349"/>
      <c r="DL473" s="347"/>
      <c r="DM473" s="341">
        <v>0.15</v>
      </c>
      <c r="DN473" s="318"/>
      <c r="DO473" s="280" t="s">
        <v>2299</v>
      </c>
      <c r="DP473" s="347"/>
      <c r="DQ473" s="438"/>
      <c r="DR473" s="347"/>
      <c r="DS473" s="347"/>
      <c r="DT473" s="349"/>
      <c r="DU473" s="347"/>
      <c r="DV473" s="318"/>
      <c r="DW473" s="318"/>
      <c r="DX473" s="280" t="s">
        <v>2299</v>
      </c>
      <c r="DY473" s="353"/>
      <c r="DZ473" s="438"/>
      <c r="EA473" s="347"/>
      <c r="EB473" s="347"/>
      <c r="EC473" s="352"/>
      <c r="ED473" s="357"/>
      <c r="EE473" s="347"/>
      <c r="EF473" s="557"/>
      <c r="EG473" s="332">
        <v>0.3</v>
      </c>
      <c r="EH473" s="439">
        <v>0</v>
      </c>
      <c r="EI473" s="318">
        <v>0</v>
      </c>
      <c r="EJ473" s="346"/>
      <c r="EK473" s="439">
        <v>0</v>
      </c>
      <c r="EL473" s="318" t="e">
        <v>#DIV/0!</v>
      </c>
      <c r="EM473" s="349"/>
      <c r="EN473" s="349"/>
      <c r="EO473" s="347"/>
      <c r="EP473" s="347"/>
      <c r="EQ473" s="347"/>
      <c r="ER473" s="510"/>
      <c r="ES473" s="415"/>
      <c r="ET473" s="311">
        <f t="shared" si="7"/>
        <v>0</v>
      </c>
    </row>
    <row r="474" spans="1:150" s="202" customFormat="1" ht="99.95" customHeight="1" x14ac:dyDescent="0.25">
      <c r="A474" s="285" t="s">
        <v>227</v>
      </c>
      <c r="B474" s="202" t="s">
        <v>119</v>
      </c>
      <c r="C474" s="202" t="s">
        <v>2276</v>
      </c>
      <c r="D474" s="282">
        <v>3</v>
      </c>
      <c r="E474" s="202" t="s">
        <v>254</v>
      </c>
      <c r="F474" s="475" t="s">
        <v>70</v>
      </c>
      <c r="G474" s="437">
        <v>0.65</v>
      </c>
      <c r="H474" s="331">
        <v>1</v>
      </c>
      <c r="I474" s="456">
        <v>0.04</v>
      </c>
      <c r="J474" s="202" t="s">
        <v>2277</v>
      </c>
      <c r="K474" s="318" t="s">
        <v>2278</v>
      </c>
      <c r="L474" s="498">
        <v>3</v>
      </c>
      <c r="M474" s="322" t="s">
        <v>2300</v>
      </c>
      <c r="N474" s="202" t="s">
        <v>2301</v>
      </c>
      <c r="O474" s="202" t="s">
        <v>2281</v>
      </c>
      <c r="P474" s="455">
        <v>0.01</v>
      </c>
      <c r="Q474" s="328" t="s">
        <v>2302</v>
      </c>
      <c r="R474" s="496">
        <v>40000000</v>
      </c>
      <c r="S474" s="328"/>
      <c r="T474" s="327">
        <v>43132</v>
      </c>
      <c r="U474" s="327">
        <v>43434</v>
      </c>
      <c r="V474" s="282" t="s">
        <v>2303</v>
      </c>
      <c r="W474" s="439">
        <v>0.4</v>
      </c>
      <c r="X474" s="281"/>
      <c r="Y474" s="318"/>
      <c r="Z474" s="280" t="s">
        <v>2304</v>
      </c>
      <c r="AA474" s="353">
        <v>0</v>
      </c>
      <c r="AB474" s="364">
        <v>0</v>
      </c>
      <c r="AC474" s="347"/>
      <c r="AD474" s="347"/>
      <c r="AE474" s="347"/>
      <c r="AF474" s="347"/>
      <c r="AG474" s="341">
        <v>0.1</v>
      </c>
      <c r="AH474" s="318"/>
      <c r="AI474" s="280" t="s">
        <v>2304</v>
      </c>
      <c r="AJ474" s="353">
        <v>0.1</v>
      </c>
      <c r="AK474" s="438">
        <v>0</v>
      </c>
      <c r="AL474" s="347"/>
      <c r="AM474" s="347"/>
      <c r="AN474" s="349"/>
      <c r="AO474" s="347"/>
      <c r="AP474" s="341">
        <v>0.15</v>
      </c>
      <c r="AQ474" s="318"/>
      <c r="AR474" s="280" t="s">
        <v>2304</v>
      </c>
      <c r="AS474" s="353">
        <v>0.15</v>
      </c>
      <c r="AT474" s="438">
        <v>0</v>
      </c>
      <c r="AU474" s="347"/>
      <c r="AV474" s="347"/>
      <c r="AW474" s="352" t="s">
        <v>2305</v>
      </c>
      <c r="AX474" s="349"/>
      <c r="AY474" s="347"/>
      <c r="AZ474" s="341">
        <v>0.15</v>
      </c>
      <c r="BA474" s="318"/>
      <c r="BB474" s="280" t="s">
        <v>2304</v>
      </c>
      <c r="BC474" s="346">
        <v>0.15</v>
      </c>
      <c r="BD474" s="346">
        <v>0</v>
      </c>
      <c r="BE474" s="347"/>
      <c r="BF474" s="347"/>
      <c r="BG474" s="349"/>
      <c r="BH474" s="347"/>
      <c r="BI474" s="341"/>
      <c r="BJ474" s="318"/>
      <c r="BK474" s="280" t="s">
        <v>2304</v>
      </c>
      <c r="BL474" s="346">
        <v>0.05</v>
      </c>
      <c r="BM474" s="438">
        <v>0</v>
      </c>
      <c r="BN474" s="347"/>
      <c r="BO474" s="347"/>
      <c r="BP474" s="349"/>
      <c r="BQ474" s="347"/>
      <c r="BR474" s="341"/>
      <c r="BS474" s="318"/>
      <c r="BT474" s="280" t="s">
        <v>2304</v>
      </c>
      <c r="BU474" s="346">
        <v>0.05</v>
      </c>
      <c r="BV474" s="438">
        <v>0</v>
      </c>
      <c r="BW474" s="347"/>
      <c r="BX474" s="347"/>
      <c r="BY474" s="352" t="s">
        <v>2305</v>
      </c>
      <c r="BZ474" s="349"/>
      <c r="CA474" s="347"/>
      <c r="CB474" s="341"/>
      <c r="CC474" s="318"/>
      <c r="CD474" s="280" t="s">
        <v>2304</v>
      </c>
      <c r="CE474" s="346">
        <v>0.1</v>
      </c>
      <c r="CF474" s="438">
        <v>0</v>
      </c>
      <c r="CG474" s="347"/>
      <c r="CH474" s="347"/>
      <c r="CI474" s="349"/>
      <c r="CJ474" s="347"/>
      <c r="CK474" s="341"/>
      <c r="CL474" s="318"/>
      <c r="CM474" s="280" t="s">
        <v>2304</v>
      </c>
      <c r="CN474" s="500">
        <v>0.1</v>
      </c>
      <c r="CO474" s="438">
        <v>0</v>
      </c>
      <c r="CP474" s="347"/>
      <c r="CQ474" s="347"/>
      <c r="CR474" s="349"/>
      <c r="CS474" s="347"/>
      <c r="CT474" s="341"/>
      <c r="CU474" s="318"/>
      <c r="CV474" s="280" t="s">
        <v>2304</v>
      </c>
      <c r="CW474" s="500">
        <v>0.1</v>
      </c>
      <c r="CX474" s="438">
        <v>0</v>
      </c>
      <c r="CY474" s="347"/>
      <c r="CZ474" s="347"/>
      <c r="DA474" s="352" t="s">
        <v>2305</v>
      </c>
      <c r="DB474" s="349"/>
      <c r="DC474" s="347"/>
      <c r="DD474" s="341"/>
      <c r="DE474" s="318"/>
      <c r="DF474" s="280" t="s">
        <v>2304</v>
      </c>
      <c r="DG474" s="353">
        <v>0.1</v>
      </c>
      <c r="DH474" s="438">
        <v>0</v>
      </c>
      <c r="DI474" s="347"/>
      <c r="DJ474" s="347"/>
      <c r="DK474" s="349"/>
      <c r="DL474" s="347"/>
      <c r="DM474" s="341"/>
      <c r="DN474" s="318"/>
      <c r="DO474" s="280" t="s">
        <v>2304</v>
      </c>
      <c r="DP474" s="346">
        <v>0.1</v>
      </c>
      <c r="DQ474" s="438">
        <v>0</v>
      </c>
      <c r="DR474" s="347"/>
      <c r="DS474" s="347"/>
      <c r="DT474" s="349"/>
      <c r="DU474" s="347"/>
      <c r="DV474" s="318"/>
      <c r="DW474" s="318"/>
      <c r="DX474" s="280" t="s">
        <v>2304</v>
      </c>
      <c r="DY474" s="353">
        <v>0</v>
      </c>
      <c r="DZ474" s="438">
        <v>0</v>
      </c>
      <c r="EA474" s="347"/>
      <c r="EB474" s="347"/>
      <c r="EC474" s="352" t="s">
        <v>2305</v>
      </c>
      <c r="ED474" s="357"/>
      <c r="EE474" s="347"/>
      <c r="EF474" s="557"/>
      <c r="EG474" s="332">
        <v>0.4</v>
      </c>
      <c r="EH474" s="439">
        <v>0</v>
      </c>
      <c r="EI474" s="318">
        <v>0</v>
      </c>
      <c r="EJ474" s="346">
        <v>0.99999999999999989</v>
      </c>
      <c r="EK474" s="439">
        <v>0</v>
      </c>
      <c r="EL474" s="318">
        <v>0</v>
      </c>
      <c r="EM474" s="349"/>
      <c r="EN474" s="349"/>
      <c r="EO474" s="347"/>
      <c r="EP474" s="347"/>
      <c r="EQ474" s="347"/>
      <c r="ER474" s="510"/>
      <c r="ES474" s="415"/>
      <c r="ET474" s="311">
        <f t="shared" si="7"/>
        <v>0</v>
      </c>
    </row>
    <row r="475" spans="1:150" s="202" customFormat="1" ht="99.95" customHeight="1" x14ac:dyDescent="0.25">
      <c r="A475" s="285" t="s">
        <v>227</v>
      </c>
      <c r="B475" s="202" t="s">
        <v>119</v>
      </c>
      <c r="C475" s="202" t="s">
        <v>2276</v>
      </c>
      <c r="D475" s="282">
        <v>3</v>
      </c>
      <c r="E475" s="202" t="s">
        <v>254</v>
      </c>
      <c r="F475" s="475" t="s">
        <v>70</v>
      </c>
      <c r="G475" s="437">
        <v>0.65</v>
      </c>
      <c r="H475" s="331">
        <v>1</v>
      </c>
      <c r="I475" s="456">
        <v>0.04</v>
      </c>
      <c r="J475" s="202" t="s">
        <v>2277</v>
      </c>
      <c r="K475" s="318" t="s">
        <v>2278</v>
      </c>
      <c r="L475" s="498">
        <v>3</v>
      </c>
      <c r="M475" s="322" t="s">
        <v>2300</v>
      </c>
      <c r="N475" s="202" t="s">
        <v>2301</v>
      </c>
      <c r="O475" s="202" t="s">
        <v>2281</v>
      </c>
      <c r="P475" s="455">
        <v>0.01</v>
      </c>
      <c r="Q475" s="328" t="s">
        <v>2302</v>
      </c>
      <c r="R475" s="496">
        <v>40000000</v>
      </c>
      <c r="S475" s="328"/>
      <c r="T475" s="327">
        <v>43132</v>
      </c>
      <c r="U475" s="327">
        <v>43434</v>
      </c>
      <c r="V475" s="282" t="s">
        <v>2306</v>
      </c>
      <c r="W475" s="439">
        <v>0.3</v>
      </c>
      <c r="X475" s="281"/>
      <c r="Y475" s="318"/>
      <c r="Z475" s="280" t="s">
        <v>2284</v>
      </c>
      <c r="AA475" s="353"/>
      <c r="AB475" s="364"/>
      <c r="AC475" s="347"/>
      <c r="AD475" s="347"/>
      <c r="AE475" s="347"/>
      <c r="AF475" s="347"/>
      <c r="AG475" s="341"/>
      <c r="AH475" s="318"/>
      <c r="AI475" s="280" t="s">
        <v>2284</v>
      </c>
      <c r="AJ475" s="353"/>
      <c r="AK475" s="438"/>
      <c r="AL475" s="347"/>
      <c r="AM475" s="347"/>
      <c r="AN475" s="349"/>
      <c r="AO475" s="347"/>
      <c r="AP475" s="341"/>
      <c r="AQ475" s="318"/>
      <c r="AR475" s="280" t="s">
        <v>2284</v>
      </c>
      <c r="AS475" s="353"/>
      <c r="AT475" s="438"/>
      <c r="AU475" s="347"/>
      <c r="AV475" s="347"/>
      <c r="AW475" s="352"/>
      <c r="AX475" s="349"/>
      <c r="AY475" s="347"/>
      <c r="AZ475" s="341"/>
      <c r="BA475" s="318"/>
      <c r="BB475" s="280" t="s">
        <v>2284</v>
      </c>
      <c r="BC475" s="346"/>
      <c r="BD475" s="346"/>
      <c r="BE475" s="347"/>
      <c r="BF475" s="347"/>
      <c r="BG475" s="349"/>
      <c r="BH475" s="347"/>
      <c r="BI475" s="341">
        <v>0.05</v>
      </c>
      <c r="BJ475" s="318"/>
      <c r="BK475" s="280" t="s">
        <v>2284</v>
      </c>
      <c r="BL475" s="346"/>
      <c r="BM475" s="438"/>
      <c r="BN475" s="347"/>
      <c r="BO475" s="347"/>
      <c r="BP475" s="349"/>
      <c r="BQ475" s="347"/>
      <c r="BR475" s="341">
        <v>0.05</v>
      </c>
      <c r="BS475" s="318"/>
      <c r="BT475" s="280" t="s">
        <v>2284</v>
      </c>
      <c r="BU475" s="346"/>
      <c r="BV475" s="438"/>
      <c r="BW475" s="347"/>
      <c r="BX475" s="347"/>
      <c r="BY475" s="352"/>
      <c r="BZ475" s="349"/>
      <c r="CA475" s="347"/>
      <c r="CB475" s="341">
        <v>0.1</v>
      </c>
      <c r="CC475" s="318"/>
      <c r="CD475" s="280" t="s">
        <v>2284</v>
      </c>
      <c r="CE475" s="346"/>
      <c r="CF475" s="438"/>
      <c r="CG475" s="347"/>
      <c r="CH475" s="347"/>
      <c r="CI475" s="349"/>
      <c r="CJ475" s="347"/>
      <c r="CK475" s="341">
        <v>0.1</v>
      </c>
      <c r="CL475" s="318"/>
      <c r="CM475" s="280" t="s">
        <v>2284</v>
      </c>
      <c r="CN475" s="500"/>
      <c r="CO475" s="438"/>
      <c r="CP475" s="347"/>
      <c r="CQ475" s="347"/>
      <c r="CR475" s="349"/>
      <c r="CS475" s="347"/>
      <c r="CT475" s="341"/>
      <c r="CU475" s="318"/>
      <c r="CV475" s="280" t="s">
        <v>2284</v>
      </c>
      <c r="CW475" s="500"/>
      <c r="CX475" s="438"/>
      <c r="CY475" s="347"/>
      <c r="CZ475" s="347"/>
      <c r="DA475" s="352"/>
      <c r="DB475" s="349"/>
      <c r="DC475" s="347"/>
      <c r="DD475" s="341"/>
      <c r="DE475" s="318"/>
      <c r="DF475" s="280" t="s">
        <v>2284</v>
      </c>
      <c r="DG475" s="353"/>
      <c r="DH475" s="438"/>
      <c r="DI475" s="347"/>
      <c r="DJ475" s="347"/>
      <c r="DK475" s="349"/>
      <c r="DL475" s="347"/>
      <c r="DM475" s="341"/>
      <c r="DN475" s="318"/>
      <c r="DO475" s="280" t="s">
        <v>2284</v>
      </c>
      <c r="DP475" s="346"/>
      <c r="DQ475" s="438"/>
      <c r="DR475" s="347"/>
      <c r="DS475" s="347"/>
      <c r="DT475" s="349"/>
      <c r="DU475" s="347"/>
      <c r="DV475" s="318"/>
      <c r="DW475" s="318"/>
      <c r="DX475" s="280" t="s">
        <v>2284</v>
      </c>
      <c r="DY475" s="353"/>
      <c r="DZ475" s="438"/>
      <c r="EA475" s="347"/>
      <c r="EB475" s="347"/>
      <c r="EC475" s="352"/>
      <c r="ED475" s="357"/>
      <c r="EE475" s="347"/>
      <c r="EF475" s="557"/>
      <c r="EG475" s="332">
        <v>0.30000000000000004</v>
      </c>
      <c r="EH475" s="439">
        <v>0</v>
      </c>
      <c r="EI475" s="318">
        <v>0</v>
      </c>
      <c r="EJ475" s="346"/>
      <c r="EK475" s="439">
        <v>0</v>
      </c>
      <c r="EL475" s="318" t="e">
        <v>#DIV/0!</v>
      </c>
      <c r="EM475" s="349"/>
      <c r="EN475" s="349"/>
      <c r="EO475" s="347"/>
      <c r="EP475" s="347"/>
      <c r="EQ475" s="347"/>
      <c r="ER475" s="510"/>
      <c r="ES475" s="415"/>
      <c r="ET475" s="311">
        <f t="shared" si="7"/>
        <v>0</v>
      </c>
    </row>
    <row r="476" spans="1:150" s="202" customFormat="1" ht="99.95" customHeight="1" x14ac:dyDescent="0.25">
      <c r="A476" s="285" t="s">
        <v>227</v>
      </c>
      <c r="B476" s="202" t="s">
        <v>119</v>
      </c>
      <c r="C476" s="202" t="s">
        <v>2276</v>
      </c>
      <c r="D476" s="282">
        <v>3</v>
      </c>
      <c r="E476" s="202" t="s">
        <v>254</v>
      </c>
      <c r="F476" s="475" t="s">
        <v>70</v>
      </c>
      <c r="G476" s="437">
        <v>0.65</v>
      </c>
      <c r="H476" s="331">
        <v>1</v>
      </c>
      <c r="I476" s="456">
        <v>0.04</v>
      </c>
      <c r="J476" s="202" t="s">
        <v>2277</v>
      </c>
      <c r="K476" s="318" t="s">
        <v>2278</v>
      </c>
      <c r="L476" s="498">
        <v>3</v>
      </c>
      <c r="M476" s="322" t="s">
        <v>2300</v>
      </c>
      <c r="N476" s="202" t="s">
        <v>2301</v>
      </c>
      <c r="O476" s="202" t="s">
        <v>2281</v>
      </c>
      <c r="P476" s="455">
        <v>0.01</v>
      </c>
      <c r="Q476" s="328" t="s">
        <v>2302</v>
      </c>
      <c r="R476" s="496">
        <v>40000000</v>
      </c>
      <c r="S476" s="328"/>
      <c r="T476" s="327">
        <v>43132</v>
      </c>
      <c r="U476" s="327">
        <v>43434</v>
      </c>
      <c r="V476" s="282" t="s">
        <v>2307</v>
      </c>
      <c r="W476" s="439">
        <v>0.3</v>
      </c>
      <c r="X476" s="281"/>
      <c r="Y476" s="318"/>
      <c r="Z476" s="280" t="s">
        <v>2308</v>
      </c>
      <c r="AA476" s="353"/>
      <c r="AB476" s="364"/>
      <c r="AC476" s="347"/>
      <c r="AD476" s="347"/>
      <c r="AE476" s="347"/>
      <c r="AF476" s="347"/>
      <c r="AG476" s="341"/>
      <c r="AH476" s="318"/>
      <c r="AI476" s="280" t="s">
        <v>2308</v>
      </c>
      <c r="AJ476" s="353"/>
      <c r="AK476" s="438"/>
      <c r="AL476" s="347"/>
      <c r="AM476" s="347"/>
      <c r="AN476" s="349"/>
      <c r="AO476" s="347"/>
      <c r="AP476" s="341"/>
      <c r="AQ476" s="318"/>
      <c r="AR476" s="280" t="s">
        <v>2308</v>
      </c>
      <c r="AS476" s="353"/>
      <c r="AT476" s="438"/>
      <c r="AU476" s="347"/>
      <c r="AV476" s="347"/>
      <c r="AW476" s="352"/>
      <c r="AX476" s="349"/>
      <c r="AY476" s="347"/>
      <c r="AZ476" s="341"/>
      <c r="BA476" s="318"/>
      <c r="BB476" s="280" t="s">
        <v>2308</v>
      </c>
      <c r="BC476" s="346"/>
      <c r="BD476" s="346"/>
      <c r="BE476" s="347"/>
      <c r="BF476" s="347"/>
      <c r="BG476" s="349"/>
      <c r="BH476" s="347"/>
      <c r="BI476" s="341"/>
      <c r="BJ476" s="318"/>
      <c r="BK476" s="280" t="s">
        <v>2308</v>
      </c>
      <c r="BL476" s="346"/>
      <c r="BM476" s="438"/>
      <c r="BN476" s="347"/>
      <c r="BO476" s="347"/>
      <c r="BP476" s="349"/>
      <c r="BQ476" s="347"/>
      <c r="BR476" s="341"/>
      <c r="BS476" s="318"/>
      <c r="BT476" s="280" t="s">
        <v>2308</v>
      </c>
      <c r="BU476" s="346"/>
      <c r="BV476" s="438"/>
      <c r="BW476" s="347"/>
      <c r="BX476" s="347"/>
      <c r="BY476" s="352"/>
      <c r="BZ476" s="349"/>
      <c r="CA476" s="347"/>
      <c r="CB476" s="341"/>
      <c r="CC476" s="318"/>
      <c r="CD476" s="280" t="s">
        <v>2308</v>
      </c>
      <c r="CE476" s="346"/>
      <c r="CF476" s="438"/>
      <c r="CG476" s="347"/>
      <c r="CH476" s="347"/>
      <c r="CI476" s="349"/>
      <c r="CJ476" s="347"/>
      <c r="CK476" s="341"/>
      <c r="CL476" s="318"/>
      <c r="CM476" s="280" t="s">
        <v>2308</v>
      </c>
      <c r="CN476" s="500"/>
      <c r="CO476" s="438"/>
      <c r="CP476" s="347"/>
      <c r="CQ476" s="347"/>
      <c r="CR476" s="349"/>
      <c r="CS476" s="347"/>
      <c r="CT476" s="341">
        <v>0.1</v>
      </c>
      <c r="CU476" s="318"/>
      <c r="CV476" s="280" t="s">
        <v>2308</v>
      </c>
      <c r="CW476" s="500"/>
      <c r="CX476" s="438"/>
      <c r="CY476" s="347"/>
      <c r="CZ476" s="347"/>
      <c r="DA476" s="352"/>
      <c r="DB476" s="349"/>
      <c r="DC476" s="347"/>
      <c r="DD476" s="341">
        <v>0.1</v>
      </c>
      <c r="DE476" s="318"/>
      <c r="DF476" s="280" t="s">
        <v>2308</v>
      </c>
      <c r="DG476" s="353"/>
      <c r="DH476" s="438"/>
      <c r="DI476" s="347"/>
      <c r="DJ476" s="347"/>
      <c r="DK476" s="349"/>
      <c r="DL476" s="347"/>
      <c r="DM476" s="341">
        <v>0.1</v>
      </c>
      <c r="DN476" s="318"/>
      <c r="DO476" s="280" t="s">
        <v>2308</v>
      </c>
      <c r="DP476" s="346"/>
      <c r="DQ476" s="438"/>
      <c r="DR476" s="347"/>
      <c r="DS476" s="347"/>
      <c r="DT476" s="349"/>
      <c r="DU476" s="347"/>
      <c r="DV476" s="318"/>
      <c r="DW476" s="318"/>
      <c r="DX476" s="280" t="s">
        <v>2308</v>
      </c>
      <c r="DY476" s="353"/>
      <c r="DZ476" s="438"/>
      <c r="EA476" s="347"/>
      <c r="EB476" s="347"/>
      <c r="EC476" s="352"/>
      <c r="ED476" s="357"/>
      <c r="EE476" s="347"/>
      <c r="EF476" s="557"/>
      <c r="EG476" s="332">
        <v>0.30000000000000004</v>
      </c>
      <c r="EH476" s="439">
        <v>0</v>
      </c>
      <c r="EI476" s="318">
        <v>0</v>
      </c>
      <c r="EJ476" s="346"/>
      <c r="EK476" s="439">
        <v>0</v>
      </c>
      <c r="EL476" s="318" t="e">
        <v>#DIV/0!</v>
      </c>
      <c r="EM476" s="349"/>
      <c r="EN476" s="349"/>
      <c r="EO476" s="347"/>
      <c r="EP476" s="347"/>
      <c r="EQ476" s="347"/>
      <c r="ER476" s="510"/>
      <c r="ES476" s="415"/>
      <c r="ET476" s="311">
        <f t="shared" si="7"/>
        <v>0</v>
      </c>
    </row>
    <row r="477" spans="1:150" s="202" customFormat="1" ht="99.95" customHeight="1" x14ac:dyDescent="0.25">
      <c r="A477" s="285" t="s">
        <v>227</v>
      </c>
      <c r="B477" s="202" t="s">
        <v>119</v>
      </c>
      <c r="C477" s="202" t="s">
        <v>2276</v>
      </c>
      <c r="D477" s="282">
        <v>3</v>
      </c>
      <c r="E477" s="202" t="s">
        <v>254</v>
      </c>
      <c r="F477" s="475" t="s">
        <v>70</v>
      </c>
      <c r="G477" s="437">
        <v>0.65</v>
      </c>
      <c r="H477" s="331">
        <v>1</v>
      </c>
      <c r="I477" s="456">
        <v>0.04</v>
      </c>
      <c r="J477" s="202" t="s">
        <v>2277</v>
      </c>
      <c r="K477" s="318" t="s">
        <v>2278</v>
      </c>
      <c r="L477" s="498">
        <v>4</v>
      </c>
      <c r="M477" s="322" t="s">
        <v>2309</v>
      </c>
      <c r="N477" s="202" t="s">
        <v>2310</v>
      </c>
      <c r="O477" s="202" t="s">
        <v>2281</v>
      </c>
      <c r="P477" s="455">
        <v>0.02</v>
      </c>
      <c r="Q477" s="328" t="s">
        <v>2311</v>
      </c>
      <c r="R477" s="496">
        <v>503878000</v>
      </c>
      <c r="S477" s="328"/>
      <c r="T477" s="327">
        <v>43132</v>
      </c>
      <c r="U477" s="327">
        <v>43434</v>
      </c>
      <c r="V477" s="282" t="s">
        <v>2312</v>
      </c>
      <c r="W477" s="439">
        <v>0.3</v>
      </c>
      <c r="X477" s="281"/>
      <c r="Y477" s="318"/>
      <c r="Z477" s="280" t="s">
        <v>2313</v>
      </c>
      <c r="AA477" s="353">
        <v>0</v>
      </c>
      <c r="AB477" s="364">
        <v>0</v>
      </c>
      <c r="AC477" s="347"/>
      <c r="AD477" s="347"/>
      <c r="AE477" s="347"/>
      <c r="AF477" s="347"/>
      <c r="AG477" s="341">
        <v>0.3</v>
      </c>
      <c r="AH477" s="341"/>
      <c r="AI477" s="280" t="s">
        <v>2313</v>
      </c>
      <c r="AJ477" s="438">
        <v>0.3</v>
      </c>
      <c r="AK477" s="438">
        <v>0</v>
      </c>
      <c r="AL477" s="347"/>
      <c r="AM477" s="347"/>
      <c r="AN477" s="349"/>
      <c r="AO477" s="347"/>
      <c r="AP477" s="341"/>
      <c r="AQ477" s="318"/>
      <c r="AR477" s="280" t="s">
        <v>2313</v>
      </c>
      <c r="AS477" s="438">
        <v>0.08</v>
      </c>
      <c r="AT477" s="438">
        <v>0</v>
      </c>
      <c r="AU477" s="347"/>
      <c r="AV477" s="347"/>
      <c r="AW477" s="352" t="s">
        <v>2314</v>
      </c>
      <c r="AX477" s="349"/>
      <c r="AY477" s="347"/>
      <c r="AZ477" s="341"/>
      <c r="BA477" s="318"/>
      <c r="BB477" s="280" t="s">
        <v>2313</v>
      </c>
      <c r="BC477" s="349">
        <v>0.08</v>
      </c>
      <c r="BD477" s="349">
        <v>0</v>
      </c>
      <c r="BE477" s="347"/>
      <c r="BF477" s="347"/>
      <c r="BG477" s="349"/>
      <c r="BH477" s="347"/>
      <c r="BI477" s="341"/>
      <c r="BJ477" s="318"/>
      <c r="BK477" s="280" t="s">
        <v>2313</v>
      </c>
      <c r="BL477" s="349">
        <v>0.08</v>
      </c>
      <c r="BM477" s="438">
        <v>0</v>
      </c>
      <c r="BN477" s="347"/>
      <c r="BO477" s="347"/>
      <c r="BP477" s="349"/>
      <c r="BQ477" s="347"/>
      <c r="BR477" s="341"/>
      <c r="BS477" s="318"/>
      <c r="BT477" s="280" t="s">
        <v>2313</v>
      </c>
      <c r="BU477" s="349">
        <v>0.08</v>
      </c>
      <c r="BV477" s="438">
        <v>0</v>
      </c>
      <c r="BW477" s="347"/>
      <c r="BX477" s="347"/>
      <c r="BY477" s="352" t="s">
        <v>2314</v>
      </c>
      <c r="BZ477" s="349"/>
      <c r="CA477" s="347"/>
      <c r="CB477" s="341"/>
      <c r="CC477" s="318"/>
      <c r="CD477" s="280" t="s">
        <v>2313</v>
      </c>
      <c r="CE477" s="349">
        <v>0.13</v>
      </c>
      <c r="CF477" s="438">
        <v>0</v>
      </c>
      <c r="CG477" s="347"/>
      <c r="CH477" s="347"/>
      <c r="CI477" s="349"/>
      <c r="CJ477" s="347"/>
      <c r="CK477" s="341"/>
      <c r="CL477" s="318"/>
      <c r="CM477" s="280" t="s">
        <v>2313</v>
      </c>
      <c r="CN477" s="501">
        <v>0.13</v>
      </c>
      <c r="CO477" s="438">
        <v>0</v>
      </c>
      <c r="CP477" s="347"/>
      <c r="CQ477" s="347"/>
      <c r="CR477" s="349"/>
      <c r="CS477" s="347"/>
      <c r="CT477" s="341"/>
      <c r="CU477" s="318"/>
      <c r="CV477" s="280" t="s">
        <v>2313</v>
      </c>
      <c r="CW477" s="501">
        <v>0.03</v>
      </c>
      <c r="CX477" s="438">
        <v>0</v>
      </c>
      <c r="CY477" s="347"/>
      <c r="CZ477" s="347"/>
      <c r="DA477" s="352" t="s">
        <v>2314</v>
      </c>
      <c r="DB477" s="349"/>
      <c r="DC477" s="347"/>
      <c r="DD477" s="341"/>
      <c r="DE477" s="318"/>
      <c r="DF477" s="280" t="s">
        <v>2313</v>
      </c>
      <c r="DG477" s="438">
        <v>0.03</v>
      </c>
      <c r="DH477" s="438">
        <v>0</v>
      </c>
      <c r="DI477" s="347"/>
      <c r="DJ477" s="347"/>
      <c r="DK477" s="349"/>
      <c r="DL477" s="347"/>
      <c r="DM477" s="341"/>
      <c r="DN477" s="318"/>
      <c r="DO477" s="280" t="s">
        <v>2313</v>
      </c>
      <c r="DP477" s="349">
        <v>0.06</v>
      </c>
      <c r="DQ477" s="438">
        <v>0</v>
      </c>
      <c r="DR477" s="347"/>
      <c r="DS477" s="347"/>
      <c r="DT477" s="349"/>
      <c r="DU477" s="347"/>
      <c r="DV477" s="318"/>
      <c r="DW477" s="318"/>
      <c r="DX477" s="280" t="s">
        <v>2313</v>
      </c>
      <c r="DY477" s="438">
        <v>0</v>
      </c>
      <c r="DZ477" s="438">
        <v>0</v>
      </c>
      <c r="EA477" s="347"/>
      <c r="EB477" s="347"/>
      <c r="EC477" s="352" t="s">
        <v>2314</v>
      </c>
      <c r="ED477" s="357"/>
      <c r="EE477" s="347"/>
      <c r="EF477" s="557"/>
      <c r="EG477" s="332">
        <v>0.3</v>
      </c>
      <c r="EH477" s="439">
        <v>0</v>
      </c>
      <c r="EI477" s="318">
        <v>0</v>
      </c>
      <c r="EJ477" s="502">
        <v>1</v>
      </c>
      <c r="EK477" s="439">
        <v>0</v>
      </c>
      <c r="EL477" s="318">
        <v>0</v>
      </c>
      <c r="EM477" s="349"/>
      <c r="EN477" s="349"/>
      <c r="EO477" s="347"/>
      <c r="EP477" s="347"/>
      <c r="EQ477" s="347"/>
      <c r="ER477" s="510"/>
      <c r="ES477" s="415"/>
      <c r="ET477" s="311">
        <f t="shared" si="7"/>
        <v>0</v>
      </c>
    </row>
    <row r="478" spans="1:150" s="202" customFormat="1" ht="99.95" customHeight="1" x14ac:dyDescent="0.25">
      <c r="A478" s="285" t="s">
        <v>227</v>
      </c>
      <c r="B478" s="202" t="s">
        <v>119</v>
      </c>
      <c r="C478" s="202" t="s">
        <v>2276</v>
      </c>
      <c r="D478" s="282">
        <v>3</v>
      </c>
      <c r="E478" s="202" t="s">
        <v>254</v>
      </c>
      <c r="F478" s="475" t="s">
        <v>70</v>
      </c>
      <c r="G478" s="437">
        <v>0.65</v>
      </c>
      <c r="H478" s="331">
        <v>1</v>
      </c>
      <c r="I478" s="456">
        <v>0.04</v>
      </c>
      <c r="J478" s="202" t="s">
        <v>2277</v>
      </c>
      <c r="K478" s="318" t="s">
        <v>2278</v>
      </c>
      <c r="L478" s="498">
        <v>4</v>
      </c>
      <c r="M478" s="322" t="s">
        <v>2309</v>
      </c>
      <c r="N478" s="202" t="s">
        <v>2310</v>
      </c>
      <c r="O478" s="202" t="s">
        <v>2281</v>
      </c>
      <c r="P478" s="455">
        <v>0.02</v>
      </c>
      <c r="Q478" s="328" t="s">
        <v>2311</v>
      </c>
      <c r="R478" s="496">
        <v>503878000</v>
      </c>
      <c r="S478" s="328"/>
      <c r="T478" s="327">
        <v>43132</v>
      </c>
      <c r="U478" s="327">
        <v>43434</v>
      </c>
      <c r="V478" s="282" t="s">
        <v>2315</v>
      </c>
      <c r="W478" s="439">
        <v>0.4</v>
      </c>
      <c r="X478" s="281"/>
      <c r="Y478" s="318"/>
      <c r="Z478" s="280" t="s">
        <v>2316</v>
      </c>
      <c r="AA478" s="353"/>
      <c r="AB478" s="364"/>
      <c r="AC478" s="347"/>
      <c r="AD478" s="347"/>
      <c r="AE478" s="347"/>
      <c r="AF478" s="347"/>
      <c r="AG478" s="341"/>
      <c r="AH478" s="318"/>
      <c r="AI478" s="280" t="s">
        <v>2316</v>
      </c>
      <c r="AJ478" s="438"/>
      <c r="AK478" s="438"/>
      <c r="AL478" s="347"/>
      <c r="AM478" s="347"/>
      <c r="AN478" s="349"/>
      <c r="AO478" s="347"/>
      <c r="AP478" s="341">
        <v>0.05</v>
      </c>
      <c r="AQ478" s="341"/>
      <c r="AR478" s="280" t="s">
        <v>2316</v>
      </c>
      <c r="AS478" s="438"/>
      <c r="AT478" s="438"/>
      <c r="AU478" s="347"/>
      <c r="AV478" s="347"/>
      <c r="AW478" s="352"/>
      <c r="AX478" s="349"/>
      <c r="AY478" s="347"/>
      <c r="AZ478" s="341">
        <v>0.05</v>
      </c>
      <c r="BA478" s="318"/>
      <c r="BB478" s="280" t="s">
        <v>2316</v>
      </c>
      <c r="BC478" s="349"/>
      <c r="BD478" s="349"/>
      <c r="BE478" s="347"/>
      <c r="BF478" s="347"/>
      <c r="BG478" s="349"/>
      <c r="BH478" s="347"/>
      <c r="BI478" s="341">
        <v>0.05</v>
      </c>
      <c r="BJ478" s="318"/>
      <c r="BK478" s="280" t="s">
        <v>2316</v>
      </c>
      <c r="BL478" s="349"/>
      <c r="BM478" s="438"/>
      <c r="BN478" s="347"/>
      <c r="BO478" s="347"/>
      <c r="BP478" s="349"/>
      <c r="BQ478" s="347"/>
      <c r="BR478" s="341">
        <v>0.05</v>
      </c>
      <c r="BS478" s="318"/>
      <c r="BT478" s="280" t="s">
        <v>2316</v>
      </c>
      <c r="BU478" s="349"/>
      <c r="BV478" s="438"/>
      <c r="BW478" s="347"/>
      <c r="BX478" s="347"/>
      <c r="BY478" s="352"/>
      <c r="BZ478" s="349"/>
      <c r="CA478" s="347"/>
      <c r="CB478" s="341">
        <v>0.1</v>
      </c>
      <c r="CC478" s="318"/>
      <c r="CD478" s="280" t="s">
        <v>2316</v>
      </c>
      <c r="CE478" s="349"/>
      <c r="CF478" s="438"/>
      <c r="CG478" s="347"/>
      <c r="CH478" s="347"/>
      <c r="CI478" s="349"/>
      <c r="CJ478" s="347"/>
      <c r="CK478" s="341">
        <v>0.1</v>
      </c>
      <c r="CL478" s="318"/>
      <c r="CM478" s="280" t="s">
        <v>2316</v>
      </c>
      <c r="CN478" s="501"/>
      <c r="CO478" s="438"/>
      <c r="CP478" s="347"/>
      <c r="CQ478" s="347"/>
      <c r="CR478" s="349"/>
      <c r="CS478" s="347"/>
      <c r="CT478" s="341"/>
      <c r="CU478" s="318"/>
      <c r="CV478" s="280" t="s">
        <v>2316</v>
      </c>
      <c r="CW478" s="501"/>
      <c r="CX478" s="438"/>
      <c r="CY478" s="347"/>
      <c r="CZ478" s="347"/>
      <c r="DA478" s="352"/>
      <c r="DB478" s="349"/>
      <c r="DC478" s="347"/>
      <c r="DD478" s="341"/>
      <c r="DE478" s="318"/>
      <c r="DF478" s="280" t="s">
        <v>2316</v>
      </c>
      <c r="DG478" s="438"/>
      <c r="DH478" s="438"/>
      <c r="DI478" s="347"/>
      <c r="DJ478" s="347"/>
      <c r="DK478" s="349"/>
      <c r="DL478" s="347"/>
      <c r="DM478" s="341"/>
      <c r="DN478" s="318"/>
      <c r="DO478" s="280" t="s">
        <v>2316</v>
      </c>
      <c r="DP478" s="349"/>
      <c r="DQ478" s="438"/>
      <c r="DR478" s="347"/>
      <c r="DS478" s="347"/>
      <c r="DT478" s="349"/>
      <c r="DU478" s="347"/>
      <c r="DV478" s="318"/>
      <c r="DW478" s="318"/>
      <c r="DX478" s="280" t="s">
        <v>2316</v>
      </c>
      <c r="DY478" s="438"/>
      <c r="DZ478" s="438"/>
      <c r="EA478" s="347"/>
      <c r="EB478" s="347"/>
      <c r="EC478" s="352"/>
      <c r="ED478" s="357"/>
      <c r="EE478" s="347"/>
      <c r="EF478" s="557"/>
      <c r="EG478" s="332">
        <v>0.4</v>
      </c>
      <c r="EH478" s="439">
        <v>0</v>
      </c>
      <c r="EI478" s="318">
        <v>0</v>
      </c>
      <c r="EJ478" s="502"/>
      <c r="EK478" s="439">
        <v>0</v>
      </c>
      <c r="EL478" s="318" t="e">
        <v>#DIV/0!</v>
      </c>
      <c r="EM478" s="349"/>
      <c r="EN478" s="349"/>
      <c r="EO478" s="347"/>
      <c r="EP478" s="347"/>
      <c r="EQ478" s="347"/>
      <c r="ER478" s="510"/>
      <c r="ES478" s="415"/>
      <c r="ET478" s="311">
        <f t="shared" si="7"/>
        <v>0</v>
      </c>
    </row>
    <row r="479" spans="1:150" s="202" customFormat="1" ht="99.95" customHeight="1" x14ac:dyDescent="0.25">
      <c r="A479" s="285" t="s">
        <v>227</v>
      </c>
      <c r="B479" s="202" t="s">
        <v>119</v>
      </c>
      <c r="C479" s="202" t="s">
        <v>2276</v>
      </c>
      <c r="D479" s="282">
        <v>3</v>
      </c>
      <c r="E479" s="202" t="s">
        <v>254</v>
      </c>
      <c r="F479" s="475" t="s">
        <v>70</v>
      </c>
      <c r="G479" s="437">
        <v>0.65</v>
      </c>
      <c r="H479" s="331">
        <v>1</v>
      </c>
      <c r="I479" s="456">
        <v>0.04</v>
      </c>
      <c r="J479" s="202" t="s">
        <v>2277</v>
      </c>
      <c r="K479" s="318" t="s">
        <v>2278</v>
      </c>
      <c r="L479" s="498">
        <v>4</v>
      </c>
      <c r="M479" s="322" t="s">
        <v>2309</v>
      </c>
      <c r="N479" s="202" t="s">
        <v>2310</v>
      </c>
      <c r="O479" s="202" t="s">
        <v>2281</v>
      </c>
      <c r="P479" s="455">
        <v>0.02</v>
      </c>
      <c r="Q479" s="328" t="s">
        <v>2311</v>
      </c>
      <c r="R479" s="496">
        <v>503878000</v>
      </c>
      <c r="S479" s="328"/>
      <c r="T479" s="327">
        <v>43132</v>
      </c>
      <c r="U479" s="327">
        <v>43434</v>
      </c>
      <c r="V479" s="282" t="s">
        <v>2317</v>
      </c>
      <c r="W479" s="439">
        <v>0.3</v>
      </c>
      <c r="X479" s="281"/>
      <c r="Y479" s="318"/>
      <c r="Z479" s="280" t="s">
        <v>2318</v>
      </c>
      <c r="AA479" s="353"/>
      <c r="AB479" s="364"/>
      <c r="AC479" s="347"/>
      <c r="AD479" s="347"/>
      <c r="AE479" s="347"/>
      <c r="AF479" s="347"/>
      <c r="AG479" s="341"/>
      <c r="AH479" s="318"/>
      <c r="AI479" s="280" t="s">
        <v>2318</v>
      </c>
      <c r="AJ479" s="438"/>
      <c r="AK479" s="438"/>
      <c r="AL479" s="347"/>
      <c r="AM479" s="347"/>
      <c r="AN479" s="349"/>
      <c r="AO479" s="347"/>
      <c r="AP479" s="341">
        <v>0.03</v>
      </c>
      <c r="AQ479" s="341"/>
      <c r="AR479" s="280" t="s">
        <v>2318</v>
      </c>
      <c r="AS479" s="438"/>
      <c r="AT479" s="438"/>
      <c r="AU479" s="347"/>
      <c r="AV479" s="347"/>
      <c r="AW479" s="352"/>
      <c r="AX479" s="349"/>
      <c r="AY479" s="347"/>
      <c r="AZ479" s="341">
        <v>0.03</v>
      </c>
      <c r="BA479" s="318"/>
      <c r="BB479" s="280" t="s">
        <v>2318</v>
      </c>
      <c r="BC479" s="349"/>
      <c r="BD479" s="349"/>
      <c r="BE479" s="347"/>
      <c r="BF479" s="347"/>
      <c r="BG479" s="349"/>
      <c r="BH479" s="347"/>
      <c r="BI479" s="341">
        <v>0.03</v>
      </c>
      <c r="BJ479" s="318"/>
      <c r="BK479" s="280" t="s">
        <v>2318</v>
      </c>
      <c r="BL479" s="349"/>
      <c r="BM479" s="438"/>
      <c r="BN479" s="347"/>
      <c r="BO479" s="347"/>
      <c r="BP479" s="349"/>
      <c r="BQ479" s="347"/>
      <c r="BR479" s="341">
        <v>0.03</v>
      </c>
      <c r="BS479" s="318"/>
      <c r="BT479" s="280" t="s">
        <v>2318</v>
      </c>
      <c r="BU479" s="349"/>
      <c r="BV479" s="438"/>
      <c r="BW479" s="347"/>
      <c r="BX479" s="347"/>
      <c r="BY479" s="352"/>
      <c r="BZ479" s="349"/>
      <c r="CA479" s="347"/>
      <c r="CB479" s="341">
        <v>0.03</v>
      </c>
      <c r="CC479" s="318"/>
      <c r="CD479" s="280" t="s">
        <v>2318</v>
      </c>
      <c r="CE479" s="349"/>
      <c r="CF479" s="438"/>
      <c r="CG479" s="347"/>
      <c r="CH479" s="347"/>
      <c r="CI479" s="349"/>
      <c r="CJ479" s="347"/>
      <c r="CK479" s="341">
        <v>0.03</v>
      </c>
      <c r="CL479" s="318"/>
      <c r="CM479" s="280" t="s">
        <v>2318</v>
      </c>
      <c r="CN479" s="501"/>
      <c r="CO479" s="438"/>
      <c r="CP479" s="347"/>
      <c r="CQ479" s="347"/>
      <c r="CR479" s="349"/>
      <c r="CS479" s="347"/>
      <c r="CT479" s="341">
        <v>0.03</v>
      </c>
      <c r="CU479" s="318"/>
      <c r="CV479" s="280" t="s">
        <v>2318</v>
      </c>
      <c r="CW479" s="501"/>
      <c r="CX479" s="438"/>
      <c r="CY479" s="347"/>
      <c r="CZ479" s="347"/>
      <c r="DA479" s="352"/>
      <c r="DB479" s="349"/>
      <c r="DC479" s="347"/>
      <c r="DD479" s="341">
        <v>0.03</v>
      </c>
      <c r="DE479" s="318"/>
      <c r="DF479" s="280" t="s">
        <v>2318</v>
      </c>
      <c r="DG479" s="438"/>
      <c r="DH479" s="438"/>
      <c r="DI479" s="347"/>
      <c r="DJ479" s="347"/>
      <c r="DK479" s="349"/>
      <c r="DL479" s="347"/>
      <c r="DM479" s="341">
        <v>0.06</v>
      </c>
      <c r="DN479" s="318"/>
      <c r="DO479" s="280" t="s">
        <v>2318</v>
      </c>
      <c r="DP479" s="349"/>
      <c r="DQ479" s="438"/>
      <c r="DR479" s="347"/>
      <c r="DS479" s="347"/>
      <c r="DT479" s="349"/>
      <c r="DU479" s="347"/>
      <c r="DV479" s="318"/>
      <c r="DW479" s="318"/>
      <c r="DX479" s="280" t="s">
        <v>2318</v>
      </c>
      <c r="DY479" s="438"/>
      <c r="DZ479" s="438"/>
      <c r="EA479" s="347"/>
      <c r="EB479" s="347"/>
      <c r="EC479" s="352"/>
      <c r="ED479" s="357"/>
      <c r="EE479" s="347"/>
      <c r="EF479" s="557"/>
      <c r="EG479" s="332">
        <v>0.3</v>
      </c>
      <c r="EH479" s="439">
        <v>0</v>
      </c>
      <c r="EI479" s="318">
        <v>0</v>
      </c>
      <c r="EJ479" s="502"/>
      <c r="EK479" s="439">
        <v>0</v>
      </c>
      <c r="EL479" s="318" t="e">
        <v>#DIV/0!</v>
      </c>
      <c r="EM479" s="349"/>
      <c r="EN479" s="349"/>
      <c r="EO479" s="347"/>
      <c r="EP479" s="347"/>
      <c r="EQ479" s="347"/>
      <c r="ER479" s="510"/>
      <c r="ES479" s="415"/>
      <c r="ET479" s="311">
        <f t="shared" si="7"/>
        <v>0</v>
      </c>
    </row>
    <row r="480" spans="1:150" s="202" customFormat="1" ht="99.95" customHeight="1" x14ac:dyDescent="0.25">
      <c r="A480" s="285" t="s">
        <v>227</v>
      </c>
      <c r="B480" s="202" t="s">
        <v>119</v>
      </c>
      <c r="C480" s="202" t="s">
        <v>2319</v>
      </c>
      <c r="D480" s="282">
        <v>4</v>
      </c>
      <c r="E480" s="202" t="s">
        <v>2320</v>
      </c>
      <c r="F480" s="475" t="s">
        <v>70</v>
      </c>
      <c r="G480" s="437">
        <v>1</v>
      </c>
      <c r="H480" s="331">
        <v>1</v>
      </c>
      <c r="I480" s="437">
        <v>0.01</v>
      </c>
      <c r="J480" s="202" t="s">
        <v>171</v>
      </c>
      <c r="K480" s="213">
        <v>43465</v>
      </c>
      <c r="L480" s="202">
        <v>1</v>
      </c>
      <c r="M480" s="202" t="s">
        <v>170</v>
      </c>
      <c r="N480" s="223" t="s">
        <v>2321</v>
      </c>
      <c r="O480" s="202" t="s">
        <v>172</v>
      </c>
      <c r="P480" s="345">
        <v>0.01</v>
      </c>
      <c r="Q480" s="388" t="s">
        <v>1848</v>
      </c>
      <c r="R480" s="503">
        <v>376602000</v>
      </c>
      <c r="S480" s="388"/>
      <c r="T480" s="327">
        <v>43101</v>
      </c>
      <c r="U480" s="250">
        <v>43465</v>
      </c>
      <c r="V480" s="282" t="s">
        <v>2322</v>
      </c>
      <c r="W480" s="439">
        <v>0.5</v>
      </c>
      <c r="X480" s="287">
        <v>4.1666666666666671E-2</v>
      </c>
      <c r="Y480" s="281"/>
      <c r="Z480" s="251" t="s">
        <v>2323</v>
      </c>
      <c r="AA480" s="438">
        <v>8.3333333333333343E-2</v>
      </c>
      <c r="AB480" s="438">
        <v>0</v>
      </c>
      <c r="AC480" s="345"/>
      <c r="AD480" s="349"/>
      <c r="AE480" s="438">
        <v>8.3333333333333343E-2</v>
      </c>
      <c r="AF480" s="438">
        <v>0</v>
      </c>
      <c r="AG480" s="287">
        <v>4.1666666666666671E-2</v>
      </c>
      <c r="AH480" s="341"/>
      <c r="AI480" s="251" t="s">
        <v>2324</v>
      </c>
      <c r="AJ480" s="438">
        <v>8.3333333333333343E-2</v>
      </c>
      <c r="AK480" s="438">
        <v>0</v>
      </c>
      <c r="AL480" s="345"/>
      <c r="AM480" s="349"/>
      <c r="AN480" s="438">
        <v>8.3333333333333343E-2</v>
      </c>
      <c r="AO480" s="354"/>
      <c r="AP480" s="287">
        <v>4.1666666666666671E-2</v>
      </c>
      <c r="AQ480" s="223"/>
      <c r="AR480" s="304" t="s">
        <v>2325</v>
      </c>
      <c r="AS480" s="438">
        <v>8.3333333333333343E-2</v>
      </c>
      <c r="AT480" s="345">
        <v>0</v>
      </c>
      <c r="AU480" s="345"/>
      <c r="AV480" s="349"/>
      <c r="AW480" s="345" t="s">
        <v>2321</v>
      </c>
      <c r="AX480" s="438">
        <v>8.3333333333333343E-2</v>
      </c>
      <c r="AY480" s="438">
        <v>0</v>
      </c>
      <c r="AZ480" s="287">
        <v>4.1666666666666671E-2</v>
      </c>
      <c r="BA480" s="282"/>
      <c r="BB480" s="304" t="s">
        <v>2325</v>
      </c>
      <c r="BC480" s="438">
        <v>8.3333333333333343E-2</v>
      </c>
      <c r="BD480" s="345">
        <v>0</v>
      </c>
      <c r="BE480" s="345"/>
      <c r="BF480" s="349"/>
      <c r="BG480" s="438">
        <v>8.3333333333333343E-2</v>
      </c>
      <c r="BH480" s="438">
        <v>0</v>
      </c>
      <c r="BI480" s="287">
        <v>4.1666666666666671E-2</v>
      </c>
      <c r="BJ480" s="282"/>
      <c r="BK480" s="304" t="s">
        <v>2325</v>
      </c>
      <c r="BL480" s="438">
        <v>8.3333333333333343E-2</v>
      </c>
      <c r="BM480" s="345">
        <v>0</v>
      </c>
      <c r="BN480" s="345"/>
      <c r="BO480" s="349"/>
      <c r="BP480" s="438">
        <v>8.3333333333333343E-2</v>
      </c>
      <c r="BQ480" s="438">
        <v>0</v>
      </c>
      <c r="BR480" s="287">
        <v>4.1666666666666671E-2</v>
      </c>
      <c r="BS480" s="282"/>
      <c r="BT480" s="304" t="s">
        <v>2325</v>
      </c>
      <c r="BU480" s="438">
        <v>8.3333333333333343E-2</v>
      </c>
      <c r="BV480" s="345">
        <v>0</v>
      </c>
      <c r="BW480" s="345"/>
      <c r="BX480" s="349"/>
      <c r="BY480" s="345" t="s">
        <v>2326</v>
      </c>
      <c r="BZ480" s="438">
        <v>8.3333333333333343E-2</v>
      </c>
      <c r="CA480" s="438">
        <v>0</v>
      </c>
      <c r="CB480" s="287">
        <v>4.1666666666666671E-2</v>
      </c>
      <c r="CC480" s="282"/>
      <c r="CD480" s="304" t="s">
        <v>2325</v>
      </c>
      <c r="CE480" s="438">
        <v>8.3333333333333343E-2</v>
      </c>
      <c r="CF480" s="345">
        <v>0</v>
      </c>
      <c r="CG480" s="345"/>
      <c r="CH480" s="349"/>
      <c r="CI480" s="438">
        <v>8.3333333333333343E-2</v>
      </c>
      <c r="CJ480" s="438">
        <v>0</v>
      </c>
      <c r="CK480" s="287">
        <v>4.1666666666666671E-2</v>
      </c>
      <c r="CL480" s="282"/>
      <c r="CM480" s="304" t="s">
        <v>2325</v>
      </c>
      <c r="CN480" s="438">
        <v>8.3333333333333343E-2</v>
      </c>
      <c r="CO480" s="345">
        <v>0</v>
      </c>
      <c r="CP480" s="345"/>
      <c r="CQ480" s="349"/>
      <c r="CR480" s="438">
        <v>8.3333333333333343E-2</v>
      </c>
      <c r="CS480" s="438">
        <v>0</v>
      </c>
      <c r="CT480" s="287">
        <v>4.1666666666666671E-2</v>
      </c>
      <c r="CU480" s="282"/>
      <c r="CV480" s="304" t="s">
        <v>2325</v>
      </c>
      <c r="CW480" s="438">
        <v>8.3333333333333343E-2</v>
      </c>
      <c r="CX480" s="345">
        <v>0</v>
      </c>
      <c r="CY480" s="345"/>
      <c r="CZ480" s="349"/>
      <c r="DA480" s="345" t="s">
        <v>2327</v>
      </c>
      <c r="DB480" s="438">
        <v>8.3333333333333343E-2</v>
      </c>
      <c r="DC480" s="438">
        <v>0</v>
      </c>
      <c r="DD480" s="287">
        <v>4.1666666666666671E-2</v>
      </c>
      <c r="DE480" s="282"/>
      <c r="DF480" s="304" t="s">
        <v>2325</v>
      </c>
      <c r="DG480" s="438">
        <v>8.3333333333333343E-2</v>
      </c>
      <c r="DH480" s="345">
        <v>0</v>
      </c>
      <c r="DI480" s="345"/>
      <c r="DJ480" s="349"/>
      <c r="DK480" s="438">
        <v>8.3333333333333343E-2</v>
      </c>
      <c r="DL480" s="438">
        <v>0</v>
      </c>
      <c r="DM480" s="287">
        <v>4.1666666666666671E-2</v>
      </c>
      <c r="DN480" s="282"/>
      <c r="DO480" s="304" t="s">
        <v>2325</v>
      </c>
      <c r="DP480" s="438">
        <v>8.3333333333333343E-2</v>
      </c>
      <c r="DQ480" s="345">
        <v>0</v>
      </c>
      <c r="DR480" s="345"/>
      <c r="DS480" s="349"/>
      <c r="DT480" s="438">
        <v>8.3333333333333343E-2</v>
      </c>
      <c r="DU480" s="438">
        <v>0</v>
      </c>
      <c r="DV480" s="287">
        <v>4.1666666666666671E-2</v>
      </c>
      <c r="DW480" s="282"/>
      <c r="DX480" s="304" t="s">
        <v>2325</v>
      </c>
      <c r="DY480" s="438">
        <v>8.3333333333333343E-2</v>
      </c>
      <c r="DZ480" s="345">
        <v>0</v>
      </c>
      <c r="EA480" s="345"/>
      <c r="EB480" s="349"/>
      <c r="EC480" s="389" t="s">
        <v>2328</v>
      </c>
      <c r="ED480" s="438">
        <v>8.3333333333333343E-2</v>
      </c>
      <c r="EE480" s="438">
        <v>0</v>
      </c>
      <c r="EF480" s="557"/>
      <c r="EG480" s="332">
        <v>0.50000000000000011</v>
      </c>
      <c r="EH480" s="329">
        <v>0</v>
      </c>
      <c r="EI480" s="318">
        <v>0</v>
      </c>
      <c r="EJ480" s="346">
        <v>1.0000000000000002</v>
      </c>
      <c r="EK480" s="439">
        <v>0</v>
      </c>
      <c r="EL480" s="318">
        <v>0</v>
      </c>
      <c r="EM480" s="353">
        <v>1.0000000000000002</v>
      </c>
      <c r="EN480" s="353">
        <v>0</v>
      </c>
      <c r="EO480" s="347">
        <v>0</v>
      </c>
      <c r="EP480" s="347"/>
      <c r="EQ480" s="347"/>
      <c r="ER480" s="510"/>
      <c r="ES480" s="415"/>
      <c r="ET480" s="311">
        <f t="shared" si="7"/>
        <v>0</v>
      </c>
    </row>
    <row r="481" spans="1:150" s="202" customFormat="1" ht="99.95" customHeight="1" x14ac:dyDescent="0.25">
      <c r="A481" s="285" t="s">
        <v>227</v>
      </c>
      <c r="B481" s="202" t="s">
        <v>119</v>
      </c>
      <c r="C481" s="202" t="s">
        <v>2319</v>
      </c>
      <c r="D481" s="282">
        <v>4</v>
      </c>
      <c r="E481" s="202" t="s">
        <v>2320</v>
      </c>
      <c r="F481" s="475" t="s">
        <v>70</v>
      </c>
      <c r="G481" s="437">
        <v>1</v>
      </c>
      <c r="H481" s="331">
        <v>1</v>
      </c>
      <c r="I481" s="437">
        <v>0.01</v>
      </c>
      <c r="J481" s="202" t="s">
        <v>171</v>
      </c>
      <c r="K481" s="213">
        <v>43465</v>
      </c>
      <c r="L481" s="202">
        <v>1</v>
      </c>
      <c r="M481" s="202" t="s">
        <v>170</v>
      </c>
      <c r="N481" s="223" t="s">
        <v>2321</v>
      </c>
      <c r="O481" s="202" t="s">
        <v>172</v>
      </c>
      <c r="P481" s="345"/>
      <c r="Q481" s="388"/>
      <c r="R481" s="503"/>
      <c r="S481" s="388"/>
      <c r="T481" s="327">
        <v>43101</v>
      </c>
      <c r="U481" s="250">
        <v>43465</v>
      </c>
      <c r="V481" s="282" t="s">
        <v>2329</v>
      </c>
      <c r="W481" s="439">
        <v>0.5</v>
      </c>
      <c r="X481" s="287">
        <v>4.1666666666666671E-2</v>
      </c>
      <c r="Y481" s="276"/>
      <c r="Z481" s="251" t="s">
        <v>2330</v>
      </c>
      <c r="AA481" s="438"/>
      <c r="AB481" s="438"/>
      <c r="AC481" s="345"/>
      <c r="AD481" s="349"/>
      <c r="AE481" s="438"/>
      <c r="AF481" s="438"/>
      <c r="AG481" s="287">
        <v>4.1666666666666671E-2</v>
      </c>
      <c r="AH481" s="341"/>
      <c r="AI481" s="251" t="s">
        <v>2330</v>
      </c>
      <c r="AJ481" s="438"/>
      <c r="AK481" s="438"/>
      <c r="AL481" s="345"/>
      <c r="AM481" s="349"/>
      <c r="AN481" s="438"/>
      <c r="AO481" s="354"/>
      <c r="AP481" s="287">
        <v>4.1666666666666671E-2</v>
      </c>
      <c r="AQ481" s="223"/>
      <c r="AR481" s="251" t="s">
        <v>2330</v>
      </c>
      <c r="AS481" s="438"/>
      <c r="AT481" s="345"/>
      <c r="AU481" s="345"/>
      <c r="AV481" s="349"/>
      <c r="AW481" s="345"/>
      <c r="AX481" s="438"/>
      <c r="AY481" s="438"/>
      <c r="AZ481" s="287">
        <v>4.1666666666666671E-2</v>
      </c>
      <c r="BA481" s="282"/>
      <c r="BB481" s="251" t="s">
        <v>2330</v>
      </c>
      <c r="BC481" s="438"/>
      <c r="BD481" s="345"/>
      <c r="BE481" s="345"/>
      <c r="BF481" s="349"/>
      <c r="BG481" s="438"/>
      <c r="BH481" s="438"/>
      <c r="BI481" s="287">
        <v>4.1666666666666671E-2</v>
      </c>
      <c r="BJ481" s="282"/>
      <c r="BK481" s="251" t="s">
        <v>2330</v>
      </c>
      <c r="BL481" s="438"/>
      <c r="BM481" s="345"/>
      <c r="BN481" s="345"/>
      <c r="BO481" s="349"/>
      <c r="BP481" s="438"/>
      <c r="BQ481" s="438"/>
      <c r="BR481" s="287">
        <v>4.1666666666666671E-2</v>
      </c>
      <c r="BS481" s="282"/>
      <c r="BT481" s="251" t="s">
        <v>2330</v>
      </c>
      <c r="BU481" s="438"/>
      <c r="BV481" s="345"/>
      <c r="BW481" s="345"/>
      <c r="BX481" s="349"/>
      <c r="BY481" s="345"/>
      <c r="BZ481" s="438"/>
      <c r="CA481" s="438"/>
      <c r="CB481" s="287">
        <v>4.1666666666666671E-2</v>
      </c>
      <c r="CC481" s="282"/>
      <c r="CD481" s="251" t="s">
        <v>2330</v>
      </c>
      <c r="CE481" s="438"/>
      <c r="CF481" s="345"/>
      <c r="CG481" s="345"/>
      <c r="CH481" s="349"/>
      <c r="CI481" s="438"/>
      <c r="CJ481" s="438"/>
      <c r="CK481" s="287">
        <v>4.1666666666666671E-2</v>
      </c>
      <c r="CL481" s="282"/>
      <c r="CM481" s="251" t="s">
        <v>2330</v>
      </c>
      <c r="CN481" s="438"/>
      <c r="CO481" s="345"/>
      <c r="CP481" s="345"/>
      <c r="CQ481" s="349"/>
      <c r="CR481" s="438"/>
      <c r="CS481" s="438"/>
      <c r="CT481" s="287">
        <v>4.1666666666666671E-2</v>
      </c>
      <c r="CU481" s="282"/>
      <c r="CV481" s="251" t="s">
        <v>2330</v>
      </c>
      <c r="CW481" s="438"/>
      <c r="CX481" s="345"/>
      <c r="CY481" s="345"/>
      <c r="CZ481" s="349"/>
      <c r="DA481" s="345"/>
      <c r="DB481" s="438"/>
      <c r="DC481" s="438"/>
      <c r="DD481" s="287">
        <v>4.1666666666666671E-2</v>
      </c>
      <c r="DE481" s="282"/>
      <c r="DF481" s="251" t="s">
        <v>2330</v>
      </c>
      <c r="DG481" s="438"/>
      <c r="DH481" s="345"/>
      <c r="DI481" s="345"/>
      <c r="DJ481" s="349"/>
      <c r="DK481" s="438"/>
      <c r="DL481" s="438"/>
      <c r="DM481" s="287">
        <v>4.1666666666666671E-2</v>
      </c>
      <c r="DN481" s="282"/>
      <c r="DO481" s="251" t="s">
        <v>2330</v>
      </c>
      <c r="DP481" s="438"/>
      <c r="DQ481" s="345"/>
      <c r="DR481" s="345"/>
      <c r="DS481" s="349"/>
      <c r="DT481" s="438"/>
      <c r="DU481" s="438"/>
      <c r="DV481" s="287">
        <v>4.1666666666666671E-2</v>
      </c>
      <c r="DW481" s="282"/>
      <c r="DX481" s="251" t="s">
        <v>2330</v>
      </c>
      <c r="DY481" s="438"/>
      <c r="DZ481" s="345"/>
      <c r="EA481" s="345"/>
      <c r="EB481" s="349"/>
      <c r="EC481" s="389"/>
      <c r="ED481" s="438"/>
      <c r="EE481" s="438"/>
      <c r="EF481" s="557"/>
      <c r="EG481" s="332">
        <v>0.50000000000000011</v>
      </c>
      <c r="EH481" s="329">
        <v>0</v>
      </c>
      <c r="EI481" s="318">
        <v>0</v>
      </c>
      <c r="EJ481" s="346"/>
      <c r="EK481" s="439">
        <v>0</v>
      </c>
      <c r="EL481" s="318" t="e">
        <v>#DIV/0!</v>
      </c>
      <c r="EM481" s="347"/>
      <c r="EN481" s="347"/>
      <c r="EO481" s="347"/>
      <c r="EP481" s="347"/>
      <c r="EQ481" s="347"/>
      <c r="ER481" s="510"/>
      <c r="ES481" s="415"/>
      <c r="ET481" s="311">
        <f t="shared" si="7"/>
        <v>0</v>
      </c>
    </row>
    <row r="482" spans="1:150" s="202" customFormat="1" ht="99.95" customHeight="1" x14ac:dyDescent="0.25">
      <c r="A482" s="285" t="s">
        <v>227</v>
      </c>
      <c r="B482" s="202" t="s">
        <v>119</v>
      </c>
      <c r="C482" s="202" t="s">
        <v>3624</v>
      </c>
      <c r="D482" s="282">
        <v>5</v>
      </c>
      <c r="E482" s="202" t="s">
        <v>2331</v>
      </c>
      <c r="F482" s="475" t="s">
        <v>70</v>
      </c>
      <c r="G482" s="252">
        <v>1</v>
      </c>
      <c r="H482" s="198">
        <v>100</v>
      </c>
      <c r="I482" s="220">
        <v>0.3</v>
      </c>
      <c r="J482" s="202" t="s">
        <v>2332</v>
      </c>
      <c r="K482" s="213">
        <v>43465</v>
      </c>
      <c r="L482" s="312">
        <v>1</v>
      </c>
      <c r="M482" s="202" t="s">
        <v>2333</v>
      </c>
      <c r="N482" s="202" t="s">
        <v>173</v>
      </c>
      <c r="O482" s="202" t="s">
        <v>174</v>
      </c>
      <c r="P482" s="248">
        <v>0.02</v>
      </c>
      <c r="Q482" s="220" t="s">
        <v>1848</v>
      </c>
      <c r="R482" s="496">
        <v>7445138000</v>
      </c>
      <c r="S482" s="220"/>
      <c r="T482" s="213">
        <v>43101</v>
      </c>
      <c r="U482" s="213">
        <v>43465</v>
      </c>
      <c r="V482" s="202" t="s">
        <v>2334</v>
      </c>
      <c r="W482" s="439">
        <v>1</v>
      </c>
      <c r="X482" s="281">
        <v>8.3333333333333329E-2</v>
      </c>
      <c r="Y482" s="280"/>
      <c r="Z482" s="280" t="s">
        <v>2335</v>
      </c>
      <c r="AA482" s="280">
        <v>8.3333333333333329E-2</v>
      </c>
      <c r="AB482" s="280">
        <v>0</v>
      </c>
      <c r="AC482" s="280" t="s">
        <v>244</v>
      </c>
      <c r="AD482" s="280"/>
      <c r="AE482" s="349">
        <v>0.33333333333333331</v>
      </c>
      <c r="AF482" s="347"/>
      <c r="AG482" s="281">
        <v>8.3333333333333329E-2</v>
      </c>
      <c r="AH482" s="280"/>
      <c r="AI482" s="280" t="s">
        <v>2335</v>
      </c>
      <c r="AJ482" s="280">
        <v>8.3333333333333329E-2</v>
      </c>
      <c r="AK482" s="280">
        <v>0</v>
      </c>
      <c r="AL482" s="280" t="s">
        <v>2336</v>
      </c>
      <c r="AM482" s="280"/>
      <c r="AN482" s="349">
        <v>0.33333333333333331</v>
      </c>
      <c r="AO482" s="347"/>
      <c r="AP482" s="281">
        <v>8.3333333333333329E-2</v>
      </c>
      <c r="AQ482" s="280"/>
      <c r="AR482" s="280" t="s">
        <v>2335</v>
      </c>
      <c r="AS482" s="280">
        <v>8.3333333333333329E-2</v>
      </c>
      <c r="AT482" s="280">
        <v>0</v>
      </c>
      <c r="AU482" s="280" t="s">
        <v>246</v>
      </c>
      <c r="AV482" s="280"/>
      <c r="AW482" s="202" t="s">
        <v>173</v>
      </c>
      <c r="AX482" s="438">
        <v>0.33333333333333331</v>
      </c>
      <c r="AY482" s="347"/>
      <c r="AZ482" s="281">
        <v>8.3333333333333329E-2</v>
      </c>
      <c r="BA482" s="280"/>
      <c r="BB482" s="280" t="s">
        <v>2335</v>
      </c>
      <c r="BC482" s="280">
        <v>8.3333333333333329E-2</v>
      </c>
      <c r="BD482" s="280" t="e">
        <v>#REF!</v>
      </c>
      <c r="BE482" s="280" t="s">
        <v>247</v>
      </c>
      <c r="BF482" s="280"/>
      <c r="BG482" s="438">
        <v>0.33333333333333331</v>
      </c>
      <c r="BH482" s="347"/>
      <c r="BI482" s="281">
        <v>8.3333333333333329E-2</v>
      </c>
      <c r="BJ482" s="280"/>
      <c r="BK482" s="280" t="s">
        <v>2335</v>
      </c>
      <c r="BL482" s="280">
        <v>8.3333333333333329E-2</v>
      </c>
      <c r="BM482" s="280" t="e">
        <v>#REF!</v>
      </c>
      <c r="BN482" s="280" t="s">
        <v>248</v>
      </c>
      <c r="BO482" s="280"/>
      <c r="BP482" s="438">
        <v>0.33333333333333331</v>
      </c>
      <c r="BQ482" s="347"/>
      <c r="BR482" s="281">
        <v>8.3333333333333329E-2</v>
      </c>
      <c r="BS482" s="280"/>
      <c r="BT482" s="280" t="s">
        <v>2335</v>
      </c>
      <c r="BU482" s="280">
        <v>8.3333333333333329E-2</v>
      </c>
      <c r="BV482" s="280" t="e">
        <v>#REF!</v>
      </c>
      <c r="BW482" s="280" t="s">
        <v>3</v>
      </c>
      <c r="BX482" s="280"/>
      <c r="BY482" s="202" t="s">
        <v>173</v>
      </c>
      <c r="BZ482" s="438">
        <v>0.33333333333333331</v>
      </c>
      <c r="CA482" s="347"/>
      <c r="CB482" s="281">
        <v>8.3333333333333329E-2</v>
      </c>
      <c r="CC482" s="280"/>
      <c r="CD482" s="280" t="s">
        <v>2335</v>
      </c>
      <c r="CE482" s="280">
        <v>8.3333333333333329E-2</v>
      </c>
      <c r="CF482" s="280" t="e">
        <v>#REF!</v>
      </c>
      <c r="CG482" s="280" t="s">
        <v>4</v>
      </c>
      <c r="CH482" s="280"/>
      <c r="CI482" s="353">
        <v>0.33333333333333331</v>
      </c>
      <c r="CJ482" s="347"/>
      <c r="CK482" s="281">
        <v>8.3333333333333329E-2</v>
      </c>
      <c r="CL482" s="280"/>
      <c r="CM482" s="280" t="s">
        <v>2335</v>
      </c>
      <c r="CN482" s="280">
        <v>8.3333333333333329E-2</v>
      </c>
      <c r="CO482" s="280" t="e">
        <v>#REF!</v>
      </c>
      <c r="CP482" s="280" t="s">
        <v>5</v>
      </c>
      <c r="CQ482" s="280"/>
      <c r="CR482" s="353">
        <v>0.33333333333333331</v>
      </c>
      <c r="CS482" s="347"/>
      <c r="CT482" s="281">
        <v>8.3333333333333329E-2</v>
      </c>
      <c r="CU482" s="280"/>
      <c r="CV482" s="280" t="s">
        <v>2335</v>
      </c>
      <c r="CW482" s="280">
        <v>8.3333333333333329E-2</v>
      </c>
      <c r="CX482" s="280" t="e">
        <v>#REF!</v>
      </c>
      <c r="CY482" s="280" t="s">
        <v>1474</v>
      </c>
      <c r="CZ482" s="280"/>
      <c r="DA482" s="202" t="s">
        <v>173</v>
      </c>
      <c r="DB482" s="353">
        <v>0.33333333333333331</v>
      </c>
      <c r="DC482" s="347"/>
      <c r="DD482" s="281">
        <v>8.3333333333333329E-2</v>
      </c>
      <c r="DE482" s="280"/>
      <c r="DF482" s="280" t="s">
        <v>2335</v>
      </c>
      <c r="DG482" s="280">
        <v>8.3333333333333329E-2</v>
      </c>
      <c r="DH482" s="280" t="e">
        <v>#REF!</v>
      </c>
      <c r="DI482" s="280" t="s">
        <v>1475</v>
      </c>
      <c r="DJ482" s="280"/>
      <c r="DK482" s="353">
        <v>0.33333333333333331</v>
      </c>
      <c r="DL482" s="353"/>
      <c r="DM482" s="281">
        <v>8.3333333333333329E-2</v>
      </c>
      <c r="DN482" s="280"/>
      <c r="DO482" s="280" t="s">
        <v>2335</v>
      </c>
      <c r="DP482" s="280">
        <v>8.3333333333333329E-2</v>
      </c>
      <c r="DQ482" s="280" t="e">
        <v>#REF!</v>
      </c>
      <c r="DR482" s="280" t="s">
        <v>1476</v>
      </c>
      <c r="DS482" s="280"/>
      <c r="DT482" s="353">
        <v>0.33333333333333331</v>
      </c>
      <c r="DU482" s="353"/>
      <c r="DV482" s="281">
        <v>8.3333333333333329E-2</v>
      </c>
      <c r="DW482" s="280"/>
      <c r="DX482" s="280" t="s">
        <v>2335</v>
      </c>
      <c r="DY482" s="280">
        <v>8.3333333333333329E-2</v>
      </c>
      <c r="DZ482" s="280" t="e">
        <v>#REF!</v>
      </c>
      <c r="EA482" s="280" t="s">
        <v>2202</v>
      </c>
      <c r="EB482" s="280"/>
      <c r="EC482" s="202" t="s">
        <v>173</v>
      </c>
      <c r="ED482" s="353">
        <v>0.33333333333333331</v>
      </c>
      <c r="EE482" s="353"/>
      <c r="EF482" s="557"/>
      <c r="EG482" s="332">
        <v>1</v>
      </c>
      <c r="EH482" s="329">
        <v>0</v>
      </c>
      <c r="EI482" s="318">
        <v>0</v>
      </c>
      <c r="EJ482" s="331">
        <v>1</v>
      </c>
      <c r="EK482" s="439" t="e">
        <v>#REF!</v>
      </c>
      <c r="EL482" s="318" t="e">
        <v>#REF!</v>
      </c>
      <c r="EM482" s="349">
        <v>1</v>
      </c>
      <c r="EN482" s="349">
        <v>0</v>
      </c>
      <c r="EO482" s="347">
        <v>0</v>
      </c>
      <c r="EP482" s="347"/>
      <c r="EQ482" s="347"/>
      <c r="ER482" s="511"/>
      <c r="ES482" s="415"/>
      <c r="ET482" s="311">
        <f t="shared" si="7"/>
        <v>0</v>
      </c>
    </row>
    <row r="483" spans="1:150" s="202" customFormat="1" ht="99.95" customHeight="1" x14ac:dyDescent="0.25">
      <c r="A483" s="285" t="s">
        <v>227</v>
      </c>
      <c r="B483" s="202" t="s">
        <v>119</v>
      </c>
      <c r="C483" s="202" t="s">
        <v>3624</v>
      </c>
      <c r="D483" s="282">
        <v>5</v>
      </c>
      <c r="E483" s="202" t="s">
        <v>2331</v>
      </c>
      <c r="F483" s="475" t="s">
        <v>70</v>
      </c>
      <c r="G483" s="252">
        <v>1</v>
      </c>
      <c r="H483" s="198">
        <v>100</v>
      </c>
      <c r="I483" s="220">
        <v>0.3</v>
      </c>
      <c r="J483" s="202" t="s">
        <v>2332</v>
      </c>
      <c r="K483" s="213">
        <v>43465</v>
      </c>
      <c r="L483" s="312">
        <v>2</v>
      </c>
      <c r="M483" s="285" t="s">
        <v>175</v>
      </c>
      <c r="N483" s="282" t="s">
        <v>173</v>
      </c>
      <c r="O483" s="282" t="s">
        <v>174</v>
      </c>
      <c r="P483" s="284">
        <v>0.01</v>
      </c>
      <c r="Q483" s="220" t="s">
        <v>1848</v>
      </c>
      <c r="R483" s="504">
        <v>404127000</v>
      </c>
      <c r="S483" s="220"/>
      <c r="T483" s="197">
        <v>43101</v>
      </c>
      <c r="U483" s="197">
        <v>43465</v>
      </c>
      <c r="V483" s="282" t="s">
        <v>2337</v>
      </c>
      <c r="W483" s="203">
        <v>1</v>
      </c>
      <c r="X483" s="281">
        <v>8.3333333333333329E-2</v>
      </c>
      <c r="Y483" s="280"/>
      <c r="Z483" s="280" t="s">
        <v>2335</v>
      </c>
      <c r="AA483" s="280">
        <v>8.3333333333333329E-2</v>
      </c>
      <c r="AB483" s="280">
        <v>0</v>
      </c>
      <c r="AC483" s="280" t="s">
        <v>244</v>
      </c>
      <c r="AD483" s="309"/>
      <c r="AE483" s="349"/>
      <c r="AF483" s="347"/>
      <c r="AG483" s="281">
        <v>8.3333333333333329E-2</v>
      </c>
      <c r="AH483" s="280"/>
      <c r="AI483" s="280" t="s">
        <v>2335</v>
      </c>
      <c r="AJ483" s="280">
        <v>8.3333333333333329E-2</v>
      </c>
      <c r="AK483" s="309">
        <v>0</v>
      </c>
      <c r="AL483" s="280" t="s">
        <v>2336</v>
      </c>
      <c r="AM483" s="309"/>
      <c r="AN483" s="349"/>
      <c r="AO483" s="347"/>
      <c r="AP483" s="281">
        <v>8.3333333333333329E-2</v>
      </c>
      <c r="AQ483" s="280"/>
      <c r="AR483" s="280" t="s">
        <v>2335</v>
      </c>
      <c r="AS483" s="280">
        <v>8.3333333333333329E-2</v>
      </c>
      <c r="AT483" s="280">
        <v>0</v>
      </c>
      <c r="AU483" s="280" t="s">
        <v>246</v>
      </c>
      <c r="AV483" s="309"/>
      <c r="AW483" s="282" t="s">
        <v>173</v>
      </c>
      <c r="AX483" s="438"/>
      <c r="AY483" s="347"/>
      <c r="AZ483" s="281">
        <v>8.3333333333333329E-2</v>
      </c>
      <c r="BA483" s="280"/>
      <c r="BB483" s="280" t="s">
        <v>2335</v>
      </c>
      <c r="BC483" s="280">
        <v>8.3333333333333329E-2</v>
      </c>
      <c r="BD483" s="280">
        <v>0</v>
      </c>
      <c r="BE483" s="280" t="s">
        <v>247</v>
      </c>
      <c r="BF483" s="309"/>
      <c r="BG483" s="438"/>
      <c r="BH483" s="347"/>
      <c r="BI483" s="281">
        <v>8.3333333333333329E-2</v>
      </c>
      <c r="BJ483" s="280"/>
      <c r="BK483" s="280" t="s">
        <v>2335</v>
      </c>
      <c r="BL483" s="280">
        <v>8.3333333333333329E-2</v>
      </c>
      <c r="BM483" s="280">
        <v>0</v>
      </c>
      <c r="BN483" s="280" t="s">
        <v>248</v>
      </c>
      <c r="BO483" s="309"/>
      <c r="BP483" s="438"/>
      <c r="BQ483" s="347"/>
      <c r="BR483" s="281">
        <v>8.3333333333333329E-2</v>
      </c>
      <c r="BS483" s="280"/>
      <c r="BT483" s="280" t="s">
        <v>2335</v>
      </c>
      <c r="BU483" s="280">
        <v>8.3333333333333329E-2</v>
      </c>
      <c r="BV483" s="280">
        <v>0</v>
      </c>
      <c r="BW483" s="280" t="s">
        <v>3</v>
      </c>
      <c r="BX483" s="309"/>
      <c r="BY483" s="282" t="s">
        <v>173</v>
      </c>
      <c r="BZ483" s="438"/>
      <c r="CA483" s="347"/>
      <c r="CB483" s="281">
        <v>8.3333333333333329E-2</v>
      </c>
      <c r="CC483" s="280"/>
      <c r="CD483" s="280" t="s">
        <v>2335</v>
      </c>
      <c r="CE483" s="280">
        <v>8.3333333333333329E-2</v>
      </c>
      <c r="CF483" s="280">
        <v>0</v>
      </c>
      <c r="CG483" s="280" t="s">
        <v>4</v>
      </c>
      <c r="CH483" s="309"/>
      <c r="CI483" s="347"/>
      <c r="CJ483" s="347"/>
      <c r="CK483" s="281">
        <v>8.3333333333333329E-2</v>
      </c>
      <c r="CL483" s="280"/>
      <c r="CM483" s="280" t="s">
        <v>2335</v>
      </c>
      <c r="CN483" s="280">
        <v>8.3333333333333329E-2</v>
      </c>
      <c r="CO483" s="280">
        <v>0</v>
      </c>
      <c r="CP483" s="280" t="s">
        <v>5</v>
      </c>
      <c r="CQ483" s="309"/>
      <c r="CR483" s="347"/>
      <c r="CS483" s="347"/>
      <c r="CT483" s="281">
        <v>8.3333333333333329E-2</v>
      </c>
      <c r="CU483" s="280"/>
      <c r="CV483" s="280" t="s">
        <v>2335</v>
      </c>
      <c r="CW483" s="280">
        <v>8.3333333333333329E-2</v>
      </c>
      <c r="CX483" s="280">
        <v>0</v>
      </c>
      <c r="CY483" s="280" t="s">
        <v>1474</v>
      </c>
      <c r="CZ483" s="309"/>
      <c r="DA483" s="282" t="s">
        <v>173</v>
      </c>
      <c r="DB483" s="347"/>
      <c r="DC483" s="347"/>
      <c r="DD483" s="281">
        <v>8.3333333333333329E-2</v>
      </c>
      <c r="DE483" s="280"/>
      <c r="DF483" s="280" t="s">
        <v>2335</v>
      </c>
      <c r="DG483" s="280">
        <v>8.3333333333333329E-2</v>
      </c>
      <c r="DH483" s="280">
        <v>0</v>
      </c>
      <c r="DI483" s="280" t="s">
        <v>1475</v>
      </c>
      <c r="DJ483" s="309"/>
      <c r="DK483" s="347"/>
      <c r="DL483" s="347"/>
      <c r="DM483" s="281">
        <v>8.3333333333333329E-2</v>
      </c>
      <c r="DN483" s="280"/>
      <c r="DO483" s="280" t="s">
        <v>2335</v>
      </c>
      <c r="DP483" s="280">
        <v>8.3333333333333329E-2</v>
      </c>
      <c r="DQ483" s="280">
        <v>0</v>
      </c>
      <c r="DR483" s="280" t="s">
        <v>1476</v>
      </c>
      <c r="DS483" s="309"/>
      <c r="DT483" s="353"/>
      <c r="DU483" s="353"/>
      <c r="DV483" s="281">
        <v>8.3333333333333329E-2</v>
      </c>
      <c r="DW483" s="280"/>
      <c r="DX483" s="280" t="s">
        <v>2335</v>
      </c>
      <c r="DY483" s="280">
        <v>8.3333333333333329E-2</v>
      </c>
      <c r="DZ483" s="280">
        <v>0</v>
      </c>
      <c r="EA483" s="280" t="s">
        <v>2202</v>
      </c>
      <c r="EB483" s="309"/>
      <c r="EC483" s="282" t="s">
        <v>173</v>
      </c>
      <c r="ED483" s="347"/>
      <c r="EE483" s="353"/>
      <c r="EF483" s="557"/>
      <c r="EG483" s="332">
        <v>1</v>
      </c>
      <c r="EH483" s="439">
        <v>0</v>
      </c>
      <c r="EI483" s="318">
        <v>0</v>
      </c>
      <c r="EJ483" s="331">
        <v>1</v>
      </c>
      <c r="EK483" s="439">
        <v>0</v>
      </c>
      <c r="EL483" s="318">
        <v>0</v>
      </c>
      <c r="EM483" s="349"/>
      <c r="EN483" s="349"/>
      <c r="EO483" s="347"/>
      <c r="EP483" s="347"/>
      <c r="EQ483" s="347"/>
      <c r="ER483" s="511"/>
      <c r="ES483" s="415"/>
      <c r="ET483" s="311">
        <f t="shared" si="7"/>
        <v>0</v>
      </c>
    </row>
    <row r="484" spans="1:150" s="202" customFormat="1" ht="99.95" customHeight="1" x14ac:dyDescent="0.25">
      <c r="A484" s="285" t="s">
        <v>227</v>
      </c>
      <c r="B484" s="202" t="s">
        <v>119</v>
      </c>
      <c r="C484" s="202" t="s">
        <v>3624</v>
      </c>
      <c r="D484" s="282">
        <v>5</v>
      </c>
      <c r="E484" s="202" t="s">
        <v>2331</v>
      </c>
      <c r="F484" s="475" t="s">
        <v>70</v>
      </c>
      <c r="G484" s="252">
        <v>1</v>
      </c>
      <c r="H484" s="198">
        <v>100</v>
      </c>
      <c r="I484" s="220">
        <v>0.3</v>
      </c>
      <c r="J484" s="202" t="s">
        <v>2332</v>
      </c>
      <c r="K484" s="213">
        <v>43465</v>
      </c>
      <c r="L484" s="312">
        <v>3</v>
      </c>
      <c r="M484" s="202" t="s">
        <v>2338</v>
      </c>
      <c r="N484" s="202" t="s">
        <v>173</v>
      </c>
      <c r="O484" s="202" t="s">
        <v>176</v>
      </c>
      <c r="P484" s="220">
        <v>0.02</v>
      </c>
      <c r="Q484" s="328" t="s">
        <v>1848</v>
      </c>
      <c r="R484" s="505">
        <v>1936779000</v>
      </c>
      <c r="S484" s="328"/>
      <c r="T484" s="327">
        <v>43101</v>
      </c>
      <c r="U484" s="327">
        <v>43465</v>
      </c>
      <c r="V484" s="202" t="s">
        <v>2334</v>
      </c>
      <c r="W484" s="203">
        <v>1</v>
      </c>
      <c r="X484" s="281">
        <v>8.3333333333333329E-2</v>
      </c>
      <c r="Y484" s="318"/>
      <c r="Z484" s="280" t="s">
        <v>2335</v>
      </c>
      <c r="AA484" s="329">
        <v>8.3333333333333329E-2</v>
      </c>
      <c r="AB484" s="280">
        <v>0</v>
      </c>
      <c r="AC484" s="318" t="s">
        <v>244</v>
      </c>
      <c r="AD484" s="318"/>
      <c r="AE484" s="349"/>
      <c r="AF484" s="347"/>
      <c r="AG484" s="281">
        <v>8.3333333333333329E-2</v>
      </c>
      <c r="AH484" s="318"/>
      <c r="AI484" s="280" t="s">
        <v>2335</v>
      </c>
      <c r="AJ484" s="329">
        <v>8.3333333333333329E-2</v>
      </c>
      <c r="AK484" s="280">
        <v>0</v>
      </c>
      <c r="AL484" s="318" t="s">
        <v>2336</v>
      </c>
      <c r="AM484" s="318"/>
      <c r="AN484" s="349"/>
      <c r="AO484" s="347"/>
      <c r="AP484" s="281">
        <v>8.3333333333333329E-2</v>
      </c>
      <c r="AQ484" s="280"/>
      <c r="AR484" s="280" t="s">
        <v>2335</v>
      </c>
      <c r="AS484" s="280">
        <v>8.3333333333333329E-2</v>
      </c>
      <c r="AT484" s="280">
        <v>0</v>
      </c>
      <c r="AU484" s="318" t="s">
        <v>246</v>
      </c>
      <c r="AV484" s="318"/>
      <c r="AW484" s="202" t="s">
        <v>173</v>
      </c>
      <c r="AX484" s="438"/>
      <c r="AY484" s="347"/>
      <c r="AZ484" s="281">
        <v>8.3333333333333329E-2</v>
      </c>
      <c r="BA484" s="318"/>
      <c r="BB484" s="280" t="s">
        <v>2335</v>
      </c>
      <c r="BC484" s="331">
        <v>8.3333333333333329E-2</v>
      </c>
      <c r="BD484" s="439">
        <v>0</v>
      </c>
      <c r="BE484" s="318" t="s">
        <v>247</v>
      </c>
      <c r="BF484" s="318"/>
      <c r="BG484" s="438"/>
      <c r="BH484" s="347"/>
      <c r="BI484" s="281">
        <v>8.3333333333333329E-2</v>
      </c>
      <c r="BJ484" s="318"/>
      <c r="BK484" s="280" t="s">
        <v>2335</v>
      </c>
      <c r="BL484" s="331">
        <v>8.3333333333333329E-2</v>
      </c>
      <c r="BM484" s="439">
        <v>0</v>
      </c>
      <c r="BN484" s="318" t="s">
        <v>248</v>
      </c>
      <c r="BO484" s="318"/>
      <c r="BP484" s="438"/>
      <c r="BQ484" s="347"/>
      <c r="BR484" s="281">
        <v>8.3333333333333329E-2</v>
      </c>
      <c r="BS484" s="318"/>
      <c r="BT484" s="280" t="s">
        <v>2335</v>
      </c>
      <c r="BU484" s="331">
        <v>8.3333333333333329E-2</v>
      </c>
      <c r="BV484" s="439">
        <v>0</v>
      </c>
      <c r="BW484" s="318" t="s">
        <v>3</v>
      </c>
      <c r="BX484" s="318"/>
      <c r="BY484" s="202" t="s">
        <v>173</v>
      </c>
      <c r="BZ484" s="438"/>
      <c r="CA484" s="347"/>
      <c r="CB484" s="281">
        <v>8.3333333333333329E-2</v>
      </c>
      <c r="CC484" s="318"/>
      <c r="CD484" s="280" t="s">
        <v>2335</v>
      </c>
      <c r="CE484" s="329">
        <v>8.3333333333333329E-2</v>
      </c>
      <c r="CF484" s="439">
        <v>0</v>
      </c>
      <c r="CG484" s="318" t="s">
        <v>4</v>
      </c>
      <c r="CH484" s="318"/>
      <c r="CI484" s="347"/>
      <c r="CJ484" s="347"/>
      <c r="CK484" s="281">
        <v>8.3333333333333329E-2</v>
      </c>
      <c r="CL484" s="318"/>
      <c r="CM484" s="280" t="s">
        <v>2335</v>
      </c>
      <c r="CN484" s="329">
        <v>8.3333333333333329E-2</v>
      </c>
      <c r="CO484" s="439">
        <v>0</v>
      </c>
      <c r="CP484" s="318" t="s">
        <v>5</v>
      </c>
      <c r="CQ484" s="318"/>
      <c r="CR484" s="347"/>
      <c r="CS484" s="347"/>
      <c r="CT484" s="281">
        <v>8.3333333333333329E-2</v>
      </c>
      <c r="CU484" s="318"/>
      <c r="CV484" s="280" t="s">
        <v>2335</v>
      </c>
      <c r="CW484" s="329">
        <v>8.3333333333333329E-2</v>
      </c>
      <c r="CX484" s="439">
        <v>0</v>
      </c>
      <c r="CY484" s="318" t="s">
        <v>1474</v>
      </c>
      <c r="CZ484" s="318"/>
      <c r="DA484" s="202" t="s">
        <v>173</v>
      </c>
      <c r="DB484" s="347"/>
      <c r="DC484" s="347"/>
      <c r="DD484" s="281">
        <v>8.3333333333333329E-2</v>
      </c>
      <c r="DE484" s="318"/>
      <c r="DF484" s="280" t="s">
        <v>2335</v>
      </c>
      <c r="DG484" s="329">
        <v>8.3333333333333329E-2</v>
      </c>
      <c r="DH484" s="439">
        <v>0</v>
      </c>
      <c r="DI484" s="318" t="s">
        <v>1475</v>
      </c>
      <c r="DJ484" s="318"/>
      <c r="DK484" s="347"/>
      <c r="DL484" s="347"/>
      <c r="DM484" s="281">
        <v>8.3333333333333329E-2</v>
      </c>
      <c r="DN484" s="318"/>
      <c r="DO484" s="280" t="s">
        <v>2335</v>
      </c>
      <c r="DP484" s="329">
        <v>8.3333333333333329E-2</v>
      </c>
      <c r="DQ484" s="439">
        <v>0</v>
      </c>
      <c r="DR484" s="318" t="s">
        <v>1476</v>
      </c>
      <c r="DS484" s="318"/>
      <c r="DT484" s="353"/>
      <c r="DU484" s="353"/>
      <c r="DV484" s="281">
        <v>8.3333333333333329E-2</v>
      </c>
      <c r="DW484" s="318"/>
      <c r="DX484" s="280" t="s">
        <v>2335</v>
      </c>
      <c r="DY484" s="329">
        <v>8.3333333333333329E-2</v>
      </c>
      <c r="DZ484" s="439">
        <v>0</v>
      </c>
      <c r="EA484" s="318" t="s">
        <v>2202</v>
      </c>
      <c r="EB484" s="318"/>
      <c r="EC484" s="202" t="s">
        <v>173</v>
      </c>
      <c r="ED484" s="347"/>
      <c r="EE484" s="353"/>
      <c r="EF484" s="557"/>
      <c r="EG484" s="332">
        <v>1</v>
      </c>
      <c r="EH484" s="329">
        <v>0</v>
      </c>
      <c r="EI484" s="318">
        <v>0</v>
      </c>
      <c r="EJ484" s="331">
        <v>1</v>
      </c>
      <c r="EK484" s="439">
        <v>0</v>
      </c>
      <c r="EL484" s="318">
        <v>0</v>
      </c>
      <c r="EM484" s="349"/>
      <c r="EN484" s="349"/>
      <c r="EO484" s="347"/>
      <c r="EP484" s="347"/>
      <c r="EQ484" s="347"/>
      <c r="ER484" s="511"/>
      <c r="ES484" s="415"/>
      <c r="ET484" s="311">
        <f t="shared" si="7"/>
        <v>0</v>
      </c>
    </row>
    <row r="485" spans="1:150" s="202" customFormat="1" ht="99.95" customHeight="1" x14ac:dyDescent="0.25">
      <c r="A485" s="285" t="s">
        <v>227</v>
      </c>
      <c r="B485" s="202" t="s">
        <v>119</v>
      </c>
      <c r="C485" s="202" t="s">
        <v>3624</v>
      </c>
      <c r="D485" s="282">
        <v>5</v>
      </c>
      <c r="E485" s="202" t="s">
        <v>2331</v>
      </c>
      <c r="F485" s="475" t="s">
        <v>70</v>
      </c>
      <c r="G485" s="252">
        <v>1</v>
      </c>
      <c r="H485" s="198">
        <v>100</v>
      </c>
      <c r="I485" s="220">
        <v>0.3</v>
      </c>
      <c r="J485" s="202" t="s">
        <v>2332</v>
      </c>
      <c r="K485" s="213">
        <v>43465</v>
      </c>
      <c r="L485" s="312">
        <v>4</v>
      </c>
      <c r="M485" s="202" t="s">
        <v>177</v>
      </c>
      <c r="N485" s="202" t="s">
        <v>178</v>
      </c>
      <c r="O485" s="202" t="s">
        <v>179</v>
      </c>
      <c r="P485" s="220">
        <v>0.23</v>
      </c>
      <c r="Q485" s="328" t="s">
        <v>1848</v>
      </c>
      <c r="R485" s="505">
        <v>124664765000</v>
      </c>
      <c r="S485" s="328"/>
      <c r="T485" s="327">
        <v>43101</v>
      </c>
      <c r="U485" s="327">
        <v>43465</v>
      </c>
      <c r="V485" s="202" t="s">
        <v>180</v>
      </c>
      <c r="W485" s="203">
        <v>1</v>
      </c>
      <c r="X485" s="281">
        <v>8.3333333333333329E-2</v>
      </c>
      <c r="Y485" s="318"/>
      <c r="Z485" s="280" t="s">
        <v>255</v>
      </c>
      <c r="AA485" s="329">
        <v>8.3333333333333329E-2</v>
      </c>
      <c r="AB485" s="280">
        <v>0</v>
      </c>
      <c r="AC485" s="318" t="s">
        <v>244</v>
      </c>
      <c r="AD485" s="318"/>
      <c r="AE485" s="349"/>
      <c r="AF485" s="347"/>
      <c r="AG485" s="281">
        <v>8.3333333333333329E-2</v>
      </c>
      <c r="AH485" s="318"/>
      <c r="AI485" s="280" t="s">
        <v>255</v>
      </c>
      <c r="AJ485" s="329">
        <v>8.3333333333333329E-2</v>
      </c>
      <c r="AK485" s="280">
        <v>0</v>
      </c>
      <c r="AL485" s="318" t="s">
        <v>2336</v>
      </c>
      <c r="AM485" s="318"/>
      <c r="AN485" s="349"/>
      <c r="AO485" s="347"/>
      <c r="AP485" s="281">
        <v>8.3333333333333329E-2</v>
      </c>
      <c r="AQ485" s="280"/>
      <c r="AR485" s="280" t="s">
        <v>2335</v>
      </c>
      <c r="AS485" s="280">
        <v>8.3333333333333329E-2</v>
      </c>
      <c r="AT485" s="280">
        <v>0</v>
      </c>
      <c r="AU485" s="318" t="s">
        <v>246</v>
      </c>
      <c r="AV485" s="318"/>
      <c r="AW485" s="202" t="s">
        <v>178</v>
      </c>
      <c r="AX485" s="438"/>
      <c r="AY485" s="347"/>
      <c r="AZ485" s="281">
        <v>8.3333333333333329E-2</v>
      </c>
      <c r="BA485" s="318"/>
      <c r="BB485" s="280" t="s">
        <v>255</v>
      </c>
      <c r="BC485" s="331">
        <v>8.3333333333333329E-2</v>
      </c>
      <c r="BD485" s="439">
        <v>0</v>
      </c>
      <c r="BE485" s="318" t="s">
        <v>247</v>
      </c>
      <c r="BF485" s="318"/>
      <c r="BG485" s="438"/>
      <c r="BH485" s="347"/>
      <c r="BI485" s="281">
        <v>8.3333333333333329E-2</v>
      </c>
      <c r="BJ485" s="318"/>
      <c r="BK485" s="280" t="s">
        <v>255</v>
      </c>
      <c r="BL485" s="331">
        <v>8.3333333333333329E-2</v>
      </c>
      <c r="BM485" s="439">
        <v>0</v>
      </c>
      <c r="BN485" s="318" t="s">
        <v>248</v>
      </c>
      <c r="BO485" s="318"/>
      <c r="BP485" s="438"/>
      <c r="BQ485" s="347"/>
      <c r="BR485" s="281">
        <v>8.3333333333333329E-2</v>
      </c>
      <c r="BS485" s="318"/>
      <c r="BT485" s="280" t="s">
        <v>255</v>
      </c>
      <c r="BU485" s="331">
        <v>8.3333333333333329E-2</v>
      </c>
      <c r="BV485" s="439">
        <v>0</v>
      </c>
      <c r="BW485" s="318" t="s">
        <v>3</v>
      </c>
      <c r="BX485" s="318"/>
      <c r="BY485" s="202" t="s">
        <v>178</v>
      </c>
      <c r="BZ485" s="438"/>
      <c r="CA485" s="347"/>
      <c r="CB485" s="281">
        <v>8.3333333333333329E-2</v>
      </c>
      <c r="CC485" s="318"/>
      <c r="CD485" s="280" t="s">
        <v>255</v>
      </c>
      <c r="CE485" s="329">
        <v>8.3333333333333329E-2</v>
      </c>
      <c r="CF485" s="439">
        <v>0</v>
      </c>
      <c r="CG485" s="318" t="s">
        <v>4</v>
      </c>
      <c r="CH485" s="318"/>
      <c r="CI485" s="347"/>
      <c r="CJ485" s="347"/>
      <c r="CK485" s="281">
        <v>8.3333333333333329E-2</v>
      </c>
      <c r="CL485" s="318"/>
      <c r="CM485" s="280" t="s">
        <v>255</v>
      </c>
      <c r="CN485" s="329">
        <v>8.3333333333333329E-2</v>
      </c>
      <c r="CO485" s="439">
        <v>0</v>
      </c>
      <c r="CP485" s="318" t="s">
        <v>5</v>
      </c>
      <c r="CQ485" s="318"/>
      <c r="CR485" s="347"/>
      <c r="CS485" s="347"/>
      <c r="CT485" s="281">
        <v>8.3333333333333329E-2</v>
      </c>
      <c r="CU485" s="318"/>
      <c r="CV485" s="280" t="s">
        <v>255</v>
      </c>
      <c r="CW485" s="329">
        <v>8.3333333333333329E-2</v>
      </c>
      <c r="CX485" s="439">
        <v>0</v>
      </c>
      <c r="CY485" s="318" t="s">
        <v>1474</v>
      </c>
      <c r="CZ485" s="318"/>
      <c r="DA485" s="202" t="s">
        <v>178</v>
      </c>
      <c r="DB485" s="347"/>
      <c r="DC485" s="347"/>
      <c r="DD485" s="281">
        <v>8.3333333333333329E-2</v>
      </c>
      <c r="DE485" s="318"/>
      <c r="DF485" s="280" t="s">
        <v>255</v>
      </c>
      <c r="DG485" s="329">
        <v>8.3333333333333329E-2</v>
      </c>
      <c r="DH485" s="439">
        <v>0</v>
      </c>
      <c r="DI485" s="318" t="s">
        <v>1475</v>
      </c>
      <c r="DJ485" s="318"/>
      <c r="DK485" s="347"/>
      <c r="DL485" s="347"/>
      <c r="DM485" s="281">
        <v>8.3333333333333329E-2</v>
      </c>
      <c r="DN485" s="318"/>
      <c r="DO485" s="280" t="s">
        <v>255</v>
      </c>
      <c r="DP485" s="329">
        <v>8.3333333333333329E-2</v>
      </c>
      <c r="DQ485" s="439">
        <v>0</v>
      </c>
      <c r="DR485" s="318" t="s">
        <v>1476</v>
      </c>
      <c r="DS485" s="318"/>
      <c r="DT485" s="353"/>
      <c r="DU485" s="353"/>
      <c r="DV485" s="281">
        <v>8.3333333333333329E-2</v>
      </c>
      <c r="DW485" s="318"/>
      <c r="DX485" s="280" t="s">
        <v>255</v>
      </c>
      <c r="DY485" s="329">
        <v>8.3333333333333329E-2</v>
      </c>
      <c r="DZ485" s="439">
        <v>0</v>
      </c>
      <c r="EA485" s="318" t="s">
        <v>2202</v>
      </c>
      <c r="EB485" s="318"/>
      <c r="EC485" s="202" t="s">
        <v>178</v>
      </c>
      <c r="ED485" s="347"/>
      <c r="EE485" s="353"/>
      <c r="EF485" s="557"/>
      <c r="EG485" s="332">
        <v>1</v>
      </c>
      <c r="EH485" s="329">
        <v>0</v>
      </c>
      <c r="EI485" s="318">
        <v>0</v>
      </c>
      <c r="EJ485" s="331">
        <v>1</v>
      </c>
      <c r="EK485" s="439">
        <v>0</v>
      </c>
      <c r="EL485" s="318">
        <v>0</v>
      </c>
      <c r="EM485" s="349"/>
      <c r="EN485" s="349"/>
      <c r="EO485" s="347"/>
      <c r="EP485" s="347"/>
      <c r="EQ485" s="347"/>
      <c r="ER485" s="511"/>
      <c r="ES485" s="415"/>
      <c r="ET485" s="311">
        <f t="shared" si="7"/>
        <v>0</v>
      </c>
    </row>
    <row r="486" spans="1:150" s="202" customFormat="1" ht="99.95" customHeight="1" x14ac:dyDescent="0.25">
      <c r="A486" s="285" t="s">
        <v>227</v>
      </c>
      <c r="B486" s="202" t="s">
        <v>119</v>
      </c>
      <c r="C486" s="202" t="s">
        <v>3624</v>
      </c>
      <c r="D486" s="282">
        <v>6</v>
      </c>
      <c r="E486" s="202" t="s">
        <v>256</v>
      </c>
      <c r="F486" s="475" t="s">
        <v>70</v>
      </c>
      <c r="G486" s="457">
        <v>0.3</v>
      </c>
      <c r="H486" s="331">
        <v>1</v>
      </c>
      <c r="I486" s="220">
        <v>6.9999999999999993E-2</v>
      </c>
      <c r="J486" s="202" t="s">
        <v>2339</v>
      </c>
      <c r="K486" s="213">
        <v>43465</v>
      </c>
      <c r="L486" s="312">
        <v>1</v>
      </c>
      <c r="M486" s="202" t="s">
        <v>181</v>
      </c>
      <c r="N486" s="202" t="s">
        <v>2340</v>
      </c>
      <c r="O486" s="202" t="s">
        <v>179</v>
      </c>
      <c r="P486" s="220">
        <v>0.01</v>
      </c>
      <c r="Q486" s="328" t="s">
        <v>1862</v>
      </c>
      <c r="R486" s="505">
        <v>250000000</v>
      </c>
      <c r="S486" s="328"/>
      <c r="T486" s="327">
        <v>43160</v>
      </c>
      <c r="U486" s="327">
        <v>43404</v>
      </c>
      <c r="V486" s="282" t="s">
        <v>2341</v>
      </c>
      <c r="W486" s="203">
        <v>0.4</v>
      </c>
      <c r="X486" s="281">
        <v>0</v>
      </c>
      <c r="Y486" s="329"/>
      <c r="Z486" s="329"/>
      <c r="AA486" s="353">
        <v>0</v>
      </c>
      <c r="AB486" s="353">
        <v>0</v>
      </c>
      <c r="AC486" s="353"/>
      <c r="AD486" s="353"/>
      <c r="AE486" s="438">
        <v>8.3333333333333329E-2</v>
      </c>
      <c r="AF486" s="438">
        <v>0</v>
      </c>
      <c r="AG486" s="281">
        <v>0</v>
      </c>
      <c r="AH486" s="329"/>
      <c r="AI486" s="329"/>
      <c r="AJ486" s="353">
        <v>0</v>
      </c>
      <c r="AK486" s="353">
        <v>0</v>
      </c>
      <c r="AL486" s="353" t="s">
        <v>2336</v>
      </c>
      <c r="AM486" s="353"/>
      <c r="AN486" s="438">
        <v>8.3333333333333329E-2</v>
      </c>
      <c r="AO486" s="438">
        <v>0</v>
      </c>
      <c r="AP486" s="281">
        <v>0.05</v>
      </c>
      <c r="AQ486" s="329"/>
      <c r="AR486" s="329" t="s">
        <v>2342</v>
      </c>
      <c r="AS486" s="353">
        <v>0.125</v>
      </c>
      <c r="AT486" s="353">
        <v>0</v>
      </c>
      <c r="AU486" s="353" t="s">
        <v>246</v>
      </c>
      <c r="AV486" s="353"/>
      <c r="AW486" s="202" t="s">
        <v>2340</v>
      </c>
      <c r="AX486" s="438">
        <v>0.20833333333333331</v>
      </c>
      <c r="AY486" s="438">
        <v>0</v>
      </c>
      <c r="AZ486" s="281">
        <v>0.05</v>
      </c>
      <c r="BA486" s="329"/>
      <c r="BB486" s="329"/>
      <c r="BC486" s="353">
        <v>0.125</v>
      </c>
      <c r="BD486" s="353">
        <v>0</v>
      </c>
      <c r="BE486" s="353" t="s">
        <v>247</v>
      </c>
      <c r="BF486" s="353"/>
      <c r="BG486" s="438">
        <v>0.20833333333333331</v>
      </c>
      <c r="BH486" s="438">
        <v>0</v>
      </c>
      <c r="BI486" s="281">
        <v>0.05</v>
      </c>
      <c r="BJ486" s="329"/>
      <c r="BK486" s="329"/>
      <c r="BL486" s="353">
        <v>0.125</v>
      </c>
      <c r="BM486" s="353">
        <v>0</v>
      </c>
      <c r="BN486" s="353" t="s">
        <v>248</v>
      </c>
      <c r="BO486" s="353"/>
      <c r="BP486" s="438">
        <v>0.20833333333333331</v>
      </c>
      <c r="BQ486" s="438">
        <v>0</v>
      </c>
      <c r="BR486" s="281">
        <v>0.05</v>
      </c>
      <c r="BS486" s="329"/>
      <c r="BT486" s="329" t="s">
        <v>2342</v>
      </c>
      <c r="BU486" s="353">
        <v>0.125</v>
      </c>
      <c r="BV486" s="353">
        <v>0</v>
      </c>
      <c r="BW486" s="353" t="s">
        <v>3</v>
      </c>
      <c r="BX486" s="353"/>
      <c r="BY486" s="202" t="s">
        <v>2340</v>
      </c>
      <c r="BZ486" s="353">
        <v>0.20833333333333331</v>
      </c>
      <c r="CA486" s="353">
        <v>0</v>
      </c>
      <c r="CB486" s="281">
        <v>0.05</v>
      </c>
      <c r="CC486" s="329"/>
      <c r="CD486" s="329"/>
      <c r="CE486" s="353">
        <v>0.125</v>
      </c>
      <c r="CF486" s="353">
        <v>0</v>
      </c>
      <c r="CG486" s="353" t="s">
        <v>4</v>
      </c>
      <c r="CH486" s="353"/>
      <c r="CI486" s="438">
        <v>0.20833333333333331</v>
      </c>
      <c r="CJ486" s="438">
        <v>0</v>
      </c>
      <c r="CK486" s="281">
        <v>0.05</v>
      </c>
      <c r="CL486" s="329"/>
      <c r="CM486" s="329"/>
      <c r="CN486" s="500">
        <v>0.125</v>
      </c>
      <c r="CO486" s="353">
        <v>0</v>
      </c>
      <c r="CP486" s="353" t="s">
        <v>5</v>
      </c>
      <c r="CQ486" s="353"/>
      <c r="CR486" s="438">
        <v>0.20833333333333331</v>
      </c>
      <c r="CS486" s="438">
        <v>0</v>
      </c>
      <c r="CT486" s="281">
        <v>0.05</v>
      </c>
      <c r="CU486" s="329"/>
      <c r="CV486" s="329" t="s">
        <v>2342</v>
      </c>
      <c r="CW486" s="500">
        <v>0.125</v>
      </c>
      <c r="CX486" s="353">
        <v>0</v>
      </c>
      <c r="CY486" s="353" t="s">
        <v>1474</v>
      </c>
      <c r="CZ486" s="353"/>
      <c r="DA486" s="202" t="s">
        <v>2340</v>
      </c>
      <c r="DB486" s="353">
        <v>0.20833333333333331</v>
      </c>
      <c r="DC486" s="353">
        <v>0</v>
      </c>
      <c r="DD486" s="281">
        <v>0.05</v>
      </c>
      <c r="DE486" s="329"/>
      <c r="DF486" s="329"/>
      <c r="DG486" s="353">
        <v>0.125</v>
      </c>
      <c r="DH486" s="353">
        <v>0</v>
      </c>
      <c r="DI486" s="353" t="s">
        <v>1475</v>
      </c>
      <c r="DJ486" s="353"/>
      <c r="DK486" s="438">
        <v>0.20833333333333331</v>
      </c>
      <c r="DL486" s="438">
        <v>0</v>
      </c>
      <c r="DM486" s="281">
        <v>0</v>
      </c>
      <c r="DN486" s="329"/>
      <c r="DO486" s="329"/>
      <c r="DP486" s="353">
        <v>0</v>
      </c>
      <c r="DQ486" s="353">
        <v>0</v>
      </c>
      <c r="DR486" s="353" t="s">
        <v>1476</v>
      </c>
      <c r="DS486" s="353"/>
      <c r="DT486" s="438">
        <v>8.3333333333333329E-2</v>
      </c>
      <c r="DU486" s="438">
        <v>0</v>
      </c>
      <c r="DV486" s="281">
        <v>0</v>
      </c>
      <c r="DW486" s="329"/>
      <c r="DX486" s="280" t="s">
        <v>2342</v>
      </c>
      <c r="DY486" s="353">
        <v>0</v>
      </c>
      <c r="DZ486" s="353">
        <v>0</v>
      </c>
      <c r="EA486" s="353" t="s">
        <v>2202</v>
      </c>
      <c r="EB486" s="353"/>
      <c r="EC486" s="202" t="s">
        <v>2340</v>
      </c>
      <c r="ED486" s="353">
        <v>8.3333333333333329E-2</v>
      </c>
      <c r="EE486" s="353">
        <v>0</v>
      </c>
      <c r="EF486" s="557"/>
      <c r="EG486" s="329">
        <v>0.39999999999999997</v>
      </c>
      <c r="EH486" s="329">
        <v>0</v>
      </c>
      <c r="EI486" s="318">
        <v>0</v>
      </c>
      <c r="EJ486" s="346">
        <v>1</v>
      </c>
      <c r="EK486" s="439">
        <v>0</v>
      </c>
      <c r="EL486" s="318">
        <v>0</v>
      </c>
      <c r="EM486" s="349">
        <v>0.99999999999999967</v>
      </c>
      <c r="EN486" s="349">
        <v>0</v>
      </c>
      <c r="EO486" s="349">
        <v>0</v>
      </c>
      <c r="EP486" s="349"/>
      <c r="EQ486" s="349"/>
      <c r="ER486" s="511"/>
      <c r="ES486" s="415"/>
      <c r="ET486" s="311">
        <f t="shared" si="7"/>
        <v>0</v>
      </c>
    </row>
    <row r="487" spans="1:150" s="202" customFormat="1" ht="99.95" customHeight="1" x14ac:dyDescent="0.25">
      <c r="A487" s="285" t="s">
        <v>227</v>
      </c>
      <c r="B487" s="202" t="s">
        <v>119</v>
      </c>
      <c r="C487" s="202" t="s">
        <v>3624</v>
      </c>
      <c r="D487" s="282">
        <v>6</v>
      </c>
      <c r="E487" s="202" t="s">
        <v>256</v>
      </c>
      <c r="F487" s="475" t="s">
        <v>70</v>
      </c>
      <c r="G487" s="457">
        <v>0.3</v>
      </c>
      <c r="H487" s="331">
        <v>1</v>
      </c>
      <c r="I487" s="220">
        <v>6.9999999999999993E-2</v>
      </c>
      <c r="J487" s="202" t="s">
        <v>2339</v>
      </c>
      <c r="K487" s="213">
        <v>43465</v>
      </c>
      <c r="L487" s="312">
        <v>1</v>
      </c>
      <c r="M487" s="202" t="s">
        <v>181</v>
      </c>
      <c r="N487" s="202" t="s">
        <v>2340</v>
      </c>
      <c r="O487" s="202" t="s">
        <v>179</v>
      </c>
      <c r="P487" s="220">
        <v>0.01</v>
      </c>
      <c r="Q487" s="328" t="s">
        <v>1862</v>
      </c>
      <c r="R487" s="505">
        <v>250000000</v>
      </c>
      <c r="S487" s="328"/>
      <c r="T487" s="327">
        <v>43160</v>
      </c>
      <c r="U487" s="327">
        <v>43404</v>
      </c>
      <c r="V487" s="202" t="s">
        <v>2343</v>
      </c>
      <c r="W487" s="203">
        <v>0.6</v>
      </c>
      <c r="X487" s="281">
        <v>0</v>
      </c>
      <c r="Y487" s="329"/>
      <c r="Z487" s="280"/>
      <c r="AA487" s="353"/>
      <c r="AB487" s="353"/>
      <c r="AC487" s="353"/>
      <c r="AD487" s="353"/>
      <c r="AE487" s="438"/>
      <c r="AF487" s="438"/>
      <c r="AG487" s="281">
        <v>0</v>
      </c>
      <c r="AH487" s="329"/>
      <c r="AI487" s="280"/>
      <c r="AJ487" s="353"/>
      <c r="AK487" s="353"/>
      <c r="AL487" s="353"/>
      <c r="AM487" s="353"/>
      <c r="AN487" s="438"/>
      <c r="AO487" s="438"/>
      <c r="AP487" s="281">
        <v>7.4999999999999997E-2</v>
      </c>
      <c r="AQ487" s="329"/>
      <c r="AR487" s="329" t="s">
        <v>2342</v>
      </c>
      <c r="AS487" s="353"/>
      <c r="AT487" s="353"/>
      <c r="AU487" s="353"/>
      <c r="AV487" s="353"/>
      <c r="AW487" s="202" t="s">
        <v>2340</v>
      </c>
      <c r="AX487" s="438"/>
      <c r="AY487" s="438"/>
      <c r="AZ487" s="281">
        <v>7.4999999999999997E-2</v>
      </c>
      <c r="BA487" s="329"/>
      <c r="BB487" s="280"/>
      <c r="BC487" s="353"/>
      <c r="BD487" s="353"/>
      <c r="BE487" s="353"/>
      <c r="BF487" s="353"/>
      <c r="BG487" s="438"/>
      <c r="BH487" s="438"/>
      <c r="BI487" s="281">
        <v>7.4999999999999997E-2</v>
      </c>
      <c r="BJ487" s="329"/>
      <c r="BK487" s="280"/>
      <c r="BL487" s="353"/>
      <c r="BM487" s="353"/>
      <c r="BN487" s="353"/>
      <c r="BO487" s="353"/>
      <c r="BP487" s="438"/>
      <c r="BQ487" s="438"/>
      <c r="BR487" s="281">
        <v>7.4999999999999997E-2</v>
      </c>
      <c r="BS487" s="329"/>
      <c r="BT487" s="329" t="s">
        <v>2342</v>
      </c>
      <c r="BU487" s="353"/>
      <c r="BV487" s="353"/>
      <c r="BW487" s="353"/>
      <c r="BX487" s="353"/>
      <c r="BY487" s="202" t="s">
        <v>2340</v>
      </c>
      <c r="BZ487" s="353"/>
      <c r="CA487" s="353"/>
      <c r="CB487" s="281">
        <v>7.4999999999999997E-2</v>
      </c>
      <c r="CC487" s="329"/>
      <c r="CD487" s="280"/>
      <c r="CE487" s="353"/>
      <c r="CF487" s="353"/>
      <c r="CG487" s="353"/>
      <c r="CH487" s="353"/>
      <c r="CI487" s="438"/>
      <c r="CJ487" s="438"/>
      <c r="CK487" s="281">
        <v>7.4999999999999997E-2</v>
      </c>
      <c r="CL487" s="329"/>
      <c r="CM487" s="280"/>
      <c r="CN487" s="500"/>
      <c r="CO487" s="353"/>
      <c r="CP487" s="353"/>
      <c r="CQ487" s="353"/>
      <c r="CR487" s="438"/>
      <c r="CS487" s="438"/>
      <c r="CT487" s="281">
        <v>7.4999999999999997E-2</v>
      </c>
      <c r="CU487" s="329"/>
      <c r="CV487" s="329" t="s">
        <v>2342</v>
      </c>
      <c r="CW487" s="500"/>
      <c r="CX487" s="353"/>
      <c r="CY487" s="353"/>
      <c r="CZ487" s="353"/>
      <c r="DA487" s="202" t="s">
        <v>2340</v>
      </c>
      <c r="DB487" s="353"/>
      <c r="DC487" s="353"/>
      <c r="DD487" s="281">
        <v>7.4999999999999997E-2</v>
      </c>
      <c r="DE487" s="329"/>
      <c r="DF487" s="280"/>
      <c r="DG487" s="353"/>
      <c r="DH487" s="353"/>
      <c r="DI487" s="353"/>
      <c r="DJ487" s="353"/>
      <c r="DK487" s="438"/>
      <c r="DL487" s="438"/>
      <c r="DM487" s="281">
        <v>0</v>
      </c>
      <c r="DN487" s="329"/>
      <c r="DO487" s="280"/>
      <c r="DP487" s="353"/>
      <c r="DQ487" s="353"/>
      <c r="DR487" s="353"/>
      <c r="DS487" s="353"/>
      <c r="DT487" s="438"/>
      <c r="DU487" s="438"/>
      <c r="DV487" s="281">
        <v>0</v>
      </c>
      <c r="DW487" s="329"/>
      <c r="DX487" s="280" t="s">
        <v>2342</v>
      </c>
      <c r="DY487" s="353"/>
      <c r="DZ487" s="353"/>
      <c r="EA487" s="353"/>
      <c r="EB487" s="353"/>
      <c r="EC487" s="202" t="s">
        <v>2340</v>
      </c>
      <c r="ED487" s="353"/>
      <c r="EE487" s="353"/>
      <c r="EF487" s="557"/>
      <c r="EG487" s="329">
        <v>0.6</v>
      </c>
      <c r="EH487" s="329">
        <v>0</v>
      </c>
      <c r="EI487" s="318">
        <v>0</v>
      </c>
      <c r="EJ487" s="346"/>
      <c r="EK487" s="439">
        <v>0</v>
      </c>
      <c r="EL487" s="318" t="e">
        <v>#DIV/0!</v>
      </c>
      <c r="EM487" s="349"/>
      <c r="EN487" s="349"/>
      <c r="EO487" s="349"/>
      <c r="EP487" s="349"/>
      <c r="EQ487" s="349"/>
      <c r="ER487" s="511"/>
      <c r="ES487" s="415"/>
      <c r="ET487" s="311">
        <f t="shared" si="7"/>
        <v>0</v>
      </c>
    </row>
    <row r="488" spans="1:150" s="202" customFormat="1" ht="99.95" customHeight="1" x14ac:dyDescent="0.25">
      <c r="A488" s="285" t="s">
        <v>227</v>
      </c>
      <c r="B488" s="202" t="s">
        <v>119</v>
      </c>
      <c r="C488" s="202" t="s">
        <v>3624</v>
      </c>
      <c r="D488" s="282">
        <v>6</v>
      </c>
      <c r="E488" s="202" t="s">
        <v>256</v>
      </c>
      <c r="F488" s="475" t="s">
        <v>70</v>
      </c>
      <c r="G488" s="457">
        <v>0.3</v>
      </c>
      <c r="H488" s="331">
        <v>1</v>
      </c>
      <c r="I488" s="220">
        <v>6.9999999999999993E-2</v>
      </c>
      <c r="J488" s="202" t="s">
        <v>2339</v>
      </c>
      <c r="K488" s="213">
        <v>43465</v>
      </c>
      <c r="L488" s="312">
        <v>2</v>
      </c>
      <c r="M488" s="202" t="s">
        <v>182</v>
      </c>
      <c r="N488" s="202" t="s">
        <v>2344</v>
      </c>
      <c r="O488" s="202" t="s">
        <v>179</v>
      </c>
      <c r="P488" s="220">
        <v>0.06</v>
      </c>
      <c r="Q488" s="328" t="s">
        <v>1848</v>
      </c>
      <c r="R488" s="505">
        <v>96129000</v>
      </c>
      <c r="S488" s="328"/>
      <c r="T488" s="327">
        <v>43101</v>
      </c>
      <c r="U488" s="327">
        <v>43465</v>
      </c>
      <c r="V488" s="282" t="s">
        <v>2345</v>
      </c>
      <c r="W488" s="203">
        <v>0.6</v>
      </c>
      <c r="X488" s="281">
        <v>4.9999999999999996E-2</v>
      </c>
      <c r="Y488" s="329"/>
      <c r="Z488" s="280" t="s">
        <v>2346</v>
      </c>
      <c r="AA488" s="353">
        <v>8.3333333333333329E-2</v>
      </c>
      <c r="AB488" s="353">
        <v>0</v>
      </c>
      <c r="AC488" s="353"/>
      <c r="AD488" s="353"/>
      <c r="AE488" s="438"/>
      <c r="AF488" s="438"/>
      <c r="AG488" s="281">
        <v>4.9999999999999996E-2</v>
      </c>
      <c r="AH488" s="329"/>
      <c r="AI488" s="280" t="s">
        <v>2346</v>
      </c>
      <c r="AJ488" s="353">
        <v>8.3333333333333329E-2</v>
      </c>
      <c r="AK488" s="353">
        <v>0</v>
      </c>
      <c r="AL488" s="353" t="s">
        <v>2336</v>
      </c>
      <c r="AM488" s="353"/>
      <c r="AN488" s="438"/>
      <c r="AO488" s="438"/>
      <c r="AP488" s="281">
        <v>4.9999999999999996E-2</v>
      </c>
      <c r="AQ488" s="329"/>
      <c r="AR488" s="280" t="s">
        <v>2346</v>
      </c>
      <c r="AS488" s="353">
        <v>8.3333333333333329E-2</v>
      </c>
      <c r="AT488" s="353">
        <v>0</v>
      </c>
      <c r="AU488" s="353" t="s">
        <v>246</v>
      </c>
      <c r="AV488" s="353"/>
      <c r="AW488" s="202" t="s">
        <v>2344</v>
      </c>
      <c r="AX488" s="438"/>
      <c r="AY488" s="438"/>
      <c r="AZ488" s="281">
        <v>4.9999999999999996E-2</v>
      </c>
      <c r="BA488" s="329"/>
      <c r="BB488" s="280" t="s">
        <v>2346</v>
      </c>
      <c r="BC488" s="353">
        <v>8.3333333333333329E-2</v>
      </c>
      <c r="BD488" s="353">
        <v>0</v>
      </c>
      <c r="BE488" s="353" t="s">
        <v>247</v>
      </c>
      <c r="BF488" s="353"/>
      <c r="BG488" s="438"/>
      <c r="BH488" s="438"/>
      <c r="BI488" s="281">
        <v>4.9999999999999996E-2</v>
      </c>
      <c r="BJ488" s="329"/>
      <c r="BK488" s="280" t="s">
        <v>2346</v>
      </c>
      <c r="BL488" s="353">
        <v>8.3333333333333329E-2</v>
      </c>
      <c r="BM488" s="353">
        <v>0</v>
      </c>
      <c r="BN488" s="353" t="s">
        <v>248</v>
      </c>
      <c r="BO488" s="353"/>
      <c r="BP488" s="438"/>
      <c r="BQ488" s="438"/>
      <c r="BR488" s="281">
        <v>4.9999999999999996E-2</v>
      </c>
      <c r="BS488" s="329"/>
      <c r="BT488" s="280" t="s">
        <v>2346</v>
      </c>
      <c r="BU488" s="353">
        <v>8.3333333333333329E-2</v>
      </c>
      <c r="BV488" s="353">
        <v>0</v>
      </c>
      <c r="BW488" s="353" t="s">
        <v>3</v>
      </c>
      <c r="BX488" s="353"/>
      <c r="BY488" s="202" t="s">
        <v>2344</v>
      </c>
      <c r="BZ488" s="353"/>
      <c r="CA488" s="353"/>
      <c r="CB488" s="281">
        <v>4.9999999999999996E-2</v>
      </c>
      <c r="CC488" s="329"/>
      <c r="CD488" s="280" t="s">
        <v>2346</v>
      </c>
      <c r="CE488" s="353">
        <v>8.3333333333333329E-2</v>
      </c>
      <c r="CF488" s="353">
        <v>0</v>
      </c>
      <c r="CG488" s="353" t="s">
        <v>4</v>
      </c>
      <c r="CH488" s="353"/>
      <c r="CI488" s="438"/>
      <c r="CJ488" s="438"/>
      <c r="CK488" s="281">
        <v>4.9999999999999996E-2</v>
      </c>
      <c r="CL488" s="329"/>
      <c r="CM488" s="280" t="s">
        <v>2346</v>
      </c>
      <c r="CN488" s="353">
        <v>8.3333333333333329E-2</v>
      </c>
      <c r="CO488" s="353">
        <v>0</v>
      </c>
      <c r="CP488" s="353" t="s">
        <v>5</v>
      </c>
      <c r="CQ488" s="353"/>
      <c r="CR488" s="438"/>
      <c r="CS488" s="438"/>
      <c r="CT488" s="281">
        <v>4.9999999999999996E-2</v>
      </c>
      <c r="CU488" s="329"/>
      <c r="CV488" s="280" t="s">
        <v>2346</v>
      </c>
      <c r="CW488" s="353">
        <v>8.3333333333333329E-2</v>
      </c>
      <c r="CX488" s="353">
        <v>0</v>
      </c>
      <c r="CY488" s="353" t="s">
        <v>1474</v>
      </c>
      <c r="CZ488" s="353"/>
      <c r="DA488" s="202" t="s">
        <v>2344</v>
      </c>
      <c r="DB488" s="353"/>
      <c r="DC488" s="353"/>
      <c r="DD488" s="281">
        <v>4.9999999999999996E-2</v>
      </c>
      <c r="DE488" s="329"/>
      <c r="DF488" s="280" t="s">
        <v>2346</v>
      </c>
      <c r="DG488" s="353">
        <v>8.3333333333333329E-2</v>
      </c>
      <c r="DH488" s="353">
        <v>0</v>
      </c>
      <c r="DI488" s="353" t="s">
        <v>1475</v>
      </c>
      <c r="DJ488" s="353"/>
      <c r="DK488" s="438"/>
      <c r="DL488" s="438"/>
      <c r="DM488" s="281">
        <v>4.9999999999999996E-2</v>
      </c>
      <c r="DN488" s="329"/>
      <c r="DO488" s="280" t="s">
        <v>2346</v>
      </c>
      <c r="DP488" s="353">
        <v>8.3333333333333329E-2</v>
      </c>
      <c r="DQ488" s="353">
        <v>0</v>
      </c>
      <c r="DR488" s="353" t="s">
        <v>1476</v>
      </c>
      <c r="DS488" s="353"/>
      <c r="DT488" s="438"/>
      <c r="DU488" s="438"/>
      <c r="DV488" s="281">
        <v>4.9999999999999996E-2</v>
      </c>
      <c r="DW488" s="329"/>
      <c r="DX488" s="280" t="s">
        <v>2346</v>
      </c>
      <c r="DY488" s="353">
        <v>8.3333333333333329E-2</v>
      </c>
      <c r="DZ488" s="353">
        <v>0</v>
      </c>
      <c r="EA488" s="353" t="s">
        <v>2202</v>
      </c>
      <c r="EB488" s="353"/>
      <c r="EC488" s="202" t="s">
        <v>2344</v>
      </c>
      <c r="ED488" s="353"/>
      <c r="EE488" s="353"/>
      <c r="EF488" s="557"/>
      <c r="EG488" s="329">
        <v>0.6</v>
      </c>
      <c r="EH488" s="329">
        <v>0</v>
      </c>
      <c r="EI488" s="318">
        <v>0</v>
      </c>
      <c r="EJ488" s="346">
        <v>1</v>
      </c>
      <c r="EK488" s="439">
        <v>0</v>
      </c>
      <c r="EL488" s="318">
        <v>0</v>
      </c>
      <c r="EM488" s="349"/>
      <c r="EN488" s="349"/>
      <c r="EO488" s="349"/>
      <c r="EP488" s="349"/>
      <c r="EQ488" s="349"/>
      <c r="ER488" s="511"/>
      <c r="ES488" s="415"/>
      <c r="ET488" s="311">
        <f t="shared" si="7"/>
        <v>0</v>
      </c>
    </row>
    <row r="489" spans="1:150" s="202" customFormat="1" ht="99.95" customHeight="1" x14ac:dyDescent="0.25">
      <c r="A489" s="285" t="s">
        <v>227</v>
      </c>
      <c r="B489" s="202" t="s">
        <v>119</v>
      </c>
      <c r="C489" s="202" t="s">
        <v>3624</v>
      </c>
      <c r="D489" s="282">
        <v>6</v>
      </c>
      <c r="E489" s="202" t="s">
        <v>256</v>
      </c>
      <c r="F489" s="475" t="s">
        <v>70</v>
      </c>
      <c r="G489" s="457">
        <v>0.3</v>
      </c>
      <c r="H489" s="331">
        <v>1</v>
      </c>
      <c r="I489" s="220">
        <v>6.9999999999999993E-2</v>
      </c>
      <c r="J489" s="202" t="s">
        <v>2339</v>
      </c>
      <c r="K489" s="213">
        <v>43465</v>
      </c>
      <c r="L489" s="312">
        <v>2</v>
      </c>
      <c r="M489" s="202" t="s">
        <v>182</v>
      </c>
      <c r="N489" s="202" t="s">
        <v>2344</v>
      </c>
      <c r="O489" s="202" t="s">
        <v>179</v>
      </c>
      <c r="P489" s="220">
        <v>0.06</v>
      </c>
      <c r="Q489" s="328" t="s">
        <v>1848</v>
      </c>
      <c r="R489" s="505">
        <v>96129000</v>
      </c>
      <c r="S489" s="328"/>
      <c r="T489" s="327">
        <v>43101</v>
      </c>
      <c r="U489" s="327">
        <v>43465</v>
      </c>
      <c r="V489" s="282" t="s">
        <v>183</v>
      </c>
      <c r="W489" s="203">
        <v>0.4</v>
      </c>
      <c r="X489" s="281">
        <v>3.3333333333333333E-2</v>
      </c>
      <c r="Y489" s="329"/>
      <c r="Z489" s="280" t="s">
        <v>2346</v>
      </c>
      <c r="AA489" s="353"/>
      <c r="AB489" s="353"/>
      <c r="AC489" s="353"/>
      <c r="AD489" s="353"/>
      <c r="AE489" s="438"/>
      <c r="AF489" s="438"/>
      <c r="AG489" s="281">
        <v>3.3333333333333333E-2</v>
      </c>
      <c r="AH489" s="329"/>
      <c r="AI489" s="280" t="s">
        <v>2346</v>
      </c>
      <c r="AJ489" s="353"/>
      <c r="AK489" s="353"/>
      <c r="AL489" s="353"/>
      <c r="AM489" s="353"/>
      <c r="AN489" s="438"/>
      <c r="AO489" s="438"/>
      <c r="AP489" s="281">
        <v>3.3333333333333333E-2</v>
      </c>
      <c r="AQ489" s="329"/>
      <c r="AR489" s="280" t="s">
        <v>2346</v>
      </c>
      <c r="AS489" s="353"/>
      <c r="AT489" s="353"/>
      <c r="AU489" s="353"/>
      <c r="AV489" s="353"/>
      <c r="AW489" s="202" t="s">
        <v>2344</v>
      </c>
      <c r="AX489" s="438"/>
      <c r="AY489" s="438"/>
      <c r="AZ489" s="281">
        <v>3.3333333333333333E-2</v>
      </c>
      <c r="BA489" s="329"/>
      <c r="BB489" s="280" t="s">
        <v>2346</v>
      </c>
      <c r="BC489" s="353"/>
      <c r="BD489" s="353"/>
      <c r="BE489" s="353"/>
      <c r="BF489" s="353"/>
      <c r="BG489" s="438"/>
      <c r="BH489" s="438"/>
      <c r="BI489" s="281">
        <v>3.3333333333333333E-2</v>
      </c>
      <c r="BJ489" s="329"/>
      <c r="BK489" s="280" t="s">
        <v>2346</v>
      </c>
      <c r="BL489" s="353"/>
      <c r="BM489" s="353"/>
      <c r="BN489" s="353"/>
      <c r="BO489" s="353"/>
      <c r="BP489" s="438"/>
      <c r="BQ489" s="438"/>
      <c r="BR489" s="281">
        <v>3.3333333333333333E-2</v>
      </c>
      <c r="BS489" s="329"/>
      <c r="BT489" s="280" t="s">
        <v>2346</v>
      </c>
      <c r="BU489" s="353"/>
      <c r="BV489" s="353"/>
      <c r="BW489" s="353"/>
      <c r="BX489" s="353"/>
      <c r="BY489" s="202" t="s">
        <v>2344</v>
      </c>
      <c r="BZ489" s="353"/>
      <c r="CA489" s="353"/>
      <c r="CB489" s="281">
        <v>3.3333333333333333E-2</v>
      </c>
      <c r="CC489" s="329"/>
      <c r="CD489" s="280" t="s">
        <v>2346</v>
      </c>
      <c r="CE489" s="353"/>
      <c r="CF489" s="353"/>
      <c r="CG489" s="353"/>
      <c r="CH489" s="353"/>
      <c r="CI489" s="438"/>
      <c r="CJ489" s="438"/>
      <c r="CK489" s="281">
        <v>3.3333333333333333E-2</v>
      </c>
      <c r="CL489" s="329"/>
      <c r="CM489" s="280" t="s">
        <v>2346</v>
      </c>
      <c r="CN489" s="353"/>
      <c r="CO489" s="353"/>
      <c r="CP489" s="353"/>
      <c r="CQ489" s="353"/>
      <c r="CR489" s="438"/>
      <c r="CS489" s="438"/>
      <c r="CT489" s="281">
        <v>3.3333333333333333E-2</v>
      </c>
      <c r="CU489" s="329"/>
      <c r="CV489" s="280" t="s">
        <v>2346</v>
      </c>
      <c r="CW489" s="353"/>
      <c r="CX489" s="353"/>
      <c r="CY489" s="353"/>
      <c r="CZ489" s="353"/>
      <c r="DA489" s="202" t="s">
        <v>2344</v>
      </c>
      <c r="DB489" s="353"/>
      <c r="DC489" s="353"/>
      <c r="DD489" s="281">
        <v>3.3333333333333333E-2</v>
      </c>
      <c r="DE489" s="329"/>
      <c r="DF489" s="280" t="s">
        <v>2346</v>
      </c>
      <c r="DG489" s="353"/>
      <c r="DH489" s="353"/>
      <c r="DI489" s="353"/>
      <c r="DJ489" s="353"/>
      <c r="DK489" s="438"/>
      <c r="DL489" s="438"/>
      <c r="DM489" s="281">
        <v>3.3333333333333333E-2</v>
      </c>
      <c r="DN489" s="329"/>
      <c r="DO489" s="280" t="s">
        <v>2346</v>
      </c>
      <c r="DP489" s="353"/>
      <c r="DQ489" s="353"/>
      <c r="DR489" s="353"/>
      <c r="DS489" s="353"/>
      <c r="DT489" s="438"/>
      <c r="DU489" s="438"/>
      <c r="DV489" s="281">
        <v>3.3333333333333333E-2</v>
      </c>
      <c r="DW489" s="329"/>
      <c r="DX489" s="280" t="s">
        <v>2346</v>
      </c>
      <c r="DY489" s="353"/>
      <c r="DZ489" s="353"/>
      <c r="EA489" s="353"/>
      <c r="EB489" s="353"/>
      <c r="EC489" s="202" t="s">
        <v>2344</v>
      </c>
      <c r="ED489" s="353"/>
      <c r="EE489" s="353"/>
      <c r="EF489" s="557"/>
      <c r="EG489" s="329">
        <v>0.39999999999999997</v>
      </c>
      <c r="EH489" s="329">
        <v>0</v>
      </c>
      <c r="EI489" s="318">
        <v>0</v>
      </c>
      <c r="EJ489" s="346"/>
      <c r="EK489" s="439"/>
      <c r="EL489" s="318" t="e">
        <v>#DIV/0!</v>
      </c>
      <c r="EM489" s="349"/>
      <c r="EN489" s="349"/>
      <c r="EO489" s="349"/>
      <c r="EP489" s="349"/>
      <c r="EQ489" s="349"/>
      <c r="ER489" s="511"/>
      <c r="ES489" s="415"/>
      <c r="ET489" s="311">
        <f t="shared" si="7"/>
        <v>0</v>
      </c>
    </row>
    <row r="490" spans="1:150" s="202" customFormat="1" ht="99.95" customHeight="1" x14ac:dyDescent="0.25">
      <c r="A490" s="285" t="s">
        <v>227</v>
      </c>
      <c r="B490" s="202" t="s">
        <v>119</v>
      </c>
      <c r="C490" s="202" t="s">
        <v>3625</v>
      </c>
      <c r="D490" s="282">
        <v>7</v>
      </c>
      <c r="E490" s="202" t="s">
        <v>3827</v>
      </c>
      <c r="F490" s="475" t="s">
        <v>70</v>
      </c>
      <c r="G490" s="437">
        <v>1</v>
      </c>
      <c r="H490" s="331">
        <v>1</v>
      </c>
      <c r="I490" s="220">
        <v>0.03</v>
      </c>
      <c r="J490" s="202" t="s">
        <v>2347</v>
      </c>
      <c r="K490" s="327">
        <v>43465</v>
      </c>
      <c r="L490" s="312">
        <v>1</v>
      </c>
      <c r="M490" s="202" t="s">
        <v>184</v>
      </c>
      <c r="N490" s="202" t="s">
        <v>2348</v>
      </c>
      <c r="O490" s="202" t="s">
        <v>185</v>
      </c>
      <c r="P490" s="223">
        <v>0.01</v>
      </c>
      <c r="Q490" s="328" t="s">
        <v>2256</v>
      </c>
      <c r="R490" s="505">
        <v>150000000</v>
      </c>
      <c r="S490" s="328"/>
      <c r="T490" s="327">
        <v>43101</v>
      </c>
      <c r="U490" s="327">
        <v>43465</v>
      </c>
      <c r="V490" s="282" t="s">
        <v>2349</v>
      </c>
      <c r="W490" s="329">
        <v>0.5</v>
      </c>
      <c r="X490" s="281"/>
      <c r="Y490" s="318"/>
      <c r="Z490" s="282"/>
      <c r="AA490" s="353"/>
      <c r="AB490" s="353"/>
      <c r="AC490" s="347"/>
      <c r="AD490" s="347"/>
      <c r="AE490" s="438">
        <v>0.16666666666666666</v>
      </c>
      <c r="AF490" s="438">
        <v>0</v>
      </c>
      <c r="AG490" s="277"/>
      <c r="AH490" s="318"/>
      <c r="AI490" s="282"/>
      <c r="AJ490" s="353">
        <v>0</v>
      </c>
      <c r="AK490" s="438">
        <v>0</v>
      </c>
      <c r="AL490" s="347" t="s">
        <v>2336</v>
      </c>
      <c r="AM490" s="347"/>
      <c r="AN490" s="438">
        <v>0.16666666666666666</v>
      </c>
      <c r="AO490" s="438">
        <v>0</v>
      </c>
      <c r="AP490" s="277"/>
      <c r="AQ490" s="318"/>
      <c r="AR490" s="282"/>
      <c r="AS490" s="353"/>
      <c r="AT490" s="347"/>
      <c r="AU490" s="347" t="s">
        <v>246</v>
      </c>
      <c r="AV490" s="347"/>
      <c r="AW490" s="202" t="s">
        <v>2348</v>
      </c>
      <c r="AX490" s="353">
        <v>0.16666666666666666</v>
      </c>
      <c r="AY490" s="353">
        <v>0</v>
      </c>
      <c r="AZ490" s="281">
        <v>0.125</v>
      </c>
      <c r="BA490" s="329"/>
      <c r="BB490" s="280" t="s">
        <v>2350</v>
      </c>
      <c r="BC490" s="353">
        <v>0.25</v>
      </c>
      <c r="BD490" s="353">
        <v>0</v>
      </c>
      <c r="BE490" s="347" t="s">
        <v>247</v>
      </c>
      <c r="BF490" s="347"/>
      <c r="BG490" s="353">
        <v>0.41666666666666663</v>
      </c>
      <c r="BH490" s="353">
        <v>0</v>
      </c>
      <c r="BI490" s="281">
        <v>0.125</v>
      </c>
      <c r="BJ490" s="329"/>
      <c r="BK490" s="280" t="s">
        <v>2350</v>
      </c>
      <c r="BL490" s="353">
        <v>0.25</v>
      </c>
      <c r="BM490" s="353">
        <v>0</v>
      </c>
      <c r="BN490" s="347" t="s">
        <v>248</v>
      </c>
      <c r="BO490" s="347"/>
      <c r="BP490" s="438">
        <v>0.41666666666666663</v>
      </c>
      <c r="BQ490" s="438">
        <v>0</v>
      </c>
      <c r="BR490" s="281">
        <v>0.125</v>
      </c>
      <c r="BS490" s="329"/>
      <c r="BT490" s="280" t="s">
        <v>2350</v>
      </c>
      <c r="BU490" s="353">
        <v>0.25</v>
      </c>
      <c r="BV490" s="353">
        <v>0</v>
      </c>
      <c r="BW490" s="347" t="s">
        <v>3</v>
      </c>
      <c r="BX490" s="347"/>
      <c r="BY490" s="202" t="s">
        <v>2348</v>
      </c>
      <c r="BZ490" s="353">
        <v>0.41666666666666663</v>
      </c>
      <c r="CA490" s="353">
        <v>0</v>
      </c>
      <c r="CB490" s="281">
        <v>0.125</v>
      </c>
      <c r="CC490" s="329"/>
      <c r="CD490" s="280" t="s">
        <v>2350</v>
      </c>
      <c r="CE490" s="353">
        <v>0.25</v>
      </c>
      <c r="CF490" s="353">
        <v>0</v>
      </c>
      <c r="CG490" s="347" t="s">
        <v>4</v>
      </c>
      <c r="CH490" s="347"/>
      <c r="CI490" s="438">
        <v>0.41666666666666663</v>
      </c>
      <c r="CJ490" s="438">
        <v>0</v>
      </c>
      <c r="CK490" s="281"/>
      <c r="CL490" s="318"/>
      <c r="CM490" s="282"/>
      <c r="CN490" s="500"/>
      <c r="CO490" s="353">
        <v>0</v>
      </c>
      <c r="CP490" s="347" t="s">
        <v>5</v>
      </c>
      <c r="CQ490" s="347"/>
      <c r="CR490" s="438">
        <v>0.16666666666666666</v>
      </c>
      <c r="CS490" s="438">
        <v>0</v>
      </c>
      <c r="CT490" s="318"/>
      <c r="CU490" s="318"/>
      <c r="CV490" s="282"/>
      <c r="CW490" s="500"/>
      <c r="CX490" s="353">
        <v>0</v>
      </c>
      <c r="CY490" s="347" t="s">
        <v>1474</v>
      </c>
      <c r="CZ490" s="347"/>
      <c r="DA490" s="202" t="s">
        <v>2348</v>
      </c>
      <c r="DB490" s="353">
        <v>0.16666666666666666</v>
      </c>
      <c r="DC490" s="353">
        <v>0</v>
      </c>
      <c r="DD490" s="277"/>
      <c r="DE490" s="318"/>
      <c r="DF490" s="282"/>
      <c r="DG490" s="353"/>
      <c r="DH490" s="353">
        <v>0</v>
      </c>
      <c r="DI490" s="347" t="s">
        <v>1475</v>
      </c>
      <c r="DJ490" s="347"/>
      <c r="DK490" s="438">
        <v>0.16666666666666666</v>
      </c>
      <c r="DL490" s="438">
        <v>0</v>
      </c>
      <c r="DM490" s="277"/>
      <c r="DN490" s="318"/>
      <c r="DO490" s="282"/>
      <c r="DP490" s="347"/>
      <c r="DQ490" s="353">
        <v>0</v>
      </c>
      <c r="DR490" s="347" t="s">
        <v>1476</v>
      </c>
      <c r="DS490" s="347"/>
      <c r="DT490" s="438">
        <v>0.16666666666666666</v>
      </c>
      <c r="DU490" s="438">
        <v>0</v>
      </c>
      <c r="DV490" s="277"/>
      <c r="DW490" s="318"/>
      <c r="DX490" s="282"/>
      <c r="DY490" s="353"/>
      <c r="DZ490" s="353">
        <v>0</v>
      </c>
      <c r="EA490" s="347" t="s">
        <v>2202</v>
      </c>
      <c r="EB490" s="347"/>
      <c r="EC490" s="202" t="s">
        <v>2348</v>
      </c>
      <c r="ED490" s="353">
        <v>0.16666666666666666</v>
      </c>
      <c r="EE490" s="353">
        <v>0</v>
      </c>
      <c r="EF490" s="557"/>
      <c r="EG490" s="332">
        <v>0.5</v>
      </c>
      <c r="EH490" s="329">
        <v>0</v>
      </c>
      <c r="EI490" s="318">
        <v>0</v>
      </c>
      <c r="EJ490" s="346">
        <v>1</v>
      </c>
      <c r="EK490" s="438">
        <v>0</v>
      </c>
      <c r="EL490" s="347">
        <v>0</v>
      </c>
      <c r="EM490" s="349">
        <v>0.99999999999999967</v>
      </c>
      <c r="EN490" s="349">
        <v>0</v>
      </c>
      <c r="EO490" s="349">
        <v>0</v>
      </c>
      <c r="EP490" s="349"/>
      <c r="EQ490" s="349"/>
      <c r="ER490" s="511"/>
      <c r="ES490" s="415"/>
      <c r="ET490" s="311">
        <f t="shared" si="7"/>
        <v>0</v>
      </c>
    </row>
    <row r="491" spans="1:150" s="202" customFormat="1" ht="99.95" customHeight="1" x14ac:dyDescent="0.25">
      <c r="A491" s="285" t="s">
        <v>227</v>
      </c>
      <c r="B491" s="202" t="s">
        <v>119</v>
      </c>
      <c r="C491" s="202" t="s">
        <v>3625</v>
      </c>
      <c r="D491" s="282">
        <v>7</v>
      </c>
      <c r="E491" s="202" t="s">
        <v>3827</v>
      </c>
      <c r="F491" s="475" t="s">
        <v>70</v>
      </c>
      <c r="G491" s="437">
        <v>1</v>
      </c>
      <c r="H491" s="331">
        <v>1</v>
      </c>
      <c r="I491" s="220">
        <v>0.03</v>
      </c>
      <c r="J491" s="202" t="s">
        <v>2347</v>
      </c>
      <c r="K491" s="327">
        <v>43465</v>
      </c>
      <c r="L491" s="312">
        <v>1</v>
      </c>
      <c r="M491" s="202" t="s">
        <v>184</v>
      </c>
      <c r="N491" s="202" t="s">
        <v>2348</v>
      </c>
      <c r="O491" s="202" t="s">
        <v>185</v>
      </c>
      <c r="P491" s="223">
        <v>0.01</v>
      </c>
      <c r="Q491" s="328" t="s">
        <v>2256</v>
      </c>
      <c r="R491" s="505">
        <v>150000000</v>
      </c>
      <c r="S491" s="328"/>
      <c r="T491" s="327">
        <v>43101</v>
      </c>
      <c r="U491" s="327">
        <v>43465</v>
      </c>
      <c r="V491" s="282" t="s">
        <v>2351</v>
      </c>
      <c r="W491" s="329">
        <v>0.5</v>
      </c>
      <c r="X491" s="281"/>
      <c r="Y491" s="318"/>
      <c r="Z491" s="282"/>
      <c r="AA491" s="353"/>
      <c r="AB491" s="353"/>
      <c r="AC491" s="347"/>
      <c r="AD491" s="347"/>
      <c r="AE491" s="438"/>
      <c r="AF491" s="438"/>
      <c r="AG491" s="277"/>
      <c r="AH491" s="318"/>
      <c r="AI491" s="282"/>
      <c r="AJ491" s="353"/>
      <c r="AK491" s="438"/>
      <c r="AL491" s="347"/>
      <c r="AM491" s="347"/>
      <c r="AN491" s="438"/>
      <c r="AO491" s="438"/>
      <c r="AP491" s="277"/>
      <c r="AQ491" s="318"/>
      <c r="AR491" s="282"/>
      <c r="AS491" s="353"/>
      <c r="AT491" s="347"/>
      <c r="AU491" s="347"/>
      <c r="AV491" s="347"/>
      <c r="AW491" s="202" t="s">
        <v>2348</v>
      </c>
      <c r="AX491" s="353"/>
      <c r="AY491" s="353"/>
      <c r="AZ491" s="281">
        <v>0.125</v>
      </c>
      <c r="BA491" s="329"/>
      <c r="BB491" s="280" t="s">
        <v>2352</v>
      </c>
      <c r="BC491" s="353"/>
      <c r="BD491" s="353"/>
      <c r="BE491" s="347"/>
      <c r="BF491" s="347"/>
      <c r="BG491" s="353"/>
      <c r="BH491" s="353"/>
      <c r="BI491" s="281">
        <v>0.125</v>
      </c>
      <c r="BJ491" s="329"/>
      <c r="BK491" s="280" t="s">
        <v>2352</v>
      </c>
      <c r="BL491" s="353"/>
      <c r="BM491" s="353"/>
      <c r="BN491" s="347"/>
      <c r="BO491" s="347"/>
      <c r="BP491" s="438"/>
      <c r="BQ491" s="438"/>
      <c r="BR491" s="281">
        <v>0.125</v>
      </c>
      <c r="BS491" s="329"/>
      <c r="BT491" s="280" t="s">
        <v>2352</v>
      </c>
      <c r="BU491" s="353"/>
      <c r="BV491" s="353"/>
      <c r="BW491" s="347"/>
      <c r="BX491" s="347"/>
      <c r="BY491" s="202" t="s">
        <v>2348</v>
      </c>
      <c r="BZ491" s="353"/>
      <c r="CA491" s="353"/>
      <c r="CB491" s="281">
        <v>0.125</v>
      </c>
      <c r="CC491" s="329"/>
      <c r="CD491" s="280" t="s">
        <v>2352</v>
      </c>
      <c r="CE491" s="353"/>
      <c r="CF491" s="353"/>
      <c r="CG491" s="347"/>
      <c r="CH491" s="347"/>
      <c r="CI491" s="438"/>
      <c r="CJ491" s="438"/>
      <c r="CK491" s="281"/>
      <c r="CL491" s="318"/>
      <c r="CM491" s="282"/>
      <c r="CN491" s="500"/>
      <c r="CO491" s="353"/>
      <c r="CP491" s="347"/>
      <c r="CQ491" s="347"/>
      <c r="CR491" s="438"/>
      <c r="CS491" s="438"/>
      <c r="CT491" s="318"/>
      <c r="CU491" s="318"/>
      <c r="CV491" s="282"/>
      <c r="CW491" s="500"/>
      <c r="CX491" s="353"/>
      <c r="CY491" s="347"/>
      <c r="CZ491" s="347"/>
      <c r="DA491" s="202" t="s">
        <v>2348</v>
      </c>
      <c r="DB491" s="353"/>
      <c r="DC491" s="353"/>
      <c r="DD491" s="277"/>
      <c r="DE491" s="318"/>
      <c r="DF491" s="282"/>
      <c r="DG491" s="353"/>
      <c r="DH491" s="353"/>
      <c r="DI491" s="347"/>
      <c r="DJ491" s="347"/>
      <c r="DK491" s="438"/>
      <c r="DL491" s="438"/>
      <c r="DM491" s="277"/>
      <c r="DN491" s="318"/>
      <c r="DO491" s="282"/>
      <c r="DP491" s="347"/>
      <c r="DQ491" s="353"/>
      <c r="DR491" s="347"/>
      <c r="DS491" s="347"/>
      <c r="DT491" s="438"/>
      <c r="DU491" s="438"/>
      <c r="DV491" s="277"/>
      <c r="DW491" s="318"/>
      <c r="DX491" s="282"/>
      <c r="DY491" s="353"/>
      <c r="DZ491" s="353"/>
      <c r="EA491" s="347"/>
      <c r="EB491" s="347"/>
      <c r="EC491" s="202" t="s">
        <v>2348</v>
      </c>
      <c r="ED491" s="353"/>
      <c r="EE491" s="353"/>
      <c r="EF491" s="557"/>
      <c r="EG491" s="332">
        <v>0.5</v>
      </c>
      <c r="EH491" s="329">
        <v>0</v>
      </c>
      <c r="EI491" s="318">
        <v>0</v>
      </c>
      <c r="EJ491" s="346"/>
      <c r="EK491" s="438"/>
      <c r="EL491" s="347"/>
      <c r="EM491" s="349"/>
      <c r="EN491" s="349"/>
      <c r="EO491" s="349"/>
      <c r="EP491" s="349"/>
      <c r="EQ491" s="349"/>
      <c r="ER491" s="511"/>
      <c r="ES491" s="415"/>
      <c r="ET491" s="311">
        <f t="shared" si="7"/>
        <v>0</v>
      </c>
    </row>
    <row r="492" spans="1:150" s="202" customFormat="1" ht="99.95" customHeight="1" x14ac:dyDescent="0.25">
      <c r="A492" s="285" t="s">
        <v>227</v>
      </c>
      <c r="B492" s="202" t="s">
        <v>119</v>
      </c>
      <c r="C492" s="202" t="s">
        <v>3625</v>
      </c>
      <c r="D492" s="282">
        <v>7</v>
      </c>
      <c r="E492" s="202" t="s">
        <v>3827</v>
      </c>
      <c r="F492" s="475" t="s">
        <v>70</v>
      </c>
      <c r="G492" s="437">
        <v>1</v>
      </c>
      <c r="H492" s="331">
        <v>1</v>
      </c>
      <c r="I492" s="220">
        <v>0.03</v>
      </c>
      <c r="J492" s="202" t="s">
        <v>2347</v>
      </c>
      <c r="K492" s="327">
        <v>43465</v>
      </c>
      <c r="L492" s="312">
        <v>2</v>
      </c>
      <c r="M492" s="202" t="s">
        <v>186</v>
      </c>
      <c r="N492" s="202" t="s">
        <v>2353</v>
      </c>
      <c r="O492" s="202" t="s">
        <v>185</v>
      </c>
      <c r="P492" s="223">
        <v>0.01</v>
      </c>
      <c r="Q492" s="328" t="s">
        <v>2354</v>
      </c>
      <c r="R492" s="505">
        <v>1688000000</v>
      </c>
      <c r="S492" s="328"/>
      <c r="T492" s="327">
        <v>43101</v>
      </c>
      <c r="U492" s="327">
        <v>43465</v>
      </c>
      <c r="V492" s="282" t="s">
        <v>2355</v>
      </c>
      <c r="W492" s="329">
        <v>0.5</v>
      </c>
      <c r="X492" s="281">
        <v>4.1666666666666664E-2</v>
      </c>
      <c r="Y492" s="318"/>
      <c r="Z492" s="282" t="s">
        <v>2356</v>
      </c>
      <c r="AA492" s="353">
        <v>8.3333333333333329E-2</v>
      </c>
      <c r="AB492" s="353">
        <v>0</v>
      </c>
      <c r="AC492" s="347"/>
      <c r="AD492" s="347"/>
      <c r="AE492" s="438"/>
      <c r="AF492" s="438"/>
      <c r="AG492" s="281">
        <v>4.1666666666666664E-2</v>
      </c>
      <c r="AH492" s="341"/>
      <c r="AI492" s="282" t="s">
        <v>2356</v>
      </c>
      <c r="AJ492" s="353">
        <v>8.3333333333333329E-2</v>
      </c>
      <c r="AK492" s="438">
        <v>0</v>
      </c>
      <c r="AL492" s="347" t="s">
        <v>2336</v>
      </c>
      <c r="AM492" s="347"/>
      <c r="AN492" s="438"/>
      <c r="AO492" s="438"/>
      <c r="AP492" s="281">
        <v>4.1666666666666664E-2</v>
      </c>
      <c r="AQ492" s="318"/>
      <c r="AR492" s="282" t="s">
        <v>2356</v>
      </c>
      <c r="AS492" s="353">
        <v>8.3333333333333329E-2</v>
      </c>
      <c r="AT492" s="438">
        <v>0</v>
      </c>
      <c r="AU492" s="347" t="s">
        <v>246</v>
      </c>
      <c r="AV492" s="347"/>
      <c r="AW492" s="202" t="s">
        <v>2353</v>
      </c>
      <c r="AX492" s="353"/>
      <c r="AY492" s="353"/>
      <c r="AZ492" s="281">
        <v>4.1666666666666664E-2</v>
      </c>
      <c r="BA492" s="329"/>
      <c r="BB492" s="280" t="s">
        <v>2356</v>
      </c>
      <c r="BC492" s="353">
        <v>8.3333333333333329E-2</v>
      </c>
      <c r="BD492" s="353">
        <v>0</v>
      </c>
      <c r="BE492" s="347" t="s">
        <v>247</v>
      </c>
      <c r="BF492" s="347"/>
      <c r="BG492" s="353"/>
      <c r="BH492" s="353"/>
      <c r="BI492" s="281">
        <v>4.1666666666666664E-2</v>
      </c>
      <c r="BJ492" s="329"/>
      <c r="BK492" s="280" t="s">
        <v>2356</v>
      </c>
      <c r="BL492" s="353">
        <v>8.3333333333333329E-2</v>
      </c>
      <c r="BM492" s="353">
        <v>0</v>
      </c>
      <c r="BN492" s="347" t="s">
        <v>248</v>
      </c>
      <c r="BO492" s="347"/>
      <c r="BP492" s="438"/>
      <c r="BQ492" s="438"/>
      <c r="BR492" s="281">
        <v>4.1666666666666664E-2</v>
      </c>
      <c r="BS492" s="329"/>
      <c r="BT492" s="280" t="s">
        <v>2356</v>
      </c>
      <c r="BU492" s="353">
        <v>8.3333333333333329E-2</v>
      </c>
      <c r="BV492" s="353">
        <v>0</v>
      </c>
      <c r="BW492" s="347" t="s">
        <v>3</v>
      </c>
      <c r="BX492" s="347"/>
      <c r="BY492" s="202" t="s">
        <v>2353</v>
      </c>
      <c r="BZ492" s="353"/>
      <c r="CA492" s="353"/>
      <c r="CB492" s="281">
        <v>4.1666666666666664E-2</v>
      </c>
      <c r="CC492" s="329"/>
      <c r="CD492" s="280" t="s">
        <v>2356</v>
      </c>
      <c r="CE492" s="353">
        <v>8.3333333333333329E-2</v>
      </c>
      <c r="CF492" s="353">
        <v>0</v>
      </c>
      <c r="CG492" s="347" t="s">
        <v>4</v>
      </c>
      <c r="CH492" s="347"/>
      <c r="CI492" s="438"/>
      <c r="CJ492" s="438"/>
      <c r="CK492" s="281">
        <v>4.1666666666666664E-2</v>
      </c>
      <c r="CL492" s="329"/>
      <c r="CM492" s="280" t="s">
        <v>2356</v>
      </c>
      <c r="CN492" s="353">
        <v>8.3333333333333329E-2</v>
      </c>
      <c r="CO492" s="353">
        <v>0</v>
      </c>
      <c r="CP492" s="347" t="s">
        <v>5</v>
      </c>
      <c r="CQ492" s="347"/>
      <c r="CR492" s="438"/>
      <c r="CS492" s="438"/>
      <c r="CT492" s="281">
        <v>4.1666666666666664E-2</v>
      </c>
      <c r="CU492" s="329"/>
      <c r="CV492" s="280" t="s">
        <v>2356</v>
      </c>
      <c r="CW492" s="353">
        <v>8.3333333333333329E-2</v>
      </c>
      <c r="CX492" s="353">
        <v>0</v>
      </c>
      <c r="CY492" s="347" t="s">
        <v>1474</v>
      </c>
      <c r="CZ492" s="347"/>
      <c r="DA492" s="202" t="s">
        <v>2353</v>
      </c>
      <c r="DB492" s="353"/>
      <c r="DC492" s="353"/>
      <c r="DD492" s="281">
        <v>4.1666666666666664E-2</v>
      </c>
      <c r="DE492" s="329"/>
      <c r="DF492" s="280" t="s">
        <v>2356</v>
      </c>
      <c r="DG492" s="353">
        <v>8.3333333333333329E-2</v>
      </c>
      <c r="DH492" s="353">
        <v>0</v>
      </c>
      <c r="DI492" s="347" t="s">
        <v>1475</v>
      </c>
      <c r="DJ492" s="347"/>
      <c r="DK492" s="438"/>
      <c r="DL492" s="438"/>
      <c r="DM492" s="281">
        <v>4.1666666666666664E-2</v>
      </c>
      <c r="DN492" s="329"/>
      <c r="DO492" s="280" t="s">
        <v>2356</v>
      </c>
      <c r="DP492" s="353">
        <v>8.3333333333333329E-2</v>
      </c>
      <c r="DQ492" s="353">
        <v>0</v>
      </c>
      <c r="DR492" s="347" t="s">
        <v>1476</v>
      </c>
      <c r="DS492" s="347"/>
      <c r="DT492" s="438"/>
      <c r="DU492" s="438"/>
      <c r="DV492" s="281">
        <v>4.1666666666666664E-2</v>
      </c>
      <c r="DW492" s="329"/>
      <c r="DX492" s="280" t="s">
        <v>2356</v>
      </c>
      <c r="DY492" s="353">
        <v>8.3333333333333329E-2</v>
      </c>
      <c r="DZ492" s="353">
        <v>0</v>
      </c>
      <c r="EA492" s="347" t="s">
        <v>2202</v>
      </c>
      <c r="EB492" s="347"/>
      <c r="EC492" s="202" t="s">
        <v>2353</v>
      </c>
      <c r="ED492" s="353"/>
      <c r="EE492" s="353"/>
      <c r="EF492" s="557"/>
      <c r="EG492" s="332">
        <v>0.5</v>
      </c>
      <c r="EH492" s="329">
        <v>0</v>
      </c>
      <c r="EI492" s="318">
        <v>0</v>
      </c>
      <c r="EJ492" s="346">
        <v>1</v>
      </c>
      <c r="EK492" s="438">
        <v>0</v>
      </c>
      <c r="EL492" s="347">
        <v>0</v>
      </c>
      <c r="EM492" s="349"/>
      <c r="EN492" s="349"/>
      <c r="EO492" s="349"/>
      <c r="EP492" s="349"/>
      <c r="EQ492" s="349"/>
      <c r="ER492" s="511"/>
      <c r="ES492" s="415"/>
      <c r="ET492" s="311">
        <f t="shared" si="7"/>
        <v>0</v>
      </c>
    </row>
    <row r="493" spans="1:150" s="202" customFormat="1" ht="99.95" customHeight="1" x14ac:dyDescent="0.25">
      <c r="A493" s="285" t="s">
        <v>227</v>
      </c>
      <c r="B493" s="202" t="s">
        <v>119</v>
      </c>
      <c r="C493" s="202" t="s">
        <v>3625</v>
      </c>
      <c r="D493" s="282">
        <v>7</v>
      </c>
      <c r="E493" s="202" t="s">
        <v>3827</v>
      </c>
      <c r="F493" s="475" t="s">
        <v>70</v>
      </c>
      <c r="G493" s="437">
        <v>1</v>
      </c>
      <c r="H493" s="331">
        <v>1</v>
      </c>
      <c r="I493" s="220">
        <v>0.03</v>
      </c>
      <c r="J493" s="202" t="s">
        <v>2347</v>
      </c>
      <c r="K493" s="327">
        <v>43465</v>
      </c>
      <c r="L493" s="312">
        <v>2</v>
      </c>
      <c r="M493" s="202" t="s">
        <v>186</v>
      </c>
      <c r="N493" s="202" t="s">
        <v>2353</v>
      </c>
      <c r="O493" s="202" t="s">
        <v>185</v>
      </c>
      <c r="P493" s="223">
        <v>0.01</v>
      </c>
      <c r="Q493" s="328" t="s">
        <v>2354</v>
      </c>
      <c r="R493" s="505">
        <v>1688000000</v>
      </c>
      <c r="S493" s="328"/>
      <c r="T493" s="327">
        <v>43101</v>
      </c>
      <c r="U493" s="327">
        <v>43465</v>
      </c>
      <c r="V493" s="282" t="s">
        <v>2357</v>
      </c>
      <c r="W493" s="329">
        <v>0.5</v>
      </c>
      <c r="X493" s="281">
        <v>4.1666666666666664E-2</v>
      </c>
      <c r="Y493" s="318"/>
      <c r="Z493" s="282" t="s">
        <v>2358</v>
      </c>
      <c r="AA493" s="353"/>
      <c r="AB493" s="353"/>
      <c r="AC493" s="347"/>
      <c r="AD493" s="347"/>
      <c r="AE493" s="438"/>
      <c r="AF493" s="438"/>
      <c r="AG493" s="281">
        <v>4.1666666666666664E-2</v>
      </c>
      <c r="AH493" s="341"/>
      <c r="AI493" s="282" t="s">
        <v>2358</v>
      </c>
      <c r="AJ493" s="353"/>
      <c r="AK493" s="438"/>
      <c r="AL493" s="347"/>
      <c r="AM493" s="347"/>
      <c r="AN493" s="438"/>
      <c r="AO493" s="438"/>
      <c r="AP493" s="281">
        <v>4.1666666666666664E-2</v>
      </c>
      <c r="AQ493" s="318"/>
      <c r="AR493" s="282" t="s">
        <v>2358</v>
      </c>
      <c r="AS493" s="353"/>
      <c r="AT493" s="438"/>
      <c r="AU493" s="347"/>
      <c r="AV493" s="347"/>
      <c r="AW493" s="202" t="s">
        <v>2353</v>
      </c>
      <c r="AX493" s="353"/>
      <c r="AY493" s="353"/>
      <c r="AZ493" s="281">
        <v>4.1666666666666664E-2</v>
      </c>
      <c r="BA493" s="329"/>
      <c r="BB493" s="280" t="s">
        <v>2358</v>
      </c>
      <c r="BC493" s="353"/>
      <c r="BD493" s="353"/>
      <c r="BE493" s="347"/>
      <c r="BF493" s="347"/>
      <c r="BG493" s="353"/>
      <c r="BH493" s="353"/>
      <c r="BI493" s="281">
        <v>4.1666666666666664E-2</v>
      </c>
      <c r="BJ493" s="329"/>
      <c r="BK493" s="280" t="s">
        <v>2358</v>
      </c>
      <c r="BL493" s="353"/>
      <c r="BM493" s="353"/>
      <c r="BN493" s="347"/>
      <c r="BO493" s="347"/>
      <c r="BP493" s="438"/>
      <c r="BQ493" s="438"/>
      <c r="BR493" s="281">
        <v>4.1666666666666664E-2</v>
      </c>
      <c r="BS493" s="329"/>
      <c r="BT493" s="280" t="s">
        <v>2358</v>
      </c>
      <c r="BU493" s="353"/>
      <c r="BV493" s="353"/>
      <c r="BW493" s="347"/>
      <c r="BX493" s="347"/>
      <c r="BY493" s="202" t="s">
        <v>2353</v>
      </c>
      <c r="BZ493" s="353"/>
      <c r="CA493" s="353"/>
      <c r="CB493" s="281">
        <v>4.1666666666666664E-2</v>
      </c>
      <c r="CC493" s="329"/>
      <c r="CD493" s="280" t="s">
        <v>2358</v>
      </c>
      <c r="CE493" s="353"/>
      <c r="CF493" s="353"/>
      <c r="CG493" s="347"/>
      <c r="CH493" s="347"/>
      <c r="CI493" s="438"/>
      <c r="CJ493" s="438"/>
      <c r="CK493" s="281">
        <v>4.1666666666666664E-2</v>
      </c>
      <c r="CL493" s="329"/>
      <c r="CM493" s="280" t="s">
        <v>2358</v>
      </c>
      <c r="CN493" s="353"/>
      <c r="CO493" s="353"/>
      <c r="CP493" s="347"/>
      <c r="CQ493" s="347"/>
      <c r="CR493" s="438"/>
      <c r="CS493" s="438"/>
      <c r="CT493" s="281">
        <v>4.1666666666666664E-2</v>
      </c>
      <c r="CU493" s="329"/>
      <c r="CV493" s="280" t="s">
        <v>2358</v>
      </c>
      <c r="CW493" s="353"/>
      <c r="CX493" s="353"/>
      <c r="CY493" s="347"/>
      <c r="CZ493" s="347"/>
      <c r="DA493" s="202" t="s">
        <v>2353</v>
      </c>
      <c r="DB493" s="353"/>
      <c r="DC493" s="353"/>
      <c r="DD493" s="281">
        <v>4.1666666666666664E-2</v>
      </c>
      <c r="DE493" s="329"/>
      <c r="DF493" s="280" t="s">
        <v>2358</v>
      </c>
      <c r="DG493" s="353"/>
      <c r="DH493" s="353"/>
      <c r="DI493" s="347"/>
      <c r="DJ493" s="347"/>
      <c r="DK493" s="438"/>
      <c r="DL493" s="438"/>
      <c r="DM493" s="281">
        <v>4.1666666666666664E-2</v>
      </c>
      <c r="DN493" s="329"/>
      <c r="DO493" s="280" t="s">
        <v>2358</v>
      </c>
      <c r="DP493" s="353"/>
      <c r="DQ493" s="353"/>
      <c r="DR493" s="347"/>
      <c r="DS493" s="347"/>
      <c r="DT493" s="438"/>
      <c r="DU493" s="438"/>
      <c r="DV493" s="281">
        <v>4.1666666666666664E-2</v>
      </c>
      <c r="DW493" s="329"/>
      <c r="DX493" s="280" t="s">
        <v>2358</v>
      </c>
      <c r="DY493" s="353"/>
      <c r="DZ493" s="353"/>
      <c r="EA493" s="347"/>
      <c r="EB493" s="347"/>
      <c r="EC493" s="202" t="s">
        <v>2353</v>
      </c>
      <c r="ED493" s="353"/>
      <c r="EE493" s="353"/>
      <c r="EF493" s="557"/>
      <c r="EG493" s="332">
        <v>0.5</v>
      </c>
      <c r="EH493" s="329">
        <v>0</v>
      </c>
      <c r="EI493" s="318">
        <v>0</v>
      </c>
      <c r="EJ493" s="346"/>
      <c r="EK493" s="438"/>
      <c r="EL493" s="347"/>
      <c r="EM493" s="349"/>
      <c r="EN493" s="349"/>
      <c r="EO493" s="349"/>
      <c r="EP493" s="349"/>
      <c r="EQ493" s="349"/>
      <c r="ER493" s="511"/>
      <c r="ES493" s="415"/>
      <c r="ET493" s="311">
        <f t="shared" si="7"/>
        <v>0</v>
      </c>
    </row>
    <row r="494" spans="1:150" s="202" customFormat="1" ht="99.95" customHeight="1" x14ac:dyDescent="0.25">
      <c r="A494" s="285" t="s">
        <v>227</v>
      </c>
      <c r="B494" s="202" t="s">
        <v>119</v>
      </c>
      <c r="C494" s="202" t="s">
        <v>3625</v>
      </c>
      <c r="D494" s="282">
        <v>7</v>
      </c>
      <c r="E494" s="202" t="s">
        <v>3827</v>
      </c>
      <c r="F494" s="475" t="s">
        <v>70</v>
      </c>
      <c r="G494" s="437">
        <v>1</v>
      </c>
      <c r="H494" s="331">
        <v>1</v>
      </c>
      <c r="I494" s="220">
        <v>0.03</v>
      </c>
      <c r="J494" s="202" t="s">
        <v>2347</v>
      </c>
      <c r="K494" s="327">
        <v>43465</v>
      </c>
      <c r="L494" s="312">
        <v>3</v>
      </c>
      <c r="M494" s="202" t="s">
        <v>187</v>
      </c>
      <c r="N494" s="202" t="s">
        <v>188</v>
      </c>
      <c r="O494" s="202" t="s">
        <v>185</v>
      </c>
      <c r="P494" s="223">
        <v>0.01</v>
      </c>
      <c r="Q494" s="328" t="s">
        <v>1848</v>
      </c>
      <c r="R494" s="505">
        <v>130698000</v>
      </c>
      <c r="S494" s="328"/>
      <c r="T494" s="327">
        <v>43101</v>
      </c>
      <c r="U494" s="327">
        <v>43465</v>
      </c>
      <c r="V494" s="282" t="s">
        <v>2359</v>
      </c>
      <c r="W494" s="329">
        <v>0.5</v>
      </c>
      <c r="X494" s="281">
        <v>4.1666666666666664E-2</v>
      </c>
      <c r="Y494" s="318"/>
      <c r="Z494" s="282" t="s">
        <v>2360</v>
      </c>
      <c r="AA494" s="353">
        <v>8.3333333333333329E-2</v>
      </c>
      <c r="AB494" s="353">
        <v>0</v>
      </c>
      <c r="AC494" s="347"/>
      <c r="AD494" s="347"/>
      <c r="AE494" s="438"/>
      <c r="AF494" s="438"/>
      <c r="AG494" s="281">
        <v>4.1666666666666664E-2</v>
      </c>
      <c r="AH494" s="318"/>
      <c r="AI494" s="282" t="s">
        <v>2360</v>
      </c>
      <c r="AJ494" s="353">
        <v>8.3333333333333329E-2</v>
      </c>
      <c r="AK494" s="438">
        <v>0</v>
      </c>
      <c r="AL494" s="347" t="s">
        <v>2336</v>
      </c>
      <c r="AM494" s="347"/>
      <c r="AN494" s="438"/>
      <c r="AO494" s="438"/>
      <c r="AP494" s="281">
        <v>4.1666666666666664E-2</v>
      </c>
      <c r="AQ494" s="318"/>
      <c r="AR494" s="282" t="s">
        <v>2360</v>
      </c>
      <c r="AS494" s="353">
        <v>8.3333333333333329E-2</v>
      </c>
      <c r="AT494" s="438">
        <v>0</v>
      </c>
      <c r="AU494" s="347" t="s">
        <v>246</v>
      </c>
      <c r="AV494" s="347"/>
      <c r="AW494" s="202" t="s">
        <v>188</v>
      </c>
      <c r="AX494" s="353"/>
      <c r="AY494" s="353"/>
      <c r="AZ494" s="281">
        <v>4.1666666666666664E-2</v>
      </c>
      <c r="BA494" s="329"/>
      <c r="BB494" s="280" t="s">
        <v>2360</v>
      </c>
      <c r="BC494" s="353">
        <v>8.3333333333333329E-2</v>
      </c>
      <c r="BD494" s="353">
        <v>0</v>
      </c>
      <c r="BE494" s="347" t="s">
        <v>247</v>
      </c>
      <c r="BF494" s="347"/>
      <c r="BG494" s="353"/>
      <c r="BH494" s="353"/>
      <c r="BI494" s="281">
        <v>4.1666666666666664E-2</v>
      </c>
      <c r="BJ494" s="329"/>
      <c r="BK494" s="280" t="s">
        <v>2360</v>
      </c>
      <c r="BL494" s="353">
        <v>8.3333333333333329E-2</v>
      </c>
      <c r="BM494" s="353">
        <v>0</v>
      </c>
      <c r="BN494" s="347" t="s">
        <v>248</v>
      </c>
      <c r="BO494" s="347"/>
      <c r="BP494" s="438"/>
      <c r="BQ494" s="438"/>
      <c r="BR494" s="281">
        <v>4.1666666666666664E-2</v>
      </c>
      <c r="BS494" s="329"/>
      <c r="BT494" s="280" t="s">
        <v>2360</v>
      </c>
      <c r="BU494" s="353">
        <v>8.3333333333333329E-2</v>
      </c>
      <c r="BV494" s="353">
        <v>0</v>
      </c>
      <c r="BW494" s="347" t="s">
        <v>3</v>
      </c>
      <c r="BX494" s="347"/>
      <c r="BY494" s="202" t="s">
        <v>188</v>
      </c>
      <c r="BZ494" s="353"/>
      <c r="CA494" s="353"/>
      <c r="CB494" s="281">
        <v>4.1666666666666664E-2</v>
      </c>
      <c r="CC494" s="329"/>
      <c r="CD494" s="280" t="s">
        <v>2360</v>
      </c>
      <c r="CE494" s="353">
        <v>8.3333333333333329E-2</v>
      </c>
      <c r="CF494" s="353">
        <v>0</v>
      </c>
      <c r="CG494" s="347" t="s">
        <v>4</v>
      </c>
      <c r="CH494" s="347"/>
      <c r="CI494" s="438"/>
      <c r="CJ494" s="438"/>
      <c r="CK494" s="281">
        <v>4.1666666666666664E-2</v>
      </c>
      <c r="CL494" s="329"/>
      <c r="CM494" s="280" t="s">
        <v>2360</v>
      </c>
      <c r="CN494" s="353">
        <v>8.3333333333333329E-2</v>
      </c>
      <c r="CO494" s="353">
        <v>0</v>
      </c>
      <c r="CP494" s="347" t="s">
        <v>5</v>
      </c>
      <c r="CQ494" s="347"/>
      <c r="CR494" s="438"/>
      <c r="CS494" s="438"/>
      <c r="CT494" s="281">
        <v>4.1666666666666664E-2</v>
      </c>
      <c r="CU494" s="329"/>
      <c r="CV494" s="280" t="s">
        <v>2360</v>
      </c>
      <c r="CW494" s="353">
        <v>8.3333333333333329E-2</v>
      </c>
      <c r="CX494" s="353">
        <v>0</v>
      </c>
      <c r="CY494" s="347" t="s">
        <v>1474</v>
      </c>
      <c r="CZ494" s="347"/>
      <c r="DA494" s="202" t="s">
        <v>188</v>
      </c>
      <c r="DB494" s="353"/>
      <c r="DC494" s="353"/>
      <c r="DD494" s="281">
        <v>4.1666666666666664E-2</v>
      </c>
      <c r="DE494" s="329"/>
      <c r="DF494" s="280" t="s">
        <v>2360</v>
      </c>
      <c r="DG494" s="353">
        <v>8.3333333333333329E-2</v>
      </c>
      <c r="DH494" s="353">
        <v>0</v>
      </c>
      <c r="DI494" s="347" t="s">
        <v>1475</v>
      </c>
      <c r="DJ494" s="347"/>
      <c r="DK494" s="438"/>
      <c r="DL494" s="438"/>
      <c r="DM494" s="281">
        <v>4.1666666666666664E-2</v>
      </c>
      <c r="DN494" s="329"/>
      <c r="DO494" s="280" t="s">
        <v>2360</v>
      </c>
      <c r="DP494" s="353">
        <v>8.3333333333333329E-2</v>
      </c>
      <c r="DQ494" s="353">
        <v>0</v>
      </c>
      <c r="DR494" s="347" t="s">
        <v>1476</v>
      </c>
      <c r="DS494" s="347"/>
      <c r="DT494" s="438"/>
      <c r="DU494" s="438"/>
      <c r="DV494" s="281">
        <v>4.1666666666666664E-2</v>
      </c>
      <c r="DW494" s="329"/>
      <c r="DX494" s="280" t="s">
        <v>2360</v>
      </c>
      <c r="DY494" s="353">
        <v>8.3333333333333329E-2</v>
      </c>
      <c r="DZ494" s="353">
        <v>0</v>
      </c>
      <c r="EA494" s="347" t="s">
        <v>2202</v>
      </c>
      <c r="EB494" s="347"/>
      <c r="EC494" s="202" t="s">
        <v>188</v>
      </c>
      <c r="ED494" s="353"/>
      <c r="EE494" s="353"/>
      <c r="EF494" s="557"/>
      <c r="EG494" s="332">
        <v>0.5</v>
      </c>
      <c r="EH494" s="329">
        <v>0</v>
      </c>
      <c r="EI494" s="318">
        <v>0</v>
      </c>
      <c r="EJ494" s="346">
        <v>1</v>
      </c>
      <c r="EK494" s="438">
        <v>0</v>
      </c>
      <c r="EL494" s="347">
        <v>0</v>
      </c>
      <c r="EM494" s="349"/>
      <c r="EN494" s="349"/>
      <c r="EO494" s="349"/>
      <c r="EP494" s="349"/>
      <c r="EQ494" s="349"/>
      <c r="ER494" s="511"/>
      <c r="ES494" s="415"/>
      <c r="ET494" s="311">
        <f t="shared" si="7"/>
        <v>0</v>
      </c>
    </row>
    <row r="495" spans="1:150" s="202" customFormat="1" ht="99.95" customHeight="1" x14ac:dyDescent="0.25">
      <c r="A495" s="285" t="s">
        <v>227</v>
      </c>
      <c r="B495" s="202" t="s">
        <v>119</v>
      </c>
      <c r="C495" s="202" t="s">
        <v>3625</v>
      </c>
      <c r="D495" s="282">
        <v>7</v>
      </c>
      <c r="E495" s="202" t="s">
        <v>3827</v>
      </c>
      <c r="F495" s="475" t="s">
        <v>70</v>
      </c>
      <c r="G495" s="437">
        <v>1</v>
      </c>
      <c r="H495" s="331">
        <v>1</v>
      </c>
      <c r="I495" s="220">
        <v>0.03</v>
      </c>
      <c r="J495" s="202" t="s">
        <v>2347</v>
      </c>
      <c r="K495" s="327">
        <v>43465</v>
      </c>
      <c r="L495" s="312">
        <v>3</v>
      </c>
      <c r="M495" s="202" t="s">
        <v>187</v>
      </c>
      <c r="N495" s="202" t="s">
        <v>188</v>
      </c>
      <c r="O495" s="202" t="s">
        <v>185</v>
      </c>
      <c r="P495" s="223">
        <v>0.01</v>
      </c>
      <c r="Q495" s="328" t="s">
        <v>1848</v>
      </c>
      <c r="R495" s="505">
        <v>130698000</v>
      </c>
      <c r="S495" s="328"/>
      <c r="T495" s="327">
        <v>43101</v>
      </c>
      <c r="U495" s="327">
        <v>43465</v>
      </c>
      <c r="V495" s="282" t="s">
        <v>2361</v>
      </c>
      <c r="W495" s="329">
        <v>0.5</v>
      </c>
      <c r="X495" s="281">
        <v>4.1666666666666664E-2</v>
      </c>
      <c r="Y495" s="318"/>
      <c r="Z495" s="282" t="s">
        <v>2362</v>
      </c>
      <c r="AA495" s="353"/>
      <c r="AB495" s="353"/>
      <c r="AC495" s="347"/>
      <c r="AD495" s="347"/>
      <c r="AE495" s="438"/>
      <c r="AF495" s="438"/>
      <c r="AG495" s="281">
        <v>4.1666666666666664E-2</v>
      </c>
      <c r="AH495" s="318"/>
      <c r="AI495" s="282" t="s">
        <v>2362</v>
      </c>
      <c r="AJ495" s="353"/>
      <c r="AK495" s="438"/>
      <c r="AL495" s="347"/>
      <c r="AM495" s="347"/>
      <c r="AN495" s="438"/>
      <c r="AO495" s="438"/>
      <c r="AP495" s="281">
        <v>4.1666666666666664E-2</v>
      </c>
      <c r="AQ495" s="318"/>
      <c r="AR495" s="282" t="s">
        <v>2362</v>
      </c>
      <c r="AS495" s="353"/>
      <c r="AT495" s="438"/>
      <c r="AU495" s="347"/>
      <c r="AV495" s="347"/>
      <c r="AW495" s="202" t="s">
        <v>188</v>
      </c>
      <c r="AX495" s="353"/>
      <c r="AY495" s="353"/>
      <c r="AZ495" s="281">
        <v>4.1666666666666664E-2</v>
      </c>
      <c r="BA495" s="329"/>
      <c r="BB495" s="280" t="s">
        <v>2362</v>
      </c>
      <c r="BC495" s="353"/>
      <c r="BD495" s="353"/>
      <c r="BE495" s="347"/>
      <c r="BF495" s="347"/>
      <c r="BG495" s="353"/>
      <c r="BH495" s="353"/>
      <c r="BI495" s="281">
        <v>4.1666666666666664E-2</v>
      </c>
      <c r="BJ495" s="329"/>
      <c r="BK495" s="280" t="s">
        <v>2362</v>
      </c>
      <c r="BL495" s="353"/>
      <c r="BM495" s="353"/>
      <c r="BN495" s="347"/>
      <c r="BO495" s="347"/>
      <c r="BP495" s="438"/>
      <c r="BQ495" s="438"/>
      <c r="BR495" s="281">
        <v>4.1666666666666664E-2</v>
      </c>
      <c r="BS495" s="329"/>
      <c r="BT495" s="280" t="s">
        <v>2362</v>
      </c>
      <c r="BU495" s="353"/>
      <c r="BV495" s="353"/>
      <c r="BW495" s="347"/>
      <c r="BX495" s="347"/>
      <c r="BY495" s="202" t="s">
        <v>188</v>
      </c>
      <c r="BZ495" s="353"/>
      <c r="CA495" s="353"/>
      <c r="CB495" s="281">
        <v>4.1666666666666664E-2</v>
      </c>
      <c r="CC495" s="329"/>
      <c r="CD495" s="280" t="s">
        <v>2362</v>
      </c>
      <c r="CE495" s="353"/>
      <c r="CF495" s="353"/>
      <c r="CG495" s="347"/>
      <c r="CH495" s="347"/>
      <c r="CI495" s="438"/>
      <c r="CJ495" s="438"/>
      <c r="CK495" s="281">
        <v>4.1666666666666664E-2</v>
      </c>
      <c r="CL495" s="329"/>
      <c r="CM495" s="280" t="s">
        <v>2362</v>
      </c>
      <c r="CN495" s="353"/>
      <c r="CO495" s="353"/>
      <c r="CP495" s="347"/>
      <c r="CQ495" s="347"/>
      <c r="CR495" s="438"/>
      <c r="CS495" s="438"/>
      <c r="CT495" s="281">
        <v>4.1666666666666664E-2</v>
      </c>
      <c r="CU495" s="329"/>
      <c r="CV495" s="280" t="s">
        <v>2362</v>
      </c>
      <c r="CW495" s="353"/>
      <c r="CX495" s="353"/>
      <c r="CY495" s="347"/>
      <c r="CZ495" s="347"/>
      <c r="DA495" s="202" t="s">
        <v>188</v>
      </c>
      <c r="DB495" s="353"/>
      <c r="DC495" s="353"/>
      <c r="DD495" s="281">
        <v>4.1666666666666664E-2</v>
      </c>
      <c r="DE495" s="329"/>
      <c r="DF495" s="280" t="s">
        <v>2362</v>
      </c>
      <c r="DG495" s="353"/>
      <c r="DH495" s="353"/>
      <c r="DI495" s="347"/>
      <c r="DJ495" s="347"/>
      <c r="DK495" s="438"/>
      <c r="DL495" s="438"/>
      <c r="DM495" s="281">
        <v>4.1666666666666664E-2</v>
      </c>
      <c r="DN495" s="329"/>
      <c r="DO495" s="280" t="s">
        <v>2362</v>
      </c>
      <c r="DP495" s="353"/>
      <c r="DQ495" s="353"/>
      <c r="DR495" s="347"/>
      <c r="DS495" s="347"/>
      <c r="DT495" s="438"/>
      <c r="DU495" s="438"/>
      <c r="DV495" s="281">
        <v>4.1666666666666664E-2</v>
      </c>
      <c r="DW495" s="329"/>
      <c r="DX495" s="280" t="s">
        <v>2362</v>
      </c>
      <c r="DY495" s="353"/>
      <c r="DZ495" s="353"/>
      <c r="EA495" s="347"/>
      <c r="EB495" s="347"/>
      <c r="EC495" s="202" t="s">
        <v>188</v>
      </c>
      <c r="ED495" s="353"/>
      <c r="EE495" s="353"/>
      <c r="EF495" s="557"/>
      <c r="EG495" s="332">
        <v>0.5</v>
      </c>
      <c r="EH495" s="329">
        <v>0</v>
      </c>
      <c r="EI495" s="318">
        <v>0</v>
      </c>
      <c r="EJ495" s="346"/>
      <c r="EK495" s="438"/>
      <c r="EL495" s="347"/>
      <c r="EM495" s="349"/>
      <c r="EN495" s="349"/>
      <c r="EO495" s="349"/>
      <c r="EP495" s="349"/>
      <c r="EQ495" s="349"/>
      <c r="ER495" s="511"/>
      <c r="ES495" s="415"/>
      <c r="ET495" s="311">
        <f t="shared" ref="ET495:ET503" si="8">+EG495-W495</f>
        <v>0</v>
      </c>
    </row>
    <row r="496" spans="1:150" s="202" customFormat="1" ht="99.95" customHeight="1" x14ac:dyDescent="0.25">
      <c r="A496" s="285" t="s">
        <v>227</v>
      </c>
      <c r="B496" s="202" t="s">
        <v>119</v>
      </c>
      <c r="C496" s="202" t="s">
        <v>3625</v>
      </c>
      <c r="D496" s="282">
        <v>8</v>
      </c>
      <c r="E496" s="202" t="s">
        <v>3828</v>
      </c>
      <c r="F496" s="475" t="s">
        <v>70</v>
      </c>
      <c r="G496" s="457">
        <v>0.3</v>
      </c>
      <c r="H496" s="331">
        <v>1</v>
      </c>
      <c r="I496" s="220">
        <v>0.02</v>
      </c>
      <c r="J496" s="202" t="s">
        <v>2363</v>
      </c>
      <c r="K496" s="327">
        <v>43455</v>
      </c>
      <c r="L496" s="312">
        <v>1</v>
      </c>
      <c r="M496" s="202" t="s">
        <v>189</v>
      </c>
      <c r="N496" s="202" t="s">
        <v>190</v>
      </c>
      <c r="O496" s="202" t="s">
        <v>191</v>
      </c>
      <c r="P496" s="223">
        <v>0.01</v>
      </c>
      <c r="Q496" s="328" t="s">
        <v>1848</v>
      </c>
      <c r="R496" s="505">
        <v>442895000</v>
      </c>
      <c r="S496" s="328"/>
      <c r="T496" s="213">
        <v>43101</v>
      </c>
      <c r="U496" s="327">
        <v>43465</v>
      </c>
      <c r="V496" s="282" t="s">
        <v>2364</v>
      </c>
      <c r="W496" s="329">
        <v>0.5</v>
      </c>
      <c r="X496" s="281">
        <v>4.1666666666666699E-2</v>
      </c>
      <c r="Y496" s="329">
        <v>0</v>
      </c>
      <c r="Z496" s="195" t="s">
        <v>2365</v>
      </c>
      <c r="AA496" s="353">
        <v>8.3333333333333398E-2</v>
      </c>
      <c r="AB496" s="353">
        <v>0</v>
      </c>
      <c r="AC496" s="353"/>
      <c r="AD496" s="353"/>
      <c r="AE496" s="438">
        <v>0.16666666666666674</v>
      </c>
      <c r="AF496" s="353">
        <v>0</v>
      </c>
      <c r="AG496" s="281">
        <v>4.1666666666666699E-2</v>
      </c>
      <c r="AH496" s="329"/>
      <c r="AI496" s="195" t="s">
        <v>2365</v>
      </c>
      <c r="AJ496" s="353">
        <v>8.3333333333333398E-2</v>
      </c>
      <c r="AK496" s="438">
        <v>0</v>
      </c>
      <c r="AL496" s="353" t="s">
        <v>2336</v>
      </c>
      <c r="AM496" s="353"/>
      <c r="AN496" s="438">
        <v>0.16666666666666671</v>
      </c>
      <c r="AO496" s="353">
        <v>0</v>
      </c>
      <c r="AP496" s="281">
        <v>4.1666666666666699E-2</v>
      </c>
      <c r="AQ496" s="329">
        <v>0</v>
      </c>
      <c r="AR496" s="195" t="s">
        <v>2365</v>
      </c>
      <c r="AS496" s="353">
        <v>8.3333333333333398E-2</v>
      </c>
      <c r="AT496" s="353">
        <v>0</v>
      </c>
      <c r="AU496" s="353" t="s">
        <v>246</v>
      </c>
      <c r="AV496" s="353"/>
      <c r="AW496" s="202" t="s">
        <v>190</v>
      </c>
      <c r="AX496" s="438">
        <v>0.16666666666666671</v>
      </c>
      <c r="AY496" s="438">
        <v>0</v>
      </c>
      <c r="AZ496" s="281">
        <v>4.1666666666666699E-2</v>
      </c>
      <c r="BA496" s="329">
        <v>0</v>
      </c>
      <c r="BB496" s="195" t="s">
        <v>2365</v>
      </c>
      <c r="BC496" s="353">
        <v>8.3333333333333398E-2</v>
      </c>
      <c r="BD496" s="353">
        <v>0</v>
      </c>
      <c r="BE496" s="353" t="s">
        <v>247</v>
      </c>
      <c r="BF496" s="353"/>
      <c r="BG496" s="438">
        <v>0.16666666666666671</v>
      </c>
      <c r="BH496" s="438">
        <v>0</v>
      </c>
      <c r="BI496" s="281">
        <v>4.1666666666666699E-2</v>
      </c>
      <c r="BJ496" s="329"/>
      <c r="BK496" s="195" t="s">
        <v>2365</v>
      </c>
      <c r="BL496" s="353">
        <v>8.3333333333333398E-2</v>
      </c>
      <c r="BM496" s="353">
        <v>0</v>
      </c>
      <c r="BN496" s="353" t="s">
        <v>248</v>
      </c>
      <c r="BO496" s="202" t="s">
        <v>190</v>
      </c>
      <c r="BP496" s="438">
        <v>0.16666666666666671</v>
      </c>
      <c r="BQ496" s="438">
        <v>0</v>
      </c>
      <c r="BR496" s="281">
        <v>4.1666666666666699E-2</v>
      </c>
      <c r="BS496" s="329">
        <v>0</v>
      </c>
      <c r="BT496" s="195" t="s">
        <v>2365</v>
      </c>
      <c r="BU496" s="353">
        <v>8.3333333333333398E-2</v>
      </c>
      <c r="BV496" s="353">
        <v>0</v>
      </c>
      <c r="BW496" s="353" t="s">
        <v>3</v>
      </c>
      <c r="BX496" s="353"/>
      <c r="BY496" s="202" t="s">
        <v>190</v>
      </c>
      <c r="BZ496" s="438">
        <v>0.16666666666666674</v>
      </c>
      <c r="CA496" s="353">
        <v>0</v>
      </c>
      <c r="CB496" s="281">
        <v>4.1666666666666699E-2</v>
      </c>
      <c r="CC496" s="329"/>
      <c r="CD496" s="195" t="s">
        <v>2365</v>
      </c>
      <c r="CE496" s="353">
        <v>8.3333333333333398E-2</v>
      </c>
      <c r="CF496" s="353">
        <v>0</v>
      </c>
      <c r="CG496" s="353" t="s">
        <v>4</v>
      </c>
      <c r="CH496" s="353"/>
      <c r="CI496" s="438">
        <v>0.16666666666666674</v>
      </c>
      <c r="CJ496" s="438">
        <v>0</v>
      </c>
      <c r="CK496" s="281">
        <v>4.1666666666666699E-2</v>
      </c>
      <c r="CL496" s="329"/>
      <c r="CM496" s="195" t="s">
        <v>2365</v>
      </c>
      <c r="CN496" s="500">
        <v>8.3333333333333398E-2</v>
      </c>
      <c r="CO496" s="500">
        <v>0</v>
      </c>
      <c r="CP496" s="353" t="s">
        <v>5</v>
      </c>
      <c r="CQ496" s="353"/>
      <c r="CR496" s="438">
        <v>0.16666666666666674</v>
      </c>
      <c r="CS496" s="438">
        <v>0</v>
      </c>
      <c r="CT496" s="281">
        <v>4.1666666666666699E-2</v>
      </c>
      <c r="CU496" s="329"/>
      <c r="CV496" s="195" t="s">
        <v>2365</v>
      </c>
      <c r="CW496" s="500">
        <v>8.3333333333333398E-2</v>
      </c>
      <c r="CX496" s="500">
        <v>0</v>
      </c>
      <c r="CY496" s="353" t="s">
        <v>1474</v>
      </c>
      <c r="CZ496" s="353"/>
      <c r="DA496" s="202" t="s">
        <v>190</v>
      </c>
      <c r="DB496" s="438">
        <v>0.16666666666666674</v>
      </c>
      <c r="DC496" s="438">
        <v>0</v>
      </c>
      <c r="DD496" s="281">
        <v>4.1666666666666699E-2</v>
      </c>
      <c r="DE496" s="329"/>
      <c r="DF496" s="195" t="s">
        <v>2365</v>
      </c>
      <c r="DG496" s="353">
        <v>8.3333333333333398E-2</v>
      </c>
      <c r="DH496" s="353">
        <v>0</v>
      </c>
      <c r="DI496" s="353" t="s">
        <v>1475</v>
      </c>
      <c r="DJ496" s="353"/>
      <c r="DK496" s="438">
        <v>0.16666666666666674</v>
      </c>
      <c r="DL496" s="438">
        <v>0</v>
      </c>
      <c r="DM496" s="281">
        <v>4.1666666666666699E-2</v>
      </c>
      <c r="DN496" s="329"/>
      <c r="DO496" s="195" t="s">
        <v>2365</v>
      </c>
      <c r="DP496" s="353">
        <v>8.3333333333333398E-2</v>
      </c>
      <c r="DQ496" s="353">
        <v>0</v>
      </c>
      <c r="DR496" s="353" t="s">
        <v>1476</v>
      </c>
      <c r="DS496" s="353"/>
      <c r="DT496" s="438">
        <v>0.16666666666666674</v>
      </c>
      <c r="DU496" s="438">
        <v>0</v>
      </c>
      <c r="DV496" s="281">
        <v>4.1666666666666699E-2</v>
      </c>
      <c r="DW496" s="329"/>
      <c r="DX496" s="195" t="s">
        <v>2365</v>
      </c>
      <c r="DY496" s="353">
        <v>8.3333333333333398E-2</v>
      </c>
      <c r="DZ496" s="353">
        <v>0</v>
      </c>
      <c r="EA496" s="353" t="s">
        <v>2202</v>
      </c>
      <c r="EB496" s="353"/>
      <c r="EC496" s="202" t="s">
        <v>190</v>
      </c>
      <c r="ED496" s="349">
        <v>0.16666666666666674</v>
      </c>
      <c r="EE496" s="349">
        <v>0</v>
      </c>
      <c r="EF496" s="557"/>
      <c r="EG496" s="332">
        <v>0.50000000000000033</v>
      </c>
      <c r="EH496" s="329">
        <v>0</v>
      </c>
      <c r="EI496" s="318">
        <v>0</v>
      </c>
      <c r="EJ496" s="346">
        <v>1</v>
      </c>
      <c r="EK496" s="438">
        <v>0</v>
      </c>
      <c r="EL496" s="347">
        <v>0</v>
      </c>
      <c r="EM496" s="349">
        <v>1.0000000000000004</v>
      </c>
      <c r="EN496" s="349">
        <v>0</v>
      </c>
      <c r="EO496" s="347">
        <v>0</v>
      </c>
      <c r="EP496" s="347"/>
      <c r="EQ496" s="347"/>
      <c r="ER496" s="511"/>
      <c r="ES496" s="415"/>
      <c r="ET496" s="311">
        <f t="shared" si="8"/>
        <v>0</v>
      </c>
    </row>
    <row r="497" spans="1:150" s="202" customFormat="1" ht="99.95" customHeight="1" x14ac:dyDescent="0.25">
      <c r="A497" s="285" t="s">
        <v>227</v>
      </c>
      <c r="B497" s="202" t="s">
        <v>119</v>
      </c>
      <c r="C497" s="202" t="s">
        <v>3625</v>
      </c>
      <c r="D497" s="282">
        <v>8</v>
      </c>
      <c r="E497" s="202" t="s">
        <v>3828</v>
      </c>
      <c r="F497" s="475" t="s">
        <v>70</v>
      </c>
      <c r="G497" s="457">
        <v>0.3</v>
      </c>
      <c r="H497" s="331">
        <v>1</v>
      </c>
      <c r="I497" s="220">
        <v>0.02</v>
      </c>
      <c r="J497" s="202" t="s">
        <v>2363</v>
      </c>
      <c r="K497" s="327">
        <v>43455</v>
      </c>
      <c r="L497" s="312">
        <v>1</v>
      </c>
      <c r="M497" s="202" t="s">
        <v>189</v>
      </c>
      <c r="N497" s="202" t="s">
        <v>190</v>
      </c>
      <c r="O497" s="202" t="s">
        <v>191</v>
      </c>
      <c r="P497" s="223">
        <v>0.01</v>
      </c>
      <c r="Q497" s="328" t="s">
        <v>1848</v>
      </c>
      <c r="R497" s="505">
        <v>442895000</v>
      </c>
      <c r="S497" s="328"/>
      <c r="T497" s="213">
        <v>43101</v>
      </c>
      <c r="U497" s="327">
        <v>43465</v>
      </c>
      <c r="V497" s="202" t="s">
        <v>2366</v>
      </c>
      <c r="W497" s="329">
        <v>0.5</v>
      </c>
      <c r="X497" s="281">
        <v>4.1666666666666699E-2</v>
      </c>
      <c r="Y497" s="329">
        <v>0</v>
      </c>
      <c r="Z497" s="195" t="s">
        <v>2367</v>
      </c>
      <c r="AA497" s="353"/>
      <c r="AB497" s="353"/>
      <c r="AC497" s="353"/>
      <c r="AD497" s="353"/>
      <c r="AE497" s="438"/>
      <c r="AF497" s="353"/>
      <c r="AG497" s="281">
        <v>4.1666666666666699E-2</v>
      </c>
      <c r="AH497" s="329"/>
      <c r="AI497" s="195" t="s">
        <v>2367</v>
      </c>
      <c r="AJ497" s="353"/>
      <c r="AK497" s="438"/>
      <c r="AL497" s="353"/>
      <c r="AM497" s="353"/>
      <c r="AN497" s="438"/>
      <c r="AO497" s="353"/>
      <c r="AP497" s="281">
        <v>4.1666666666666699E-2</v>
      </c>
      <c r="AQ497" s="329">
        <v>0</v>
      </c>
      <c r="AR497" s="195" t="s">
        <v>2367</v>
      </c>
      <c r="AS497" s="353"/>
      <c r="AT497" s="353"/>
      <c r="AU497" s="353"/>
      <c r="AV497" s="353"/>
      <c r="AW497" s="202" t="s">
        <v>190</v>
      </c>
      <c r="AX497" s="438"/>
      <c r="AY497" s="438"/>
      <c r="AZ497" s="281">
        <v>4.1666666666666699E-2</v>
      </c>
      <c r="BA497" s="329">
        <v>0</v>
      </c>
      <c r="BB497" s="195" t="s">
        <v>2367</v>
      </c>
      <c r="BC497" s="353"/>
      <c r="BD497" s="353"/>
      <c r="BE497" s="353"/>
      <c r="BF497" s="353"/>
      <c r="BG497" s="438"/>
      <c r="BH497" s="438"/>
      <c r="BI497" s="281">
        <v>4.1666666666666699E-2</v>
      </c>
      <c r="BJ497" s="329"/>
      <c r="BK497" s="195" t="s">
        <v>2367</v>
      </c>
      <c r="BL497" s="353"/>
      <c r="BM497" s="353"/>
      <c r="BN497" s="353"/>
      <c r="BO497" s="202" t="s">
        <v>190</v>
      </c>
      <c r="BP497" s="438"/>
      <c r="BQ497" s="438"/>
      <c r="BR497" s="281">
        <v>4.1666666666666699E-2</v>
      </c>
      <c r="BS497" s="329">
        <v>0</v>
      </c>
      <c r="BT497" s="195" t="s">
        <v>2367</v>
      </c>
      <c r="BU497" s="353"/>
      <c r="BV497" s="353"/>
      <c r="BW497" s="353"/>
      <c r="BX497" s="353"/>
      <c r="BY497" s="202" t="s">
        <v>190</v>
      </c>
      <c r="BZ497" s="438"/>
      <c r="CA497" s="353"/>
      <c r="CB497" s="281">
        <v>4.1666666666666699E-2</v>
      </c>
      <c r="CC497" s="329"/>
      <c r="CD497" s="195" t="s">
        <v>2367</v>
      </c>
      <c r="CE497" s="353"/>
      <c r="CF497" s="353"/>
      <c r="CG497" s="353"/>
      <c r="CH497" s="353"/>
      <c r="CI497" s="438"/>
      <c r="CJ497" s="438"/>
      <c r="CK497" s="281">
        <v>4.1666666666666699E-2</v>
      </c>
      <c r="CL497" s="329"/>
      <c r="CM497" s="195" t="s">
        <v>2367</v>
      </c>
      <c r="CN497" s="500"/>
      <c r="CO497" s="500"/>
      <c r="CP497" s="353"/>
      <c r="CQ497" s="353"/>
      <c r="CR497" s="438"/>
      <c r="CS497" s="438"/>
      <c r="CT497" s="281">
        <v>4.1666666666666699E-2</v>
      </c>
      <c r="CU497" s="329"/>
      <c r="CV497" s="195" t="s">
        <v>2367</v>
      </c>
      <c r="CW497" s="500"/>
      <c r="CX497" s="500"/>
      <c r="CY497" s="353"/>
      <c r="CZ497" s="353"/>
      <c r="DA497" s="202" t="s">
        <v>190</v>
      </c>
      <c r="DB497" s="438"/>
      <c r="DC497" s="438"/>
      <c r="DD497" s="281">
        <v>4.1666666666666699E-2</v>
      </c>
      <c r="DE497" s="329"/>
      <c r="DF497" s="195" t="s">
        <v>2367</v>
      </c>
      <c r="DG497" s="353"/>
      <c r="DH497" s="353"/>
      <c r="DI497" s="353"/>
      <c r="DJ497" s="353"/>
      <c r="DK497" s="438"/>
      <c r="DL497" s="438"/>
      <c r="DM497" s="281">
        <v>4.1666666666666699E-2</v>
      </c>
      <c r="DN497" s="329"/>
      <c r="DO497" s="195" t="s">
        <v>2367</v>
      </c>
      <c r="DP497" s="353"/>
      <c r="DQ497" s="353"/>
      <c r="DR497" s="353"/>
      <c r="DS497" s="353"/>
      <c r="DT497" s="438"/>
      <c r="DU497" s="438"/>
      <c r="DV497" s="281">
        <v>4.1666666666666699E-2</v>
      </c>
      <c r="DW497" s="329"/>
      <c r="DX497" s="195" t="s">
        <v>2367</v>
      </c>
      <c r="DY497" s="353"/>
      <c r="DZ497" s="353"/>
      <c r="EA497" s="353"/>
      <c r="EB497" s="353"/>
      <c r="EC497" s="202" t="s">
        <v>190</v>
      </c>
      <c r="ED497" s="349"/>
      <c r="EE497" s="349"/>
      <c r="EF497" s="557"/>
      <c r="EG497" s="332">
        <v>0.50000000000000033</v>
      </c>
      <c r="EH497" s="329">
        <v>0</v>
      </c>
      <c r="EI497" s="318">
        <v>0</v>
      </c>
      <c r="EJ497" s="346"/>
      <c r="EK497" s="438"/>
      <c r="EL497" s="347"/>
      <c r="EM497" s="349"/>
      <c r="EN497" s="349"/>
      <c r="EO497" s="347"/>
      <c r="EP497" s="347"/>
      <c r="EQ497" s="347"/>
      <c r="ER497" s="511"/>
      <c r="ES497" s="415"/>
      <c r="ET497" s="311">
        <f t="shared" si="8"/>
        <v>0</v>
      </c>
    </row>
    <row r="498" spans="1:150" s="202" customFormat="1" ht="99.95" customHeight="1" x14ac:dyDescent="0.25">
      <c r="A498" s="285" t="s">
        <v>227</v>
      </c>
      <c r="B498" s="202" t="s">
        <v>119</v>
      </c>
      <c r="C498" s="202" t="s">
        <v>3625</v>
      </c>
      <c r="D498" s="282">
        <v>8</v>
      </c>
      <c r="E498" s="202" t="s">
        <v>3828</v>
      </c>
      <c r="F498" s="475" t="s">
        <v>70</v>
      </c>
      <c r="G498" s="457">
        <v>0.3</v>
      </c>
      <c r="H498" s="331">
        <v>1</v>
      </c>
      <c r="I498" s="220">
        <v>0.02</v>
      </c>
      <c r="J498" s="202" t="s">
        <v>2363</v>
      </c>
      <c r="K498" s="327">
        <v>43455</v>
      </c>
      <c r="L498" s="312">
        <v>2</v>
      </c>
      <c r="M498" s="202" t="s">
        <v>192</v>
      </c>
      <c r="N498" s="202" t="s">
        <v>2368</v>
      </c>
      <c r="O498" s="202" t="s">
        <v>191</v>
      </c>
      <c r="P498" s="223">
        <v>0.01</v>
      </c>
      <c r="Q498" s="328" t="s">
        <v>1848</v>
      </c>
      <c r="R498" s="505">
        <v>379387000</v>
      </c>
      <c r="S498" s="328"/>
      <c r="T498" s="213">
        <v>43101</v>
      </c>
      <c r="U498" s="327">
        <v>43465</v>
      </c>
      <c r="V498" s="282" t="s">
        <v>2369</v>
      </c>
      <c r="W498" s="329">
        <v>0.5</v>
      </c>
      <c r="X498" s="281">
        <v>4.1666666666666664E-2</v>
      </c>
      <c r="Y498" s="329">
        <v>0</v>
      </c>
      <c r="Z498" s="280" t="s">
        <v>2382</v>
      </c>
      <c r="AA498" s="353">
        <v>8.3333333333333329E-2</v>
      </c>
      <c r="AB498" s="353">
        <v>0</v>
      </c>
      <c r="AC498" s="353"/>
      <c r="AD498" s="353"/>
      <c r="AE498" s="438"/>
      <c r="AF498" s="353"/>
      <c r="AG498" s="281">
        <v>4.1666666666666664E-2</v>
      </c>
      <c r="AH498" s="341"/>
      <c r="AI498" s="280" t="s">
        <v>2382</v>
      </c>
      <c r="AJ498" s="353">
        <v>8.3333333333333329E-2</v>
      </c>
      <c r="AK498" s="438">
        <v>0</v>
      </c>
      <c r="AL498" s="353" t="s">
        <v>2336</v>
      </c>
      <c r="AM498" s="353"/>
      <c r="AN498" s="438"/>
      <c r="AO498" s="353"/>
      <c r="AP498" s="281">
        <v>4.1666666666666664E-2</v>
      </c>
      <c r="AQ498" s="329">
        <v>0</v>
      </c>
      <c r="AR498" s="280" t="s">
        <v>2382</v>
      </c>
      <c r="AS498" s="353">
        <v>8.3333333333333329E-2</v>
      </c>
      <c r="AT498" s="353">
        <v>0</v>
      </c>
      <c r="AU498" s="353" t="s">
        <v>246</v>
      </c>
      <c r="AV498" s="353"/>
      <c r="AW498" s="202" t="s">
        <v>2368</v>
      </c>
      <c r="AX498" s="438"/>
      <c r="AY498" s="438"/>
      <c r="AZ498" s="281">
        <v>4.1666666666666664E-2</v>
      </c>
      <c r="BA498" s="329">
        <v>0</v>
      </c>
      <c r="BB498" s="280" t="s">
        <v>2382</v>
      </c>
      <c r="BC498" s="353">
        <v>8.3333333333333329E-2</v>
      </c>
      <c r="BD498" s="353">
        <v>0</v>
      </c>
      <c r="BE498" s="353" t="s">
        <v>247</v>
      </c>
      <c r="BF498" s="353"/>
      <c r="BG498" s="438"/>
      <c r="BH498" s="438"/>
      <c r="BI498" s="281">
        <v>4.1666666666666664E-2</v>
      </c>
      <c r="BJ498" s="329"/>
      <c r="BK498" s="280" t="s">
        <v>2382</v>
      </c>
      <c r="BL498" s="353">
        <v>8.3333333333333329E-2</v>
      </c>
      <c r="BM498" s="353">
        <v>0</v>
      </c>
      <c r="BN498" s="353" t="s">
        <v>248</v>
      </c>
      <c r="BO498" s="202" t="s">
        <v>2368</v>
      </c>
      <c r="BP498" s="438"/>
      <c r="BQ498" s="438"/>
      <c r="BR498" s="281">
        <v>4.1666666666666664E-2</v>
      </c>
      <c r="BS498" s="329">
        <v>0</v>
      </c>
      <c r="BT498" s="280" t="s">
        <v>2382</v>
      </c>
      <c r="BU498" s="353">
        <v>8.3333333333333329E-2</v>
      </c>
      <c r="BV498" s="353">
        <v>0</v>
      </c>
      <c r="BW498" s="353" t="s">
        <v>3</v>
      </c>
      <c r="BX498" s="353"/>
      <c r="BY498" s="202" t="s">
        <v>2368</v>
      </c>
      <c r="BZ498" s="438"/>
      <c r="CA498" s="353"/>
      <c r="CB498" s="281">
        <v>4.1666666666666664E-2</v>
      </c>
      <c r="CC498" s="329"/>
      <c r="CD498" s="280" t="s">
        <v>2382</v>
      </c>
      <c r="CE498" s="353">
        <v>8.3333333333333329E-2</v>
      </c>
      <c r="CF498" s="353">
        <v>0</v>
      </c>
      <c r="CG498" s="353" t="s">
        <v>4</v>
      </c>
      <c r="CH498" s="353"/>
      <c r="CI498" s="438"/>
      <c r="CJ498" s="438"/>
      <c r="CK498" s="281">
        <v>4.1666666666666664E-2</v>
      </c>
      <c r="CL498" s="329"/>
      <c r="CM498" s="280" t="s">
        <v>2382</v>
      </c>
      <c r="CN498" s="500">
        <v>8.3333333333333329E-2</v>
      </c>
      <c r="CO498" s="500">
        <v>0</v>
      </c>
      <c r="CP498" s="353" t="s">
        <v>5</v>
      </c>
      <c r="CQ498" s="353"/>
      <c r="CR498" s="438"/>
      <c r="CS498" s="438"/>
      <c r="CT498" s="281">
        <v>4.1666666666666664E-2</v>
      </c>
      <c r="CU498" s="329"/>
      <c r="CV498" s="280" t="s">
        <v>2382</v>
      </c>
      <c r="CW498" s="500">
        <v>8.3333333333333329E-2</v>
      </c>
      <c r="CX498" s="500">
        <v>0</v>
      </c>
      <c r="CY498" s="353" t="s">
        <v>1474</v>
      </c>
      <c r="CZ498" s="353"/>
      <c r="DA498" s="202" t="s">
        <v>2368</v>
      </c>
      <c r="DB498" s="438"/>
      <c r="DC498" s="438"/>
      <c r="DD498" s="281">
        <v>4.1666666666666664E-2</v>
      </c>
      <c r="DE498" s="329"/>
      <c r="DF498" s="280" t="s">
        <v>2382</v>
      </c>
      <c r="DG498" s="353">
        <v>8.3333333333333329E-2</v>
      </c>
      <c r="DH498" s="353">
        <v>0</v>
      </c>
      <c r="DI498" s="353" t="s">
        <v>1475</v>
      </c>
      <c r="DJ498" s="353"/>
      <c r="DK498" s="438"/>
      <c r="DL498" s="438"/>
      <c r="DM498" s="281">
        <v>4.1666666666666664E-2</v>
      </c>
      <c r="DN498" s="329"/>
      <c r="DO498" s="280" t="s">
        <v>2382</v>
      </c>
      <c r="DP498" s="353">
        <v>8.3333333333333329E-2</v>
      </c>
      <c r="DQ498" s="353">
        <v>0</v>
      </c>
      <c r="DR498" s="353" t="s">
        <v>1476</v>
      </c>
      <c r="DS498" s="353"/>
      <c r="DT498" s="438"/>
      <c r="DU498" s="438"/>
      <c r="DV498" s="281">
        <v>4.1666666666666664E-2</v>
      </c>
      <c r="DW498" s="318"/>
      <c r="DX498" s="280" t="s">
        <v>2382</v>
      </c>
      <c r="DY498" s="353">
        <v>8.3333333333333329E-2</v>
      </c>
      <c r="DZ498" s="353">
        <v>0</v>
      </c>
      <c r="EA498" s="353" t="s">
        <v>2202</v>
      </c>
      <c r="EB498" s="353"/>
      <c r="EC498" s="202" t="s">
        <v>2368</v>
      </c>
      <c r="ED498" s="349"/>
      <c r="EE498" s="349"/>
      <c r="EF498" s="557"/>
      <c r="EG498" s="332">
        <v>0.5</v>
      </c>
      <c r="EH498" s="329">
        <v>0</v>
      </c>
      <c r="EI498" s="318">
        <v>0</v>
      </c>
      <c r="EJ498" s="346">
        <v>1</v>
      </c>
      <c r="EK498" s="438">
        <v>0</v>
      </c>
      <c r="EL498" s="347">
        <v>0</v>
      </c>
      <c r="EM498" s="349"/>
      <c r="EN498" s="349"/>
      <c r="EO498" s="347"/>
      <c r="EP498" s="347"/>
      <c r="EQ498" s="347"/>
      <c r="ER498" s="511"/>
      <c r="ES498" s="415"/>
      <c r="ET498" s="311">
        <f t="shared" si="8"/>
        <v>0</v>
      </c>
    </row>
    <row r="499" spans="1:150" s="202" customFormat="1" ht="99.95" customHeight="1" x14ac:dyDescent="0.25">
      <c r="A499" s="285" t="s">
        <v>227</v>
      </c>
      <c r="B499" s="202" t="s">
        <v>119</v>
      </c>
      <c r="C499" s="202" t="s">
        <v>3625</v>
      </c>
      <c r="D499" s="282">
        <v>8</v>
      </c>
      <c r="E499" s="202" t="s">
        <v>3828</v>
      </c>
      <c r="F499" s="475" t="s">
        <v>70</v>
      </c>
      <c r="G499" s="457">
        <v>0.3</v>
      </c>
      <c r="H499" s="331">
        <v>1</v>
      </c>
      <c r="I499" s="220">
        <v>0.02</v>
      </c>
      <c r="J499" s="202" t="s">
        <v>2363</v>
      </c>
      <c r="K499" s="327">
        <v>43455</v>
      </c>
      <c r="L499" s="312">
        <v>2</v>
      </c>
      <c r="M499" s="202" t="s">
        <v>192</v>
      </c>
      <c r="N499" s="202" t="s">
        <v>2368</v>
      </c>
      <c r="O499" s="202" t="s">
        <v>191</v>
      </c>
      <c r="P499" s="223">
        <v>0.01</v>
      </c>
      <c r="Q499" s="328" t="s">
        <v>1848</v>
      </c>
      <c r="R499" s="505">
        <v>379387000</v>
      </c>
      <c r="S499" s="328"/>
      <c r="T499" s="213">
        <v>43101</v>
      </c>
      <c r="U499" s="327">
        <v>43465</v>
      </c>
      <c r="V499" s="202" t="s">
        <v>2370</v>
      </c>
      <c r="W499" s="329">
        <v>0.5</v>
      </c>
      <c r="X499" s="281">
        <v>4.1666666666666664E-2</v>
      </c>
      <c r="Y499" s="329"/>
      <c r="Z499" s="309" t="s">
        <v>2371</v>
      </c>
      <c r="AA499" s="353"/>
      <c r="AB499" s="353"/>
      <c r="AC499" s="353"/>
      <c r="AD499" s="353"/>
      <c r="AE499" s="438"/>
      <c r="AF499" s="353"/>
      <c r="AG499" s="281">
        <v>4.1666666666666664E-2</v>
      </c>
      <c r="AH499" s="341"/>
      <c r="AI499" s="280" t="s">
        <v>2371</v>
      </c>
      <c r="AJ499" s="353"/>
      <c r="AK499" s="438"/>
      <c r="AL499" s="353"/>
      <c r="AM499" s="353"/>
      <c r="AN499" s="438"/>
      <c r="AO499" s="353"/>
      <c r="AP499" s="281">
        <v>4.1666666666666664E-2</v>
      </c>
      <c r="AQ499" s="329">
        <v>0</v>
      </c>
      <c r="AR499" s="280" t="s">
        <v>2371</v>
      </c>
      <c r="AS499" s="353"/>
      <c r="AT499" s="353"/>
      <c r="AU499" s="353"/>
      <c r="AV499" s="353"/>
      <c r="AW499" s="202" t="s">
        <v>2368</v>
      </c>
      <c r="AX499" s="438"/>
      <c r="AY499" s="438"/>
      <c r="AZ499" s="281">
        <v>4.1666666666666664E-2</v>
      </c>
      <c r="BA499" s="329">
        <v>0</v>
      </c>
      <c r="BB499" s="280" t="s">
        <v>2371</v>
      </c>
      <c r="BC499" s="353"/>
      <c r="BD499" s="353"/>
      <c r="BE499" s="353"/>
      <c r="BF499" s="353"/>
      <c r="BG499" s="438"/>
      <c r="BH499" s="438"/>
      <c r="BI499" s="281">
        <v>4.1666666666666664E-2</v>
      </c>
      <c r="BJ499" s="329"/>
      <c r="BK499" s="280" t="s">
        <v>2371</v>
      </c>
      <c r="BL499" s="353"/>
      <c r="BM499" s="353"/>
      <c r="BN499" s="353"/>
      <c r="BO499" s="202" t="s">
        <v>2368</v>
      </c>
      <c r="BP499" s="438"/>
      <c r="BQ499" s="438"/>
      <c r="BR499" s="281">
        <v>4.1666666666666664E-2</v>
      </c>
      <c r="BS499" s="329">
        <v>0</v>
      </c>
      <c r="BT499" s="280" t="s">
        <v>2371</v>
      </c>
      <c r="BU499" s="353"/>
      <c r="BV499" s="353"/>
      <c r="BW499" s="353"/>
      <c r="BX499" s="353"/>
      <c r="BY499" s="202" t="s">
        <v>2368</v>
      </c>
      <c r="BZ499" s="438"/>
      <c r="CA499" s="353"/>
      <c r="CB499" s="281">
        <v>4.1666666666666664E-2</v>
      </c>
      <c r="CC499" s="329"/>
      <c r="CD499" s="280" t="s">
        <v>2371</v>
      </c>
      <c r="CE499" s="353"/>
      <c r="CF499" s="353"/>
      <c r="CG499" s="353"/>
      <c r="CH499" s="353"/>
      <c r="CI499" s="438"/>
      <c r="CJ499" s="438"/>
      <c r="CK499" s="281">
        <v>4.1666666666666664E-2</v>
      </c>
      <c r="CL499" s="329"/>
      <c r="CM499" s="280" t="s">
        <v>2371</v>
      </c>
      <c r="CN499" s="500"/>
      <c r="CO499" s="500"/>
      <c r="CP499" s="353"/>
      <c r="CQ499" s="353"/>
      <c r="CR499" s="438"/>
      <c r="CS499" s="438"/>
      <c r="CT499" s="281">
        <v>4.1666666666666664E-2</v>
      </c>
      <c r="CU499" s="329"/>
      <c r="CV499" s="280" t="s">
        <v>2371</v>
      </c>
      <c r="CW499" s="500"/>
      <c r="CX499" s="500"/>
      <c r="CY499" s="353"/>
      <c r="CZ499" s="353"/>
      <c r="DA499" s="202" t="s">
        <v>2368</v>
      </c>
      <c r="DB499" s="438"/>
      <c r="DC499" s="438"/>
      <c r="DD499" s="281">
        <v>4.1666666666666664E-2</v>
      </c>
      <c r="DE499" s="329"/>
      <c r="DF499" s="280" t="s">
        <v>2371</v>
      </c>
      <c r="DG499" s="353"/>
      <c r="DH499" s="353"/>
      <c r="DI499" s="353"/>
      <c r="DJ499" s="353"/>
      <c r="DK499" s="438"/>
      <c r="DL499" s="438"/>
      <c r="DM499" s="281">
        <v>4.1666666666666664E-2</v>
      </c>
      <c r="DN499" s="329"/>
      <c r="DO499" s="280" t="s">
        <v>2371</v>
      </c>
      <c r="DP499" s="353"/>
      <c r="DQ499" s="353"/>
      <c r="DR499" s="353"/>
      <c r="DS499" s="353"/>
      <c r="DT499" s="438"/>
      <c r="DU499" s="438"/>
      <c r="DV499" s="281">
        <v>4.1666666666666664E-2</v>
      </c>
      <c r="DW499" s="318"/>
      <c r="DX499" s="280" t="s">
        <v>2371</v>
      </c>
      <c r="DY499" s="353"/>
      <c r="DZ499" s="353"/>
      <c r="EA499" s="353"/>
      <c r="EB499" s="353"/>
      <c r="EC499" s="202" t="s">
        <v>2368</v>
      </c>
      <c r="ED499" s="349"/>
      <c r="EE499" s="349"/>
      <c r="EF499" s="557"/>
      <c r="EG499" s="332">
        <v>0.5</v>
      </c>
      <c r="EH499" s="329">
        <v>0</v>
      </c>
      <c r="EI499" s="318">
        <v>0</v>
      </c>
      <c r="EJ499" s="346"/>
      <c r="EK499" s="438"/>
      <c r="EL499" s="347"/>
      <c r="EM499" s="349"/>
      <c r="EN499" s="349"/>
      <c r="EO499" s="347"/>
      <c r="EP499" s="347"/>
      <c r="EQ499" s="347"/>
      <c r="ER499" s="511"/>
      <c r="ES499" s="415"/>
      <c r="ET499" s="311">
        <f t="shared" si="8"/>
        <v>0</v>
      </c>
    </row>
    <row r="500" spans="1:150" s="202" customFormat="1" ht="99.95" customHeight="1" x14ac:dyDescent="0.25">
      <c r="A500" s="285" t="s">
        <v>227</v>
      </c>
      <c r="B500" s="202" t="s">
        <v>119</v>
      </c>
      <c r="C500" s="202" t="s">
        <v>3625</v>
      </c>
      <c r="D500" s="282">
        <v>9</v>
      </c>
      <c r="E500" s="202" t="s">
        <v>2372</v>
      </c>
      <c r="F500" s="475" t="s">
        <v>70</v>
      </c>
      <c r="G500" s="457">
        <v>0.3</v>
      </c>
      <c r="H500" s="331">
        <v>1</v>
      </c>
      <c r="I500" s="220">
        <v>0.03</v>
      </c>
      <c r="J500" s="282" t="s">
        <v>2373</v>
      </c>
      <c r="K500" s="321">
        <v>43462</v>
      </c>
      <c r="L500" s="312">
        <v>2</v>
      </c>
      <c r="M500" s="202" t="s">
        <v>194</v>
      </c>
      <c r="N500" s="202" t="s">
        <v>2374</v>
      </c>
      <c r="O500" s="202" t="s">
        <v>193</v>
      </c>
      <c r="P500" s="277">
        <v>0.02</v>
      </c>
      <c r="Q500" s="328" t="s">
        <v>1848</v>
      </c>
      <c r="R500" s="506">
        <v>100000000</v>
      </c>
      <c r="S500" s="328"/>
      <c r="T500" s="321">
        <v>43101</v>
      </c>
      <c r="U500" s="321">
        <v>43465</v>
      </c>
      <c r="V500" s="282" t="s">
        <v>2375</v>
      </c>
      <c r="W500" s="329">
        <v>0.5</v>
      </c>
      <c r="X500" s="281">
        <v>4.1666666666666664E-2</v>
      </c>
      <c r="Y500" s="329"/>
      <c r="Z500" s="280" t="s">
        <v>2376</v>
      </c>
      <c r="AA500" s="353">
        <v>8.3333333333333329E-2</v>
      </c>
      <c r="AB500" s="353">
        <v>0</v>
      </c>
      <c r="AC500" s="353"/>
      <c r="AD500" s="353"/>
      <c r="AE500" s="438">
        <v>0.16666666666666666</v>
      </c>
      <c r="AF500" s="438">
        <v>0</v>
      </c>
      <c r="AG500" s="281">
        <v>4.1666666666666664E-2</v>
      </c>
      <c r="AH500" s="329"/>
      <c r="AI500" s="280" t="s">
        <v>2376</v>
      </c>
      <c r="AJ500" s="353">
        <v>8.3333333333333329E-2</v>
      </c>
      <c r="AK500" s="353">
        <v>0</v>
      </c>
      <c r="AL500" s="353" t="s">
        <v>2336</v>
      </c>
      <c r="AM500" s="353"/>
      <c r="AN500" s="438">
        <v>0.16666666666666666</v>
      </c>
      <c r="AO500" s="438">
        <v>0</v>
      </c>
      <c r="AP500" s="281">
        <v>4.1666666666666664E-2</v>
      </c>
      <c r="AQ500" s="329"/>
      <c r="AR500" s="280" t="s">
        <v>2376</v>
      </c>
      <c r="AS500" s="353">
        <v>8.3333333333333329E-2</v>
      </c>
      <c r="AT500" s="353">
        <v>0</v>
      </c>
      <c r="AU500" s="353" t="s">
        <v>246</v>
      </c>
      <c r="AV500" s="353"/>
      <c r="AW500" s="202" t="s">
        <v>2374</v>
      </c>
      <c r="AX500" s="353">
        <v>0.16666666666666666</v>
      </c>
      <c r="AY500" s="353">
        <v>0</v>
      </c>
      <c r="AZ500" s="281">
        <v>4.1666666666666664E-2</v>
      </c>
      <c r="BA500" s="329"/>
      <c r="BB500" s="280" t="s">
        <v>2376</v>
      </c>
      <c r="BC500" s="353">
        <v>8.3333333333333329E-2</v>
      </c>
      <c r="BD500" s="353">
        <v>0</v>
      </c>
      <c r="BE500" s="353" t="s">
        <v>247</v>
      </c>
      <c r="BF500" s="353"/>
      <c r="BG500" s="438">
        <v>0.16666666666666666</v>
      </c>
      <c r="BH500" s="438">
        <v>0</v>
      </c>
      <c r="BI500" s="281">
        <v>4.1666666666666664E-2</v>
      </c>
      <c r="BJ500" s="329"/>
      <c r="BK500" s="280" t="s">
        <v>2376</v>
      </c>
      <c r="BL500" s="353">
        <v>8.3333333333333329E-2</v>
      </c>
      <c r="BM500" s="353">
        <v>0</v>
      </c>
      <c r="BN500" s="353" t="s">
        <v>248</v>
      </c>
      <c r="BO500" s="353"/>
      <c r="BP500" s="438">
        <v>0.16666666666666666</v>
      </c>
      <c r="BQ500" s="438">
        <v>0</v>
      </c>
      <c r="BR500" s="281">
        <v>4.1666666666666664E-2</v>
      </c>
      <c r="BS500" s="329"/>
      <c r="BT500" s="280" t="s">
        <v>2376</v>
      </c>
      <c r="BU500" s="353">
        <v>8.3333333333333329E-2</v>
      </c>
      <c r="BV500" s="353">
        <v>0</v>
      </c>
      <c r="BW500" s="353" t="s">
        <v>3</v>
      </c>
      <c r="BX500" s="353"/>
      <c r="BY500" s="202" t="s">
        <v>2374</v>
      </c>
      <c r="BZ500" s="353">
        <v>0.16666666666666666</v>
      </c>
      <c r="CA500" s="353">
        <v>0</v>
      </c>
      <c r="CB500" s="281">
        <v>4.1666666666666664E-2</v>
      </c>
      <c r="CC500" s="329"/>
      <c r="CD500" s="280" t="s">
        <v>2376</v>
      </c>
      <c r="CE500" s="353">
        <v>8.3333333333333329E-2</v>
      </c>
      <c r="CF500" s="353">
        <v>0</v>
      </c>
      <c r="CG500" s="353" t="s">
        <v>4</v>
      </c>
      <c r="CH500" s="353"/>
      <c r="CI500" s="438">
        <v>0.16666666666666666</v>
      </c>
      <c r="CJ500" s="438">
        <v>0</v>
      </c>
      <c r="CK500" s="281">
        <v>4.1666666666666664E-2</v>
      </c>
      <c r="CL500" s="329"/>
      <c r="CM500" s="280" t="s">
        <v>2376</v>
      </c>
      <c r="CN500" s="353">
        <v>8.3333333333333329E-2</v>
      </c>
      <c r="CO500" s="353">
        <v>0</v>
      </c>
      <c r="CP500" s="353" t="s">
        <v>5</v>
      </c>
      <c r="CQ500" s="353"/>
      <c r="CR500" s="438">
        <v>0.16666666666666666</v>
      </c>
      <c r="CS500" s="438">
        <v>0</v>
      </c>
      <c r="CT500" s="281">
        <v>4.1666666666666664E-2</v>
      </c>
      <c r="CU500" s="329"/>
      <c r="CV500" s="280" t="s">
        <v>2376</v>
      </c>
      <c r="CW500" s="353">
        <v>8.3333333333333329E-2</v>
      </c>
      <c r="CX500" s="353">
        <v>0</v>
      </c>
      <c r="CY500" s="353" t="s">
        <v>1474</v>
      </c>
      <c r="CZ500" s="353"/>
      <c r="DA500" s="202" t="s">
        <v>2374</v>
      </c>
      <c r="DB500" s="353">
        <v>0.16666666666666666</v>
      </c>
      <c r="DC500" s="353">
        <v>0</v>
      </c>
      <c r="DD500" s="281">
        <v>4.1666666666666664E-2</v>
      </c>
      <c r="DE500" s="329"/>
      <c r="DF500" s="280" t="s">
        <v>2376</v>
      </c>
      <c r="DG500" s="353">
        <v>8.3333333333333329E-2</v>
      </c>
      <c r="DH500" s="353">
        <v>0</v>
      </c>
      <c r="DI500" s="353" t="s">
        <v>1475</v>
      </c>
      <c r="DJ500" s="353"/>
      <c r="DK500" s="438">
        <v>0.16666666666666666</v>
      </c>
      <c r="DL500" s="438">
        <v>0</v>
      </c>
      <c r="DM500" s="281">
        <v>4.1666666666666664E-2</v>
      </c>
      <c r="DN500" s="329"/>
      <c r="DO500" s="280" t="s">
        <v>2376</v>
      </c>
      <c r="DP500" s="353">
        <v>8.3333333333333329E-2</v>
      </c>
      <c r="DQ500" s="353">
        <v>0</v>
      </c>
      <c r="DR500" s="353" t="s">
        <v>1476</v>
      </c>
      <c r="DS500" s="353"/>
      <c r="DT500" s="438">
        <v>0.16666666666666666</v>
      </c>
      <c r="DU500" s="438">
        <v>0</v>
      </c>
      <c r="DV500" s="281">
        <v>4.1666666666666664E-2</v>
      </c>
      <c r="DW500" s="329"/>
      <c r="DX500" s="280" t="s">
        <v>2376</v>
      </c>
      <c r="DY500" s="353">
        <v>8.3333333333333329E-2</v>
      </c>
      <c r="DZ500" s="353">
        <v>0</v>
      </c>
      <c r="EA500" s="353" t="s">
        <v>2202</v>
      </c>
      <c r="EB500" s="353"/>
      <c r="EC500" s="202" t="s">
        <v>2374</v>
      </c>
      <c r="ED500" s="353">
        <v>0.16666666666666666</v>
      </c>
      <c r="EE500" s="353">
        <v>0</v>
      </c>
      <c r="EF500" s="557"/>
      <c r="EG500" s="329">
        <v>0.5</v>
      </c>
      <c r="EH500" s="329">
        <v>0</v>
      </c>
      <c r="EI500" s="318">
        <v>0</v>
      </c>
      <c r="EJ500" s="346">
        <v>1</v>
      </c>
      <c r="EK500" s="438">
        <v>0</v>
      </c>
      <c r="EL500" s="347">
        <v>0</v>
      </c>
      <c r="EM500" s="349">
        <v>1</v>
      </c>
      <c r="EN500" s="349">
        <v>0</v>
      </c>
      <c r="EO500" s="347">
        <v>0</v>
      </c>
      <c r="EP500" s="347"/>
      <c r="EQ500" s="347"/>
      <c r="ER500" s="510"/>
      <c r="ES500" s="415"/>
      <c r="ET500" s="311">
        <f t="shared" si="8"/>
        <v>0</v>
      </c>
    </row>
    <row r="501" spans="1:150" s="202" customFormat="1" ht="99.95" customHeight="1" x14ac:dyDescent="0.25">
      <c r="A501" s="285" t="s">
        <v>227</v>
      </c>
      <c r="B501" s="202" t="s">
        <v>119</v>
      </c>
      <c r="C501" s="202" t="s">
        <v>3625</v>
      </c>
      <c r="D501" s="282">
        <v>9</v>
      </c>
      <c r="E501" s="202" t="s">
        <v>2372</v>
      </c>
      <c r="F501" s="475" t="s">
        <v>70</v>
      </c>
      <c r="G501" s="457">
        <v>0.3</v>
      </c>
      <c r="H501" s="331">
        <v>1</v>
      </c>
      <c r="I501" s="220">
        <v>0.03</v>
      </c>
      <c r="J501" s="282" t="s">
        <v>2373</v>
      </c>
      <c r="K501" s="321">
        <v>43462</v>
      </c>
      <c r="L501" s="312">
        <v>2</v>
      </c>
      <c r="M501" s="202" t="s">
        <v>194</v>
      </c>
      <c r="N501" s="202" t="s">
        <v>2374</v>
      </c>
      <c r="O501" s="202" t="s">
        <v>193</v>
      </c>
      <c r="P501" s="277">
        <v>0.01</v>
      </c>
      <c r="Q501" s="328" t="s">
        <v>1848</v>
      </c>
      <c r="R501" s="506">
        <v>100000000</v>
      </c>
      <c r="S501" s="328"/>
      <c r="T501" s="321">
        <v>43101</v>
      </c>
      <c r="U501" s="321">
        <v>43465</v>
      </c>
      <c r="V501" s="282" t="s">
        <v>2377</v>
      </c>
      <c r="W501" s="329">
        <v>0.25</v>
      </c>
      <c r="X501" s="281">
        <v>2.0833333333333332E-2</v>
      </c>
      <c r="Y501" s="329"/>
      <c r="Z501" s="280" t="s">
        <v>2376</v>
      </c>
      <c r="AA501" s="353"/>
      <c r="AB501" s="353"/>
      <c r="AC501" s="353"/>
      <c r="AD501" s="353"/>
      <c r="AE501" s="438"/>
      <c r="AF501" s="438"/>
      <c r="AG501" s="281">
        <v>2.0833333333333332E-2</v>
      </c>
      <c r="AH501" s="329"/>
      <c r="AI501" s="280" t="s">
        <v>2376</v>
      </c>
      <c r="AJ501" s="353"/>
      <c r="AK501" s="353"/>
      <c r="AL501" s="353"/>
      <c r="AM501" s="353"/>
      <c r="AN501" s="438"/>
      <c r="AO501" s="438"/>
      <c r="AP501" s="281">
        <v>2.0833333333333332E-2</v>
      </c>
      <c r="AQ501" s="329"/>
      <c r="AR501" s="280" t="s">
        <v>2376</v>
      </c>
      <c r="AS501" s="353"/>
      <c r="AT501" s="353"/>
      <c r="AU501" s="353"/>
      <c r="AV501" s="353"/>
      <c r="AW501" s="202" t="s">
        <v>2374</v>
      </c>
      <c r="AX501" s="353"/>
      <c r="AY501" s="353"/>
      <c r="AZ501" s="281">
        <v>2.0833333333333332E-2</v>
      </c>
      <c r="BA501" s="329"/>
      <c r="BB501" s="280" t="s">
        <v>2376</v>
      </c>
      <c r="BC501" s="353"/>
      <c r="BD501" s="353"/>
      <c r="BE501" s="353"/>
      <c r="BF501" s="353"/>
      <c r="BG501" s="438"/>
      <c r="BH501" s="438"/>
      <c r="BI501" s="281">
        <v>2.0833333333333332E-2</v>
      </c>
      <c r="BJ501" s="329"/>
      <c r="BK501" s="280" t="s">
        <v>2376</v>
      </c>
      <c r="BL501" s="353"/>
      <c r="BM501" s="353"/>
      <c r="BN501" s="353"/>
      <c r="BO501" s="353"/>
      <c r="BP501" s="438"/>
      <c r="BQ501" s="438"/>
      <c r="BR501" s="281">
        <v>2.0833333333333332E-2</v>
      </c>
      <c r="BS501" s="329"/>
      <c r="BT501" s="280" t="s">
        <v>2376</v>
      </c>
      <c r="BU501" s="353"/>
      <c r="BV501" s="353"/>
      <c r="BW501" s="353"/>
      <c r="BX501" s="353"/>
      <c r="BY501" s="202" t="s">
        <v>2374</v>
      </c>
      <c r="BZ501" s="353"/>
      <c r="CA501" s="353"/>
      <c r="CB501" s="281">
        <v>2.0833333333333332E-2</v>
      </c>
      <c r="CC501" s="329"/>
      <c r="CD501" s="280" t="s">
        <v>2376</v>
      </c>
      <c r="CE501" s="353"/>
      <c r="CF501" s="353"/>
      <c r="CG501" s="353"/>
      <c r="CH501" s="353"/>
      <c r="CI501" s="438"/>
      <c r="CJ501" s="438"/>
      <c r="CK501" s="281">
        <v>2.0833333333333332E-2</v>
      </c>
      <c r="CL501" s="329"/>
      <c r="CM501" s="280" t="s">
        <v>2376</v>
      </c>
      <c r="CN501" s="353"/>
      <c r="CO501" s="353"/>
      <c r="CP501" s="353"/>
      <c r="CQ501" s="353"/>
      <c r="CR501" s="438"/>
      <c r="CS501" s="438"/>
      <c r="CT501" s="281">
        <v>2.0833333333333332E-2</v>
      </c>
      <c r="CU501" s="329"/>
      <c r="CV501" s="280" t="s">
        <v>2376</v>
      </c>
      <c r="CW501" s="353"/>
      <c r="CX501" s="353"/>
      <c r="CY501" s="353"/>
      <c r="CZ501" s="353"/>
      <c r="DA501" s="202" t="s">
        <v>2374</v>
      </c>
      <c r="DB501" s="353"/>
      <c r="DC501" s="353"/>
      <c r="DD501" s="281">
        <v>2.0833333333333332E-2</v>
      </c>
      <c r="DE501" s="329"/>
      <c r="DF501" s="280" t="s">
        <v>2376</v>
      </c>
      <c r="DG501" s="353"/>
      <c r="DH501" s="353"/>
      <c r="DI501" s="353"/>
      <c r="DJ501" s="353"/>
      <c r="DK501" s="438"/>
      <c r="DL501" s="438"/>
      <c r="DM501" s="281">
        <v>2.0833333333333332E-2</v>
      </c>
      <c r="DN501" s="329"/>
      <c r="DO501" s="280" t="s">
        <v>2376</v>
      </c>
      <c r="DP501" s="353"/>
      <c r="DQ501" s="353"/>
      <c r="DR501" s="353"/>
      <c r="DS501" s="353"/>
      <c r="DT501" s="438"/>
      <c r="DU501" s="438"/>
      <c r="DV501" s="281">
        <v>2.0833333333333332E-2</v>
      </c>
      <c r="DW501" s="329"/>
      <c r="DX501" s="280" t="s">
        <v>2376</v>
      </c>
      <c r="DY501" s="353"/>
      <c r="DZ501" s="353"/>
      <c r="EA501" s="353"/>
      <c r="EB501" s="353"/>
      <c r="EC501" s="202" t="s">
        <v>2374</v>
      </c>
      <c r="ED501" s="353"/>
      <c r="EE501" s="353"/>
      <c r="EF501" s="557"/>
      <c r="EG501" s="329">
        <v>0.25</v>
      </c>
      <c r="EH501" s="329">
        <v>0</v>
      </c>
      <c r="EI501" s="318">
        <v>0</v>
      </c>
      <c r="EJ501" s="346"/>
      <c r="EK501" s="438"/>
      <c r="EL501" s="347"/>
      <c r="EM501" s="349"/>
      <c r="EN501" s="349"/>
      <c r="EO501" s="347"/>
      <c r="EP501" s="347"/>
      <c r="EQ501" s="347"/>
      <c r="ER501" s="510"/>
      <c r="ES501" s="415"/>
      <c r="ET501" s="311">
        <f t="shared" si="8"/>
        <v>0</v>
      </c>
    </row>
    <row r="502" spans="1:150" s="202" customFormat="1" ht="99.95" customHeight="1" x14ac:dyDescent="0.25">
      <c r="A502" s="285" t="s">
        <v>227</v>
      </c>
      <c r="B502" s="202" t="s">
        <v>119</v>
      </c>
      <c r="C502" s="202" t="s">
        <v>3625</v>
      </c>
      <c r="D502" s="282">
        <v>9</v>
      </c>
      <c r="E502" s="202" t="s">
        <v>2372</v>
      </c>
      <c r="F502" s="475" t="s">
        <v>70</v>
      </c>
      <c r="G502" s="457">
        <v>0.3</v>
      </c>
      <c r="H502" s="331">
        <v>1</v>
      </c>
      <c r="I502" s="220">
        <v>0.03</v>
      </c>
      <c r="J502" s="282" t="s">
        <v>2373</v>
      </c>
      <c r="K502" s="321">
        <v>43462</v>
      </c>
      <c r="L502" s="312">
        <v>2</v>
      </c>
      <c r="M502" s="202" t="s">
        <v>194</v>
      </c>
      <c r="N502" s="202" t="s">
        <v>2374</v>
      </c>
      <c r="O502" s="202" t="s">
        <v>193</v>
      </c>
      <c r="P502" s="277">
        <v>0.01</v>
      </c>
      <c r="Q502" s="328" t="s">
        <v>1848</v>
      </c>
      <c r="R502" s="506">
        <v>100000000</v>
      </c>
      <c r="S502" s="328"/>
      <c r="T502" s="507">
        <v>43101</v>
      </c>
      <c r="U502" s="321">
        <v>43465</v>
      </c>
      <c r="V502" s="282" t="s">
        <v>2378</v>
      </c>
      <c r="W502" s="329">
        <v>0.25</v>
      </c>
      <c r="X502" s="281">
        <v>2.0833333333333332E-2</v>
      </c>
      <c r="Y502" s="329"/>
      <c r="Z502" s="280" t="s">
        <v>2376</v>
      </c>
      <c r="AA502" s="353"/>
      <c r="AB502" s="353"/>
      <c r="AC502" s="353"/>
      <c r="AD502" s="353"/>
      <c r="AE502" s="438"/>
      <c r="AF502" s="438"/>
      <c r="AG502" s="281">
        <v>2.0833333333333332E-2</v>
      </c>
      <c r="AH502" s="329"/>
      <c r="AI502" s="280" t="s">
        <v>2376</v>
      </c>
      <c r="AJ502" s="353"/>
      <c r="AK502" s="353"/>
      <c r="AL502" s="353"/>
      <c r="AM502" s="353"/>
      <c r="AN502" s="438"/>
      <c r="AO502" s="438"/>
      <c r="AP502" s="281">
        <v>2.0833333333333332E-2</v>
      </c>
      <c r="AQ502" s="329"/>
      <c r="AR502" s="280" t="s">
        <v>2376</v>
      </c>
      <c r="AS502" s="353"/>
      <c r="AT502" s="353"/>
      <c r="AU502" s="353"/>
      <c r="AV502" s="353"/>
      <c r="AW502" s="202" t="s">
        <v>2374</v>
      </c>
      <c r="AX502" s="353"/>
      <c r="AY502" s="353"/>
      <c r="AZ502" s="281">
        <v>2.0833333333333332E-2</v>
      </c>
      <c r="BA502" s="329"/>
      <c r="BB502" s="280" t="s">
        <v>2376</v>
      </c>
      <c r="BC502" s="353"/>
      <c r="BD502" s="353"/>
      <c r="BE502" s="353"/>
      <c r="BF502" s="353"/>
      <c r="BG502" s="438"/>
      <c r="BH502" s="438"/>
      <c r="BI502" s="281">
        <v>2.0833333333333332E-2</v>
      </c>
      <c r="BJ502" s="329"/>
      <c r="BK502" s="280" t="s">
        <v>2376</v>
      </c>
      <c r="BL502" s="353"/>
      <c r="BM502" s="353"/>
      <c r="BN502" s="353"/>
      <c r="BO502" s="353"/>
      <c r="BP502" s="438"/>
      <c r="BQ502" s="438"/>
      <c r="BR502" s="281">
        <v>2.0833333333333332E-2</v>
      </c>
      <c r="BS502" s="329"/>
      <c r="BT502" s="280" t="s">
        <v>2376</v>
      </c>
      <c r="BU502" s="353"/>
      <c r="BV502" s="353"/>
      <c r="BW502" s="353"/>
      <c r="BX502" s="353"/>
      <c r="BY502" s="202" t="s">
        <v>2374</v>
      </c>
      <c r="BZ502" s="353"/>
      <c r="CA502" s="353"/>
      <c r="CB502" s="281">
        <v>2.0833333333333332E-2</v>
      </c>
      <c r="CC502" s="329"/>
      <c r="CD502" s="280" t="s">
        <v>2376</v>
      </c>
      <c r="CE502" s="353"/>
      <c r="CF502" s="353"/>
      <c r="CG502" s="353"/>
      <c r="CH502" s="353"/>
      <c r="CI502" s="438"/>
      <c r="CJ502" s="438"/>
      <c r="CK502" s="281">
        <v>2.0833333333333332E-2</v>
      </c>
      <c r="CL502" s="329"/>
      <c r="CM502" s="280" t="s">
        <v>2376</v>
      </c>
      <c r="CN502" s="353"/>
      <c r="CO502" s="353"/>
      <c r="CP502" s="353"/>
      <c r="CQ502" s="353"/>
      <c r="CR502" s="438"/>
      <c r="CS502" s="438"/>
      <c r="CT502" s="281">
        <v>2.0833333333333332E-2</v>
      </c>
      <c r="CU502" s="329"/>
      <c r="CV502" s="280" t="s">
        <v>2376</v>
      </c>
      <c r="CW502" s="353"/>
      <c r="CX502" s="353"/>
      <c r="CY502" s="353"/>
      <c r="CZ502" s="353"/>
      <c r="DA502" s="202" t="s">
        <v>2374</v>
      </c>
      <c r="DB502" s="353"/>
      <c r="DC502" s="353"/>
      <c r="DD502" s="281">
        <v>2.0833333333333332E-2</v>
      </c>
      <c r="DE502" s="329"/>
      <c r="DF502" s="280" t="s">
        <v>2376</v>
      </c>
      <c r="DG502" s="353"/>
      <c r="DH502" s="353"/>
      <c r="DI502" s="353"/>
      <c r="DJ502" s="353"/>
      <c r="DK502" s="438"/>
      <c r="DL502" s="438"/>
      <c r="DM502" s="281">
        <v>2.0833333333333332E-2</v>
      </c>
      <c r="DN502" s="329"/>
      <c r="DO502" s="280" t="s">
        <v>2376</v>
      </c>
      <c r="DP502" s="353"/>
      <c r="DQ502" s="353"/>
      <c r="DR502" s="353"/>
      <c r="DS502" s="353"/>
      <c r="DT502" s="438"/>
      <c r="DU502" s="438"/>
      <c r="DV502" s="281">
        <v>2.0833333333333332E-2</v>
      </c>
      <c r="DW502" s="329"/>
      <c r="DX502" s="280" t="s">
        <v>2376</v>
      </c>
      <c r="DY502" s="353"/>
      <c r="DZ502" s="353"/>
      <c r="EA502" s="353"/>
      <c r="EB502" s="353"/>
      <c r="EC502" s="202" t="s">
        <v>2374</v>
      </c>
      <c r="ED502" s="353"/>
      <c r="EE502" s="353"/>
      <c r="EF502" s="557"/>
      <c r="EG502" s="329">
        <v>0.25</v>
      </c>
      <c r="EH502" s="329">
        <v>0</v>
      </c>
      <c r="EI502" s="318">
        <v>0</v>
      </c>
      <c r="EJ502" s="346"/>
      <c r="EK502" s="438"/>
      <c r="EL502" s="347"/>
      <c r="EM502" s="349"/>
      <c r="EN502" s="349"/>
      <c r="EO502" s="347"/>
      <c r="EP502" s="347"/>
      <c r="EQ502" s="347"/>
      <c r="ER502" s="510"/>
      <c r="ES502" s="415"/>
      <c r="ET502" s="311">
        <f t="shared" si="8"/>
        <v>0</v>
      </c>
    </row>
    <row r="503" spans="1:150" s="202" customFormat="1" ht="99.95" customHeight="1" x14ac:dyDescent="0.25">
      <c r="A503" s="285" t="s">
        <v>227</v>
      </c>
      <c r="B503" s="202" t="s">
        <v>119</v>
      </c>
      <c r="C503" s="202" t="s">
        <v>3625</v>
      </c>
      <c r="D503" s="282">
        <v>9</v>
      </c>
      <c r="E503" s="202" t="s">
        <v>2372</v>
      </c>
      <c r="F503" s="475" t="s">
        <v>70</v>
      </c>
      <c r="G503" s="457">
        <v>0.3</v>
      </c>
      <c r="H503" s="331">
        <v>1</v>
      </c>
      <c r="I503" s="220">
        <v>0.03</v>
      </c>
      <c r="J503" s="282" t="s">
        <v>2373</v>
      </c>
      <c r="K503" s="321">
        <v>43462</v>
      </c>
      <c r="L503" s="312">
        <v>3</v>
      </c>
      <c r="M503" s="285" t="s">
        <v>195</v>
      </c>
      <c r="N503" s="202" t="s">
        <v>2379</v>
      </c>
      <c r="O503" s="282" t="s">
        <v>193</v>
      </c>
      <c r="P503" s="277">
        <v>0.01</v>
      </c>
      <c r="Q503" s="328" t="s">
        <v>1848</v>
      </c>
      <c r="R503" s="508">
        <v>227700000</v>
      </c>
      <c r="S503" s="328"/>
      <c r="T503" s="321">
        <v>43101</v>
      </c>
      <c r="U503" s="321" t="s">
        <v>2380</v>
      </c>
      <c r="V503" s="282" t="s">
        <v>2381</v>
      </c>
      <c r="W503" s="329">
        <v>1</v>
      </c>
      <c r="X503" s="281">
        <v>8.3333333333333329E-2</v>
      </c>
      <c r="Y503" s="329"/>
      <c r="Z503" s="280" t="s">
        <v>2376</v>
      </c>
      <c r="AA503" s="329">
        <v>8.3333333333333329E-2</v>
      </c>
      <c r="AB503" s="329">
        <v>0</v>
      </c>
      <c r="AC503" s="329"/>
      <c r="AD503" s="329"/>
      <c r="AE503" s="438"/>
      <c r="AF503" s="438"/>
      <c r="AG503" s="281">
        <v>8.3333333333333329E-2</v>
      </c>
      <c r="AH503" s="329"/>
      <c r="AI503" s="280" t="s">
        <v>2376</v>
      </c>
      <c r="AJ503" s="329">
        <v>8.3333333333333329E-2</v>
      </c>
      <c r="AK503" s="329">
        <v>0</v>
      </c>
      <c r="AL503" s="329" t="s">
        <v>2336</v>
      </c>
      <c r="AM503" s="329"/>
      <c r="AN503" s="438"/>
      <c r="AO503" s="438"/>
      <c r="AP503" s="281">
        <v>8.3333333333333329E-2</v>
      </c>
      <c r="AQ503" s="329"/>
      <c r="AR503" s="280" t="s">
        <v>2376</v>
      </c>
      <c r="AS503" s="329">
        <v>8.3333333333333329E-2</v>
      </c>
      <c r="AT503" s="329">
        <v>0</v>
      </c>
      <c r="AU503" s="329" t="s">
        <v>246</v>
      </c>
      <c r="AV503" s="329"/>
      <c r="AW503" s="202" t="s">
        <v>2379</v>
      </c>
      <c r="AX503" s="353"/>
      <c r="AY503" s="353"/>
      <c r="AZ503" s="281">
        <v>8.3333333333333329E-2</v>
      </c>
      <c r="BA503" s="329"/>
      <c r="BB503" s="280" t="s">
        <v>2376</v>
      </c>
      <c r="BC503" s="329">
        <v>8.3333333333333329E-2</v>
      </c>
      <c r="BD503" s="329">
        <v>0</v>
      </c>
      <c r="BE503" s="329" t="s">
        <v>247</v>
      </c>
      <c r="BF503" s="329"/>
      <c r="BG503" s="438"/>
      <c r="BH503" s="438"/>
      <c r="BI503" s="281">
        <v>8.3333333333333329E-2</v>
      </c>
      <c r="BJ503" s="329"/>
      <c r="BK503" s="280" t="s">
        <v>2376</v>
      </c>
      <c r="BL503" s="329">
        <v>8.3333333333333329E-2</v>
      </c>
      <c r="BM503" s="329">
        <v>0</v>
      </c>
      <c r="BN503" s="329" t="s">
        <v>248</v>
      </c>
      <c r="BO503" s="329"/>
      <c r="BP503" s="438"/>
      <c r="BQ503" s="438"/>
      <c r="BR503" s="281">
        <v>8.3333333333333329E-2</v>
      </c>
      <c r="BS503" s="329"/>
      <c r="BT503" s="280" t="s">
        <v>2376</v>
      </c>
      <c r="BU503" s="329">
        <v>8.3333333333333329E-2</v>
      </c>
      <c r="BV503" s="329">
        <v>0</v>
      </c>
      <c r="BW503" s="329" t="s">
        <v>3</v>
      </c>
      <c r="BX503" s="329"/>
      <c r="BY503" s="202" t="s">
        <v>2379</v>
      </c>
      <c r="BZ503" s="353"/>
      <c r="CA503" s="353"/>
      <c r="CB503" s="281">
        <v>8.3333333333333329E-2</v>
      </c>
      <c r="CC503" s="329"/>
      <c r="CD503" s="280" t="s">
        <v>2376</v>
      </c>
      <c r="CE503" s="329">
        <v>8.3333333333333329E-2</v>
      </c>
      <c r="CF503" s="329">
        <v>0</v>
      </c>
      <c r="CG503" s="329" t="s">
        <v>4</v>
      </c>
      <c r="CH503" s="329"/>
      <c r="CI503" s="438"/>
      <c r="CJ503" s="438"/>
      <c r="CK503" s="281">
        <v>8.3333333333333329E-2</v>
      </c>
      <c r="CL503" s="329"/>
      <c r="CM503" s="280" t="s">
        <v>2376</v>
      </c>
      <c r="CN503" s="329">
        <v>8.3333333333333329E-2</v>
      </c>
      <c r="CO503" s="329">
        <v>0</v>
      </c>
      <c r="CP503" s="329" t="s">
        <v>5</v>
      </c>
      <c r="CQ503" s="329"/>
      <c r="CR503" s="438"/>
      <c r="CS503" s="438"/>
      <c r="CT503" s="281">
        <v>8.3333333333333329E-2</v>
      </c>
      <c r="CU503" s="329"/>
      <c r="CV503" s="280" t="s">
        <v>2376</v>
      </c>
      <c r="CW503" s="329">
        <v>8.3333333333333329E-2</v>
      </c>
      <c r="CX503" s="329">
        <v>0</v>
      </c>
      <c r="CY503" s="329" t="s">
        <v>1474</v>
      </c>
      <c r="CZ503" s="329"/>
      <c r="DA503" s="202" t="s">
        <v>2379</v>
      </c>
      <c r="DB503" s="353"/>
      <c r="DC503" s="353"/>
      <c r="DD503" s="281">
        <v>8.3333333333333329E-2</v>
      </c>
      <c r="DE503" s="329"/>
      <c r="DF503" s="280" t="s">
        <v>2376</v>
      </c>
      <c r="DG503" s="329">
        <v>8.3333333333333329E-2</v>
      </c>
      <c r="DH503" s="329">
        <v>0</v>
      </c>
      <c r="DI503" s="329" t="s">
        <v>1475</v>
      </c>
      <c r="DJ503" s="329"/>
      <c r="DK503" s="438"/>
      <c r="DL503" s="438"/>
      <c r="DM503" s="281">
        <v>8.3333333333333329E-2</v>
      </c>
      <c r="DN503" s="329"/>
      <c r="DO503" s="280" t="s">
        <v>2376</v>
      </c>
      <c r="DP503" s="329">
        <v>8.3333333333333329E-2</v>
      </c>
      <c r="DQ503" s="329">
        <v>0</v>
      </c>
      <c r="DR503" s="329" t="s">
        <v>1476</v>
      </c>
      <c r="DS503" s="329"/>
      <c r="DT503" s="438"/>
      <c r="DU503" s="438"/>
      <c r="DV503" s="281">
        <v>8.3333333333333329E-2</v>
      </c>
      <c r="DW503" s="329"/>
      <c r="DX503" s="280" t="s">
        <v>2376</v>
      </c>
      <c r="DY503" s="329">
        <v>8.3333333333333329E-2</v>
      </c>
      <c r="DZ503" s="329">
        <v>0</v>
      </c>
      <c r="EA503" s="329" t="s">
        <v>2202</v>
      </c>
      <c r="EB503" s="329"/>
      <c r="EC503" s="202" t="s">
        <v>2379</v>
      </c>
      <c r="ED503" s="353"/>
      <c r="EE503" s="353"/>
      <c r="EF503" s="557"/>
      <c r="EG503" s="329">
        <v>1</v>
      </c>
      <c r="EH503" s="329">
        <v>0</v>
      </c>
      <c r="EI503" s="318">
        <v>0</v>
      </c>
      <c r="EJ503" s="331">
        <v>1</v>
      </c>
      <c r="EK503" s="439">
        <v>0</v>
      </c>
      <c r="EL503" s="318">
        <v>0</v>
      </c>
      <c r="EM503" s="349"/>
      <c r="EN503" s="349"/>
      <c r="EO503" s="347"/>
      <c r="EP503" s="347"/>
      <c r="EQ503" s="347"/>
      <c r="ER503" s="510"/>
      <c r="ES503" s="415"/>
      <c r="ET503" s="311">
        <f t="shared" si="8"/>
        <v>0</v>
      </c>
    </row>
    <row r="504" spans="1:150" s="202" customFormat="1" ht="99.95" customHeight="1" x14ac:dyDescent="0.25">
      <c r="A504" s="285" t="s">
        <v>214</v>
      </c>
      <c r="B504" s="202" t="s">
        <v>1964</v>
      </c>
      <c r="C504" s="15" t="s">
        <v>56</v>
      </c>
      <c r="D504" s="282">
        <v>1</v>
      </c>
      <c r="E504" s="15" t="s">
        <v>1965</v>
      </c>
      <c r="F504" s="276" t="s">
        <v>70</v>
      </c>
      <c r="G504" s="434">
        <v>1</v>
      </c>
      <c r="H504" s="485">
        <v>1</v>
      </c>
      <c r="I504" s="434">
        <v>0.16</v>
      </c>
      <c r="J504" s="337" t="s">
        <v>1966</v>
      </c>
      <c r="K504" s="271" t="s">
        <v>317</v>
      </c>
      <c r="L504" s="431">
        <v>1</v>
      </c>
      <c r="M504" s="337" t="s">
        <v>1967</v>
      </c>
      <c r="N504" s="337" t="s">
        <v>1968</v>
      </c>
      <c r="O504" s="431" t="s">
        <v>57</v>
      </c>
      <c r="P504" s="434">
        <v>0.09</v>
      </c>
      <c r="Q504" s="486">
        <v>10</v>
      </c>
      <c r="R504" s="487">
        <v>257750000</v>
      </c>
      <c r="S504" s="488"/>
      <c r="T504" s="489">
        <v>43101</v>
      </c>
      <c r="U504" s="431" t="s">
        <v>1969</v>
      </c>
      <c r="V504" s="337" t="s">
        <v>1970</v>
      </c>
      <c r="W504" s="433">
        <v>0.2</v>
      </c>
      <c r="X504" s="433">
        <v>0</v>
      </c>
      <c r="Y504" s="433">
        <v>0</v>
      </c>
      <c r="Z504" s="433" t="s">
        <v>260</v>
      </c>
      <c r="AA504" s="490">
        <v>0</v>
      </c>
      <c r="AB504" s="490">
        <v>0</v>
      </c>
      <c r="AC504" s="488">
        <v>192192000</v>
      </c>
      <c r="AD504" s="491"/>
      <c r="AE504" s="490">
        <v>0.17500000000000002</v>
      </c>
      <c r="AF504" s="490">
        <v>0</v>
      </c>
      <c r="AG504" s="433">
        <v>0</v>
      </c>
      <c r="AH504" s="433">
        <v>0</v>
      </c>
      <c r="AI504" s="433">
        <v>0</v>
      </c>
      <c r="AJ504" s="490">
        <v>0.05</v>
      </c>
      <c r="AK504" s="490">
        <v>0</v>
      </c>
      <c r="AL504" s="433"/>
      <c r="AM504" s="433"/>
      <c r="AN504" s="490">
        <v>2.8124999999999997E-2</v>
      </c>
      <c r="AO504" s="490">
        <v>0</v>
      </c>
      <c r="AP504" s="433">
        <v>0</v>
      </c>
      <c r="AQ504" s="433">
        <v>0</v>
      </c>
      <c r="AR504" s="433">
        <v>0</v>
      </c>
      <c r="AS504" s="490">
        <v>0.04</v>
      </c>
      <c r="AT504" s="490">
        <v>0</v>
      </c>
      <c r="AU504" s="433">
        <v>0</v>
      </c>
      <c r="AV504" s="433"/>
      <c r="AW504" s="433">
        <v>0</v>
      </c>
      <c r="AX504" s="490">
        <v>2.2499999999999999E-2</v>
      </c>
      <c r="AY504" s="490">
        <v>0</v>
      </c>
      <c r="AZ504" s="433">
        <v>0</v>
      </c>
      <c r="BA504" s="433">
        <v>0</v>
      </c>
      <c r="BB504" s="433">
        <v>0</v>
      </c>
      <c r="BC504" s="490">
        <v>0.08</v>
      </c>
      <c r="BD504" s="490">
        <v>0</v>
      </c>
      <c r="BE504" s="433">
        <v>0</v>
      </c>
      <c r="BF504" s="433"/>
      <c r="BG504" s="490">
        <v>8.8750000000000009E-2</v>
      </c>
      <c r="BH504" s="490">
        <v>0</v>
      </c>
      <c r="BI504" s="433">
        <v>0</v>
      </c>
      <c r="BJ504" s="433">
        <v>0</v>
      </c>
      <c r="BK504" s="433">
        <v>0</v>
      </c>
      <c r="BL504" s="490">
        <v>0.04</v>
      </c>
      <c r="BM504" s="490">
        <v>0</v>
      </c>
      <c r="BN504" s="433">
        <v>0</v>
      </c>
      <c r="BO504" s="433"/>
      <c r="BP504" s="490">
        <v>2.2499999999999999E-2</v>
      </c>
      <c r="BQ504" s="490">
        <v>0</v>
      </c>
      <c r="BR504" s="433">
        <v>0</v>
      </c>
      <c r="BS504" s="433">
        <v>0</v>
      </c>
      <c r="BT504" s="433">
        <v>0</v>
      </c>
      <c r="BU504" s="490">
        <v>0.13</v>
      </c>
      <c r="BV504" s="490">
        <v>0</v>
      </c>
      <c r="BW504" s="433">
        <v>0</v>
      </c>
      <c r="BX504" s="433"/>
      <c r="BY504" s="433">
        <v>0</v>
      </c>
      <c r="BZ504" s="490">
        <v>7.3124999999999996E-2</v>
      </c>
      <c r="CA504" s="490">
        <v>0</v>
      </c>
      <c r="CB504" s="433">
        <v>0.1</v>
      </c>
      <c r="CC504" s="433">
        <v>0</v>
      </c>
      <c r="CD504" s="433" t="s">
        <v>1971</v>
      </c>
      <c r="CE504" s="490">
        <v>0.14000000000000001</v>
      </c>
      <c r="CF504" s="490">
        <v>0</v>
      </c>
      <c r="CG504" s="488">
        <v>65558000</v>
      </c>
      <c r="CH504" s="433"/>
      <c r="CI504" s="490">
        <v>0.1225</v>
      </c>
      <c r="CJ504" s="490">
        <v>0</v>
      </c>
      <c r="CK504" s="433">
        <v>0</v>
      </c>
      <c r="CL504" s="433">
        <v>0</v>
      </c>
      <c r="CM504" s="433">
        <v>0</v>
      </c>
      <c r="CN504" s="490">
        <v>0.08</v>
      </c>
      <c r="CO504" s="490">
        <v>0</v>
      </c>
      <c r="CP504" s="433">
        <v>0</v>
      </c>
      <c r="CQ504" s="433"/>
      <c r="CR504" s="490">
        <v>8.8750000000000009E-2</v>
      </c>
      <c r="CS504" s="490">
        <v>0</v>
      </c>
      <c r="CT504" s="433">
        <v>0</v>
      </c>
      <c r="CU504" s="433">
        <v>0</v>
      </c>
      <c r="CV504" s="433">
        <v>0</v>
      </c>
      <c r="CW504" s="490">
        <v>0.09</v>
      </c>
      <c r="CX504" s="490">
        <v>0</v>
      </c>
      <c r="CY504" s="433">
        <v>0</v>
      </c>
      <c r="CZ504" s="433"/>
      <c r="DA504" s="490" t="s">
        <v>1972</v>
      </c>
      <c r="DB504" s="490">
        <v>5.0624999999999996E-2</v>
      </c>
      <c r="DC504" s="490">
        <v>0</v>
      </c>
      <c r="DD504" s="433">
        <v>0</v>
      </c>
      <c r="DE504" s="433">
        <v>0</v>
      </c>
      <c r="DF504" s="433">
        <v>0</v>
      </c>
      <c r="DG504" s="490">
        <v>0.08</v>
      </c>
      <c r="DH504" s="490">
        <v>0</v>
      </c>
      <c r="DI504" s="433">
        <v>0</v>
      </c>
      <c r="DJ504" s="433"/>
      <c r="DK504" s="490">
        <v>8.8750000000000009E-2</v>
      </c>
      <c r="DL504" s="490">
        <v>0</v>
      </c>
      <c r="DM504" s="433">
        <v>0</v>
      </c>
      <c r="DN504" s="433">
        <v>0</v>
      </c>
      <c r="DO504" s="433">
        <v>0</v>
      </c>
      <c r="DP504" s="490">
        <v>0.09</v>
      </c>
      <c r="DQ504" s="490">
        <v>0</v>
      </c>
      <c r="DR504" s="433">
        <v>0</v>
      </c>
      <c r="DS504" s="433"/>
      <c r="DT504" s="490">
        <v>9.4375000000000001E-2</v>
      </c>
      <c r="DU504" s="490">
        <v>0</v>
      </c>
      <c r="DV504" s="433">
        <v>0.1</v>
      </c>
      <c r="DW504" s="433">
        <v>0</v>
      </c>
      <c r="DX504" s="433" t="s">
        <v>1971</v>
      </c>
      <c r="DY504" s="490">
        <v>0.18</v>
      </c>
      <c r="DZ504" s="490">
        <v>0</v>
      </c>
      <c r="EA504" s="433"/>
      <c r="EB504" s="433"/>
      <c r="EC504" s="433"/>
      <c r="ED504" s="490">
        <v>0.14499999999999999</v>
      </c>
      <c r="EE504" s="490">
        <v>0</v>
      </c>
      <c r="EF504" s="558"/>
      <c r="EG504" s="433">
        <v>0.2</v>
      </c>
      <c r="EH504" s="433">
        <v>0</v>
      </c>
      <c r="EI504" s="433">
        <v>0</v>
      </c>
      <c r="EJ504" s="492">
        <v>1</v>
      </c>
      <c r="EK504" s="493">
        <v>0</v>
      </c>
      <c r="EL504" s="492">
        <v>0</v>
      </c>
      <c r="EM504" s="344">
        <v>1</v>
      </c>
      <c r="EN504" s="492">
        <v>0</v>
      </c>
      <c r="EO504" s="492">
        <v>0</v>
      </c>
      <c r="EP504" s="492">
        <v>0</v>
      </c>
      <c r="EQ504" s="492">
        <v>0</v>
      </c>
      <c r="ER504" s="492">
        <v>0</v>
      </c>
      <c r="ET504" s="311">
        <f t="shared" ref="ET461:ET524" si="9">+EG504-W504</f>
        <v>0</v>
      </c>
    </row>
    <row r="505" spans="1:150" s="202" customFormat="1" ht="99.95" customHeight="1" x14ac:dyDescent="0.25">
      <c r="A505" s="285" t="s">
        <v>214</v>
      </c>
      <c r="B505" s="202" t="s">
        <v>1964</v>
      </c>
      <c r="C505" s="15" t="s">
        <v>56</v>
      </c>
      <c r="D505" s="282">
        <v>1</v>
      </c>
      <c r="E505" s="15" t="s">
        <v>1965</v>
      </c>
      <c r="F505" s="276" t="s">
        <v>70</v>
      </c>
      <c r="G505" s="311">
        <v>1</v>
      </c>
      <c r="H505" s="276">
        <v>1</v>
      </c>
      <c r="I505" s="311">
        <v>0.16</v>
      </c>
      <c r="J505" s="285" t="s">
        <v>1966</v>
      </c>
      <c r="K505" s="282" t="s">
        <v>317</v>
      </c>
      <c r="L505" s="202">
        <v>1</v>
      </c>
      <c r="M505" s="285" t="s">
        <v>1967</v>
      </c>
      <c r="N505" s="285" t="s">
        <v>1968</v>
      </c>
      <c r="O505" s="202" t="s">
        <v>57</v>
      </c>
      <c r="P505" s="311">
        <v>0.09</v>
      </c>
      <c r="Q505" s="253">
        <v>10</v>
      </c>
      <c r="R505" s="279">
        <v>257750000</v>
      </c>
      <c r="S505" s="310"/>
      <c r="T505" s="213">
        <v>43101</v>
      </c>
      <c r="U505" s="202" t="s">
        <v>1969</v>
      </c>
      <c r="V505" s="285" t="s">
        <v>1973</v>
      </c>
      <c r="W505" s="277">
        <v>0.2</v>
      </c>
      <c r="X505" s="277">
        <v>0</v>
      </c>
      <c r="Y505" s="277">
        <v>0</v>
      </c>
      <c r="Z505" s="277" t="s">
        <v>260</v>
      </c>
      <c r="AA505" s="223"/>
      <c r="AB505" s="223"/>
      <c r="AC505" s="310"/>
      <c r="AD505" s="291"/>
      <c r="AE505" s="223"/>
      <c r="AF505" s="223"/>
      <c r="AG505" s="277">
        <v>0</v>
      </c>
      <c r="AH505" s="277">
        <v>0</v>
      </c>
      <c r="AI505" s="277">
        <v>0</v>
      </c>
      <c r="AJ505" s="223"/>
      <c r="AK505" s="223"/>
      <c r="AL505" s="277">
        <v>0</v>
      </c>
      <c r="AM505" s="277"/>
      <c r="AN505" s="223"/>
      <c r="AO505" s="223"/>
      <c r="AP505" s="277">
        <v>0.04</v>
      </c>
      <c r="AQ505" s="277">
        <v>0</v>
      </c>
      <c r="AR505" s="277" t="s">
        <v>1974</v>
      </c>
      <c r="AS505" s="223"/>
      <c r="AT505" s="223"/>
      <c r="AU505" s="277"/>
      <c r="AV505" s="277"/>
      <c r="AW505" s="277"/>
      <c r="AX505" s="223"/>
      <c r="AY505" s="223"/>
      <c r="AZ505" s="277">
        <v>0</v>
      </c>
      <c r="BA505" s="277">
        <v>0</v>
      </c>
      <c r="BB505" s="277">
        <v>0</v>
      </c>
      <c r="BC505" s="223"/>
      <c r="BD505" s="223"/>
      <c r="BE505" s="277">
        <v>0</v>
      </c>
      <c r="BF505" s="277"/>
      <c r="BG505" s="223"/>
      <c r="BH505" s="223"/>
      <c r="BI505" s="277">
        <v>0.04</v>
      </c>
      <c r="BJ505" s="277">
        <v>0</v>
      </c>
      <c r="BK505" s="277" t="s">
        <v>1974</v>
      </c>
      <c r="BL505" s="223"/>
      <c r="BM505" s="223"/>
      <c r="BN505" s="277"/>
      <c r="BO505" s="277"/>
      <c r="BP505" s="223"/>
      <c r="BQ505" s="223"/>
      <c r="BR505" s="277">
        <v>0</v>
      </c>
      <c r="BS505" s="277">
        <v>0</v>
      </c>
      <c r="BT505" s="277">
        <v>0</v>
      </c>
      <c r="BU505" s="223"/>
      <c r="BV505" s="223"/>
      <c r="BW505" s="277">
        <v>0</v>
      </c>
      <c r="BX505" s="277"/>
      <c r="BY505" s="277">
        <v>0</v>
      </c>
      <c r="BZ505" s="223"/>
      <c r="CA505" s="223"/>
      <c r="CB505" s="277">
        <v>0.04</v>
      </c>
      <c r="CC505" s="277">
        <v>0</v>
      </c>
      <c r="CD505" s="277" t="s">
        <v>1974</v>
      </c>
      <c r="CE505" s="223"/>
      <c r="CF505" s="223"/>
      <c r="CG505" s="310"/>
      <c r="CH505" s="277"/>
      <c r="CI505" s="223"/>
      <c r="CJ505" s="223"/>
      <c r="CK505" s="277">
        <v>0</v>
      </c>
      <c r="CL505" s="277">
        <v>0</v>
      </c>
      <c r="CM505" s="277">
        <v>0</v>
      </c>
      <c r="CN505" s="223"/>
      <c r="CO505" s="223"/>
      <c r="CP505" s="277">
        <v>0</v>
      </c>
      <c r="CQ505" s="277"/>
      <c r="CR505" s="223"/>
      <c r="CS505" s="223"/>
      <c r="CT505" s="277">
        <v>0.04</v>
      </c>
      <c r="CU505" s="277">
        <v>0</v>
      </c>
      <c r="CV505" s="277" t="s">
        <v>1974</v>
      </c>
      <c r="CW505" s="223"/>
      <c r="CX505" s="223"/>
      <c r="CY505" s="277"/>
      <c r="CZ505" s="277"/>
      <c r="DA505" s="223"/>
      <c r="DB505" s="223"/>
      <c r="DC505" s="223"/>
      <c r="DD505" s="277">
        <v>0</v>
      </c>
      <c r="DE505" s="277">
        <v>0</v>
      </c>
      <c r="DF505" s="277">
        <v>0</v>
      </c>
      <c r="DG505" s="223"/>
      <c r="DH505" s="223"/>
      <c r="DI505" s="277">
        <v>0</v>
      </c>
      <c r="DJ505" s="277"/>
      <c r="DK505" s="223"/>
      <c r="DL505" s="223"/>
      <c r="DM505" s="277">
        <v>0.04</v>
      </c>
      <c r="DN505" s="277">
        <v>0</v>
      </c>
      <c r="DO505" s="277" t="s">
        <v>1974</v>
      </c>
      <c r="DP505" s="223"/>
      <c r="DQ505" s="223"/>
      <c r="DR505" s="277"/>
      <c r="DS505" s="277"/>
      <c r="DT505" s="223"/>
      <c r="DU505" s="223"/>
      <c r="DV505" s="277">
        <v>0</v>
      </c>
      <c r="DW505" s="277">
        <v>0</v>
      </c>
      <c r="DX505" s="277">
        <v>0</v>
      </c>
      <c r="DY505" s="223"/>
      <c r="DZ505" s="223"/>
      <c r="EA505" s="277">
        <v>0</v>
      </c>
      <c r="EB505" s="277"/>
      <c r="EC505" s="277">
        <v>0</v>
      </c>
      <c r="ED505" s="223"/>
      <c r="EE505" s="223"/>
      <c r="EF505" s="558"/>
      <c r="EG505" s="277">
        <v>0.2</v>
      </c>
      <c r="EH505" s="277">
        <v>0</v>
      </c>
      <c r="EI505" s="277">
        <v>0</v>
      </c>
      <c r="EJ505" s="345"/>
      <c r="EK505" s="384"/>
      <c r="EL505" s="345"/>
      <c r="EM505" s="371"/>
      <c r="EN505" s="345"/>
      <c r="EO505" s="345"/>
      <c r="EP505" s="345"/>
      <c r="EQ505" s="345"/>
      <c r="ER505" s="345"/>
      <c r="ET505" s="311">
        <f t="shared" si="9"/>
        <v>0</v>
      </c>
    </row>
    <row r="506" spans="1:150" s="202" customFormat="1" ht="99.95" customHeight="1" x14ac:dyDescent="0.25">
      <c r="A506" s="285" t="s">
        <v>214</v>
      </c>
      <c r="B506" s="202" t="s">
        <v>1975</v>
      </c>
      <c r="C506" s="15" t="s">
        <v>56</v>
      </c>
      <c r="D506" s="282">
        <v>1</v>
      </c>
      <c r="E506" s="15" t="s">
        <v>1965</v>
      </c>
      <c r="F506" s="276" t="s">
        <v>70</v>
      </c>
      <c r="G506" s="311">
        <v>1</v>
      </c>
      <c r="H506" s="276">
        <v>1</v>
      </c>
      <c r="I506" s="311">
        <v>0.16</v>
      </c>
      <c r="J506" s="285" t="s">
        <v>1966</v>
      </c>
      <c r="K506" s="282" t="s">
        <v>317</v>
      </c>
      <c r="L506" s="202">
        <v>1</v>
      </c>
      <c r="M506" s="285" t="s">
        <v>1967</v>
      </c>
      <c r="N506" s="285" t="s">
        <v>1968</v>
      </c>
      <c r="O506" s="202" t="s">
        <v>57</v>
      </c>
      <c r="P506" s="311">
        <v>0.09</v>
      </c>
      <c r="Q506" s="253">
        <v>10</v>
      </c>
      <c r="R506" s="279">
        <v>257750000</v>
      </c>
      <c r="S506" s="310"/>
      <c r="T506" s="213">
        <v>43101</v>
      </c>
      <c r="U506" s="202" t="s">
        <v>1969</v>
      </c>
      <c r="V506" s="285" t="s">
        <v>1976</v>
      </c>
      <c r="W506" s="277">
        <v>0.4</v>
      </c>
      <c r="X506" s="277">
        <v>0</v>
      </c>
      <c r="Y506" s="277">
        <v>0</v>
      </c>
      <c r="Z506" s="277" t="s">
        <v>260</v>
      </c>
      <c r="AA506" s="223"/>
      <c r="AB506" s="223"/>
      <c r="AC506" s="310"/>
      <c r="AD506" s="291"/>
      <c r="AE506" s="223"/>
      <c r="AF506" s="223"/>
      <c r="AG506" s="277">
        <v>0</v>
      </c>
      <c r="AH506" s="277">
        <v>0</v>
      </c>
      <c r="AI506" s="277">
        <v>0</v>
      </c>
      <c r="AJ506" s="223"/>
      <c r="AK506" s="223"/>
      <c r="AL506" s="277">
        <v>0</v>
      </c>
      <c r="AM506" s="277"/>
      <c r="AN506" s="223"/>
      <c r="AO506" s="223"/>
      <c r="AP506" s="277">
        <v>0</v>
      </c>
      <c r="AQ506" s="277">
        <v>0</v>
      </c>
      <c r="AR506" s="277">
        <v>0</v>
      </c>
      <c r="AS506" s="223"/>
      <c r="AT506" s="223"/>
      <c r="AU506" s="277"/>
      <c r="AV506" s="277"/>
      <c r="AW506" s="277"/>
      <c r="AX506" s="223"/>
      <c r="AY506" s="223"/>
      <c r="AZ506" s="277">
        <v>0.08</v>
      </c>
      <c r="BA506" s="277">
        <v>0</v>
      </c>
      <c r="BB506" s="277" t="s">
        <v>1974</v>
      </c>
      <c r="BC506" s="223"/>
      <c r="BD506" s="223"/>
      <c r="BE506" s="277">
        <v>0</v>
      </c>
      <c r="BF506" s="277"/>
      <c r="BG506" s="223"/>
      <c r="BH506" s="223"/>
      <c r="BI506" s="277">
        <v>0</v>
      </c>
      <c r="BJ506" s="277">
        <v>0</v>
      </c>
      <c r="BK506" s="277">
        <v>0</v>
      </c>
      <c r="BL506" s="223"/>
      <c r="BM506" s="223"/>
      <c r="BN506" s="277">
        <v>0</v>
      </c>
      <c r="BO506" s="277"/>
      <c r="BP506" s="223"/>
      <c r="BQ506" s="223"/>
      <c r="BR506" s="277">
        <v>0.08</v>
      </c>
      <c r="BS506" s="277">
        <v>0</v>
      </c>
      <c r="BT506" s="277" t="s">
        <v>1974</v>
      </c>
      <c r="BU506" s="223"/>
      <c r="BV506" s="223"/>
      <c r="BW506" s="277"/>
      <c r="BX506" s="277"/>
      <c r="BY506" s="277"/>
      <c r="BZ506" s="223"/>
      <c r="CA506" s="223"/>
      <c r="CB506" s="277">
        <v>0</v>
      </c>
      <c r="CC506" s="277">
        <v>0</v>
      </c>
      <c r="CD506" s="277">
        <v>0</v>
      </c>
      <c r="CE506" s="223"/>
      <c r="CF506" s="223"/>
      <c r="CG506" s="310"/>
      <c r="CH506" s="277"/>
      <c r="CI506" s="223"/>
      <c r="CJ506" s="223"/>
      <c r="CK506" s="277">
        <v>0.08</v>
      </c>
      <c r="CL506" s="277">
        <v>0</v>
      </c>
      <c r="CM506" s="277" t="s">
        <v>1974</v>
      </c>
      <c r="CN506" s="223"/>
      <c r="CO506" s="223"/>
      <c r="CP506" s="277"/>
      <c r="CQ506" s="277"/>
      <c r="CR506" s="223"/>
      <c r="CS506" s="223"/>
      <c r="CT506" s="277">
        <v>0</v>
      </c>
      <c r="CU506" s="277">
        <v>0</v>
      </c>
      <c r="CV506" s="277">
        <v>0</v>
      </c>
      <c r="CW506" s="223"/>
      <c r="CX506" s="223"/>
      <c r="CY506" s="277">
        <v>0</v>
      </c>
      <c r="CZ506" s="277"/>
      <c r="DA506" s="223"/>
      <c r="DB506" s="223"/>
      <c r="DC506" s="223"/>
      <c r="DD506" s="277">
        <v>0.08</v>
      </c>
      <c r="DE506" s="277">
        <v>0</v>
      </c>
      <c r="DF506" s="277" t="s">
        <v>1974</v>
      </c>
      <c r="DG506" s="223"/>
      <c r="DH506" s="223"/>
      <c r="DI506" s="277"/>
      <c r="DJ506" s="277"/>
      <c r="DK506" s="223"/>
      <c r="DL506" s="223"/>
      <c r="DM506" s="277">
        <v>0</v>
      </c>
      <c r="DN506" s="277">
        <v>0</v>
      </c>
      <c r="DO506" s="277">
        <v>0</v>
      </c>
      <c r="DP506" s="223"/>
      <c r="DQ506" s="223"/>
      <c r="DR506" s="277">
        <v>0</v>
      </c>
      <c r="DS506" s="277"/>
      <c r="DT506" s="223"/>
      <c r="DU506" s="223"/>
      <c r="DV506" s="277">
        <v>0.08</v>
      </c>
      <c r="DW506" s="277">
        <v>0</v>
      </c>
      <c r="DX506" s="277" t="s">
        <v>1974</v>
      </c>
      <c r="DY506" s="223"/>
      <c r="DZ506" s="223"/>
      <c r="EA506" s="277"/>
      <c r="EB506" s="277"/>
      <c r="EC506" s="277"/>
      <c r="ED506" s="223"/>
      <c r="EE506" s="223"/>
      <c r="EF506" s="558"/>
      <c r="EG506" s="281">
        <v>0.4</v>
      </c>
      <c r="EH506" s="277">
        <v>0</v>
      </c>
      <c r="EI506" s="277">
        <v>0</v>
      </c>
      <c r="EJ506" s="345"/>
      <c r="EK506" s="384"/>
      <c r="EL506" s="345"/>
      <c r="EM506" s="371"/>
      <c r="EN506" s="345"/>
      <c r="EO506" s="345"/>
      <c r="EP506" s="345"/>
      <c r="EQ506" s="345"/>
      <c r="ER506" s="345"/>
      <c r="ET506" s="311">
        <f t="shared" si="9"/>
        <v>0</v>
      </c>
    </row>
    <row r="507" spans="1:150" s="202" customFormat="1" ht="99.95" customHeight="1" x14ac:dyDescent="0.25">
      <c r="A507" s="285" t="s">
        <v>214</v>
      </c>
      <c r="B507" s="202" t="s">
        <v>1964</v>
      </c>
      <c r="C507" s="15" t="s">
        <v>56</v>
      </c>
      <c r="D507" s="282">
        <v>1</v>
      </c>
      <c r="E507" s="15" t="s">
        <v>1965</v>
      </c>
      <c r="F507" s="276" t="s">
        <v>70</v>
      </c>
      <c r="G507" s="311">
        <v>1</v>
      </c>
      <c r="H507" s="276">
        <v>1</v>
      </c>
      <c r="I507" s="311">
        <v>0.16</v>
      </c>
      <c r="J507" s="285" t="s">
        <v>1966</v>
      </c>
      <c r="K507" s="282" t="s">
        <v>317</v>
      </c>
      <c r="L507" s="202">
        <v>1</v>
      </c>
      <c r="M507" s="285" t="s">
        <v>1967</v>
      </c>
      <c r="N507" s="285" t="s">
        <v>1968</v>
      </c>
      <c r="O507" s="202" t="s">
        <v>57</v>
      </c>
      <c r="P507" s="311">
        <v>0.09</v>
      </c>
      <c r="Q507" s="253">
        <v>10</v>
      </c>
      <c r="R507" s="279">
        <v>257750000</v>
      </c>
      <c r="S507" s="310"/>
      <c r="T507" s="213">
        <v>43101</v>
      </c>
      <c r="U507" s="202" t="s">
        <v>1969</v>
      </c>
      <c r="V507" s="285" t="s">
        <v>1977</v>
      </c>
      <c r="W507" s="277">
        <v>0.2</v>
      </c>
      <c r="X507" s="277">
        <v>0</v>
      </c>
      <c r="Y507" s="277">
        <v>0</v>
      </c>
      <c r="Z507" s="277" t="s">
        <v>260</v>
      </c>
      <c r="AA507" s="223"/>
      <c r="AB507" s="223"/>
      <c r="AC507" s="310"/>
      <c r="AD507" s="291"/>
      <c r="AE507" s="223"/>
      <c r="AF507" s="223"/>
      <c r="AG507" s="277">
        <v>0.05</v>
      </c>
      <c r="AH507" s="277">
        <v>0</v>
      </c>
      <c r="AI507" s="277" t="s">
        <v>1978</v>
      </c>
      <c r="AJ507" s="223"/>
      <c r="AK507" s="223"/>
      <c r="AL507" s="277">
        <v>0</v>
      </c>
      <c r="AM507" s="277"/>
      <c r="AN507" s="223"/>
      <c r="AO507" s="223"/>
      <c r="AP507" s="277">
        <v>0</v>
      </c>
      <c r="AQ507" s="277">
        <v>0</v>
      </c>
      <c r="AR507" s="277">
        <v>0</v>
      </c>
      <c r="AS507" s="223"/>
      <c r="AT507" s="223"/>
      <c r="AU507" s="277"/>
      <c r="AV507" s="277"/>
      <c r="AW507" s="277"/>
      <c r="AX507" s="223"/>
      <c r="AY507" s="223"/>
      <c r="AZ507" s="277">
        <v>0</v>
      </c>
      <c r="BA507" s="277">
        <v>0</v>
      </c>
      <c r="BB507" s="277">
        <v>0</v>
      </c>
      <c r="BC507" s="223"/>
      <c r="BD507" s="223"/>
      <c r="BE507" s="277">
        <v>0</v>
      </c>
      <c r="BF507" s="277"/>
      <c r="BG507" s="223"/>
      <c r="BH507" s="223"/>
      <c r="BI507" s="277">
        <v>0</v>
      </c>
      <c r="BJ507" s="277">
        <v>0</v>
      </c>
      <c r="BK507" s="277">
        <v>0</v>
      </c>
      <c r="BL507" s="223"/>
      <c r="BM507" s="223"/>
      <c r="BN507" s="277">
        <v>0</v>
      </c>
      <c r="BO507" s="277"/>
      <c r="BP507" s="223"/>
      <c r="BQ507" s="223"/>
      <c r="BR507" s="277">
        <v>0.05</v>
      </c>
      <c r="BS507" s="277">
        <v>0</v>
      </c>
      <c r="BT507" s="277" t="s">
        <v>1978</v>
      </c>
      <c r="BU507" s="223"/>
      <c r="BV507" s="223"/>
      <c r="BW507" s="277"/>
      <c r="BX507" s="277"/>
      <c r="BY507" s="277"/>
      <c r="BZ507" s="223"/>
      <c r="CA507" s="223"/>
      <c r="CB507" s="277">
        <v>0</v>
      </c>
      <c r="CC507" s="277">
        <v>0</v>
      </c>
      <c r="CD507" s="277">
        <v>0</v>
      </c>
      <c r="CE507" s="223"/>
      <c r="CF507" s="223"/>
      <c r="CG507" s="310"/>
      <c r="CH507" s="277"/>
      <c r="CI507" s="223"/>
      <c r="CJ507" s="223"/>
      <c r="CK507" s="277">
        <v>0</v>
      </c>
      <c r="CL507" s="277">
        <v>0</v>
      </c>
      <c r="CM507" s="277">
        <v>0</v>
      </c>
      <c r="CN507" s="223"/>
      <c r="CO507" s="223"/>
      <c r="CP507" s="277">
        <v>0</v>
      </c>
      <c r="CQ507" s="277"/>
      <c r="CR507" s="223"/>
      <c r="CS507" s="223"/>
      <c r="CT507" s="277">
        <v>0.05</v>
      </c>
      <c r="CU507" s="277">
        <v>0</v>
      </c>
      <c r="CV507" s="277" t="s">
        <v>1978</v>
      </c>
      <c r="CW507" s="223"/>
      <c r="CX507" s="223"/>
      <c r="CY507" s="277"/>
      <c r="CZ507" s="277"/>
      <c r="DA507" s="223"/>
      <c r="DB507" s="223"/>
      <c r="DC507" s="223"/>
      <c r="DD507" s="277">
        <v>0</v>
      </c>
      <c r="DE507" s="277">
        <v>0</v>
      </c>
      <c r="DF507" s="277">
        <v>0</v>
      </c>
      <c r="DG507" s="223"/>
      <c r="DH507" s="223"/>
      <c r="DI507" s="277">
        <v>0</v>
      </c>
      <c r="DJ507" s="277"/>
      <c r="DK507" s="223"/>
      <c r="DL507" s="223"/>
      <c r="DM507" s="277">
        <v>0.05</v>
      </c>
      <c r="DN507" s="277">
        <v>0</v>
      </c>
      <c r="DO507" s="277" t="s">
        <v>1978</v>
      </c>
      <c r="DP507" s="223"/>
      <c r="DQ507" s="223"/>
      <c r="DR507" s="277"/>
      <c r="DS507" s="277"/>
      <c r="DT507" s="223"/>
      <c r="DU507" s="223"/>
      <c r="DV507" s="277">
        <v>0</v>
      </c>
      <c r="DW507" s="277">
        <v>0</v>
      </c>
      <c r="DX507" s="277">
        <v>0</v>
      </c>
      <c r="DY507" s="223"/>
      <c r="DZ507" s="223"/>
      <c r="EA507" s="277">
        <v>0</v>
      </c>
      <c r="EB507" s="277"/>
      <c r="EC507" s="277">
        <v>0</v>
      </c>
      <c r="ED507" s="223"/>
      <c r="EE507" s="223"/>
      <c r="EF507" s="558"/>
      <c r="EG507" s="277">
        <v>0.2</v>
      </c>
      <c r="EH507" s="277">
        <v>0</v>
      </c>
      <c r="EI507" s="277">
        <v>0</v>
      </c>
      <c r="EJ507" s="345"/>
      <c r="EK507" s="384"/>
      <c r="EL507" s="345"/>
      <c r="EM507" s="371"/>
      <c r="EN507" s="345"/>
      <c r="EO507" s="345"/>
      <c r="EP507" s="345"/>
      <c r="EQ507" s="345"/>
      <c r="ER507" s="345"/>
      <c r="ET507" s="311">
        <f t="shared" si="9"/>
        <v>0</v>
      </c>
    </row>
    <row r="508" spans="1:150" s="202" customFormat="1" ht="99.95" customHeight="1" x14ac:dyDescent="0.25">
      <c r="A508" s="285" t="s">
        <v>214</v>
      </c>
      <c r="B508" s="202" t="s">
        <v>1964</v>
      </c>
      <c r="C508" s="15" t="s">
        <v>56</v>
      </c>
      <c r="D508" s="282">
        <v>1</v>
      </c>
      <c r="E508" s="15" t="s">
        <v>1965</v>
      </c>
      <c r="F508" s="276" t="s">
        <v>70</v>
      </c>
      <c r="G508" s="311">
        <v>1</v>
      </c>
      <c r="H508" s="276">
        <v>1</v>
      </c>
      <c r="I508" s="311">
        <v>0.16</v>
      </c>
      <c r="J508" s="285" t="s">
        <v>1979</v>
      </c>
      <c r="K508" s="282" t="s">
        <v>315</v>
      </c>
      <c r="L508" s="202">
        <v>2</v>
      </c>
      <c r="M508" s="285" t="s">
        <v>1980</v>
      </c>
      <c r="N508" s="285" t="s">
        <v>1981</v>
      </c>
      <c r="O508" s="202" t="s">
        <v>1982</v>
      </c>
      <c r="P508" s="311">
        <v>7.0000000000000007E-2</v>
      </c>
      <c r="Q508" s="253">
        <v>8</v>
      </c>
      <c r="R508" s="279">
        <v>21486000</v>
      </c>
      <c r="S508" s="310"/>
      <c r="T508" s="213">
        <v>43435</v>
      </c>
      <c r="U508" s="202" t="s">
        <v>1969</v>
      </c>
      <c r="V508" s="285" t="s">
        <v>1983</v>
      </c>
      <c r="W508" s="277">
        <v>0.2</v>
      </c>
      <c r="X508" s="277">
        <v>0.2</v>
      </c>
      <c r="Y508" s="277">
        <v>0</v>
      </c>
      <c r="Z508" s="277" t="s">
        <v>1984</v>
      </c>
      <c r="AA508" s="223">
        <v>0.4</v>
      </c>
      <c r="AB508" s="223">
        <v>0</v>
      </c>
      <c r="AC508" s="212"/>
      <c r="AD508" s="291"/>
      <c r="AE508" s="223"/>
      <c r="AF508" s="223"/>
      <c r="AG508" s="277">
        <v>0</v>
      </c>
      <c r="AH508" s="277">
        <v>0</v>
      </c>
      <c r="AI508" s="277" t="s">
        <v>1985</v>
      </c>
      <c r="AJ508" s="223">
        <v>0</v>
      </c>
      <c r="AK508" s="223">
        <v>0</v>
      </c>
      <c r="AL508" s="277"/>
      <c r="AM508" s="277"/>
      <c r="AN508" s="223"/>
      <c r="AO508" s="223"/>
      <c r="AP508" s="277">
        <v>0</v>
      </c>
      <c r="AQ508" s="277">
        <v>0</v>
      </c>
      <c r="AR508" s="277"/>
      <c r="AS508" s="223">
        <v>0</v>
      </c>
      <c r="AT508" s="223">
        <v>0</v>
      </c>
      <c r="AU508" s="277"/>
      <c r="AV508" s="277"/>
      <c r="AW508" s="277"/>
      <c r="AX508" s="223"/>
      <c r="AY508" s="223"/>
      <c r="AZ508" s="277">
        <v>0</v>
      </c>
      <c r="BA508" s="277">
        <v>0</v>
      </c>
      <c r="BB508" s="277">
        <v>0</v>
      </c>
      <c r="BC508" s="223">
        <v>0.1</v>
      </c>
      <c r="BD508" s="223">
        <v>0</v>
      </c>
      <c r="BE508" s="277"/>
      <c r="BF508" s="277"/>
      <c r="BG508" s="223"/>
      <c r="BH508" s="223"/>
      <c r="BI508" s="277">
        <v>0</v>
      </c>
      <c r="BJ508" s="277">
        <v>0</v>
      </c>
      <c r="BK508" s="277">
        <v>0</v>
      </c>
      <c r="BL508" s="223">
        <v>0</v>
      </c>
      <c r="BM508" s="223">
        <v>0</v>
      </c>
      <c r="BN508" s="277"/>
      <c r="BO508" s="277"/>
      <c r="BP508" s="223"/>
      <c r="BQ508" s="223"/>
      <c r="BR508" s="277">
        <v>0</v>
      </c>
      <c r="BS508" s="277">
        <v>0</v>
      </c>
      <c r="BT508" s="277">
        <v>0</v>
      </c>
      <c r="BU508" s="223">
        <v>0</v>
      </c>
      <c r="BV508" s="223">
        <v>0</v>
      </c>
      <c r="BW508" s="277"/>
      <c r="BX508" s="277"/>
      <c r="BY508" s="223"/>
      <c r="BZ508" s="223"/>
      <c r="CA508" s="223"/>
      <c r="CB508" s="277">
        <v>0</v>
      </c>
      <c r="CC508" s="277">
        <v>0</v>
      </c>
      <c r="CD508" s="277">
        <v>0</v>
      </c>
      <c r="CE508" s="223">
        <v>0.1</v>
      </c>
      <c r="CF508" s="223">
        <v>0</v>
      </c>
      <c r="CG508" s="310">
        <v>21486000</v>
      </c>
      <c r="CH508" s="277"/>
      <c r="CI508" s="223"/>
      <c r="CJ508" s="223"/>
      <c r="CK508" s="277">
        <v>0</v>
      </c>
      <c r="CL508" s="277">
        <v>0</v>
      </c>
      <c r="CM508" s="277">
        <v>0</v>
      </c>
      <c r="CN508" s="223">
        <v>0.1</v>
      </c>
      <c r="CO508" s="223">
        <v>0</v>
      </c>
      <c r="CP508" s="277"/>
      <c r="CQ508" s="277"/>
      <c r="CR508" s="223"/>
      <c r="CS508" s="223"/>
      <c r="CT508" s="277">
        <v>0</v>
      </c>
      <c r="CU508" s="277">
        <v>0</v>
      </c>
      <c r="CV508" s="277">
        <v>0</v>
      </c>
      <c r="CW508" s="223">
        <v>0</v>
      </c>
      <c r="CX508" s="223">
        <v>0</v>
      </c>
      <c r="CY508" s="277"/>
      <c r="CZ508" s="277"/>
      <c r="DA508" s="223" t="s">
        <v>1986</v>
      </c>
      <c r="DB508" s="223"/>
      <c r="DC508" s="223"/>
      <c r="DD508" s="277">
        <v>0</v>
      </c>
      <c r="DE508" s="277">
        <v>0</v>
      </c>
      <c r="DF508" s="277">
        <v>0</v>
      </c>
      <c r="DG508" s="223">
        <v>0.1</v>
      </c>
      <c r="DH508" s="223">
        <v>0</v>
      </c>
      <c r="DI508" s="277"/>
      <c r="DJ508" s="277"/>
      <c r="DK508" s="223"/>
      <c r="DL508" s="223"/>
      <c r="DM508" s="277">
        <v>0</v>
      </c>
      <c r="DN508" s="277">
        <v>0</v>
      </c>
      <c r="DO508" s="277">
        <v>0</v>
      </c>
      <c r="DP508" s="223">
        <v>0.1</v>
      </c>
      <c r="DQ508" s="223">
        <v>0</v>
      </c>
      <c r="DR508" s="277"/>
      <c r="DS508" s="277"/>
      <c r="DT508" s="223"/>
      <c r="DU508" s="223"/>
      <c r="DV508" s="277">
        <v>0</v>
      </c>
      <c r="DW508" s="277">
        <v>0</v>
      </c>
      <c r="DX508" s="277">
        <v>0</v>
      </c>
      <c r="DY508" s="223">
        <v>0.1</v>
      </c>
      <c r="DZ508" s="223">
        <v>0</v>
      </c>
      <c r="EA508" s="277"/>
      <c r="EB508" s="277"/>
      <c r="EC508" s="277"/>
      <c r="ED508" s="223"/>
      <c r="EE508" s="223"/>
      <c r="EF508" s="558"/>
      <c r="EG508" s="277">
        <v>0.2</v>
      </c>
      <c r="EH508" s="277">
        <v>0</v>
      </c>
      <c r="EI508" s="277">
        <v>0</v>
      </c>
      <c r="EJ508" s="345">
        <v>1</v>
      </c>
      <c r="EK508" s="384">
        <v>0</v>
      </c>
      <c r="EL508" s="345">
        <v>0</v>
      </c>
      <c r="EM508" s="371"/>
      <c r="EN508" s="345"/>
      <c r="EO508" s="345"/>
      <c r="EP508" s="345"/>
      <c r="EQ508" s="345"/>
      <c r="ER508" s="345"/>
      <c r="ET508" s="311">
        <f t="shared" si="9"/>
        <v>0</v>
      </c>
    </row>
    <row r="509" spans="1:150" s="202" customFormat="1" ht="99.95" customHeight="1" x14ac:dyDescent="0.25">
      <c r="A509" s="285" t="s">
        <v>214</v>
      </c>
      <c r="B509" s="202" t="s">
        <v>1964</v>
      </c>
      <c r="C509" s="15" t="s">
        <v>56</v>
      </c>
      <c r="D509" s="282">
        <v>1</v>
      </c>
      <c r="E509" s="15" t="s">
        <v>1965</v>
      </c>
      <c r="F509" s="276" t="s">
        <v>70</v>
      </c>
      <c r="G509" s="311">
        <v>1</v>
      </c>
      <c r="H509" s="276">
        <v>1</v>
      </c>
      <c r="I509" s="311">
        <v>0.16</v>
      </c>
      <c r="J509" s="285" t="s">
        <v>1979</v>
      </c>
      <c r="K509" s="282" t="s">
        <v>315</v>
      </c>
      <c r="L509" s="202">
        <v>2</v>
      </c>
      <c r="M509" s="285" t="s">
        <v>1980</v>
      </c>
      <c r="N509" s="285" t="s">
        <v>1981</v>
      </c>
      <c r="O509" s="202" t="s">
        <v>1982</v>
      </c>
      <c r="P509" s="311">
        <v>7.0000000000000007E-2</v>
      </c>
      <c r="Q509" s="253">
        <v>8</v>
      </c>
      <c r="R509" s="279">
        <v>21486000</v>
      </c>
      <c r="S509" s="310"/>
      <c r="T509" s="213">
        <v>43435</v>
      </c>
      <c r="U509" s="202" t="s">
        <v>1969</v>
      </c>
      <c r="V509" s="285" t="s">
        <v>1987</v>
      </c>
      <c r="W509" s="277">
        <v>0.4</v>
      </c>
      <c r="X509" s="277">
        <v>0.1</v>
      </c>
      <c r="Y509" s="277">
        <v>0</v>
      </c>
      <c r="Z509" s="277" t="s">
        <v>1988</v>
      </c>
      <c r="AA509" s="223"/>
      <c r="AB509" s="223"/>
      <c r="AC509" s="212"/>
      <c r="AD509" s="291"/>
      <c r="AE509" s="223"/>
      <c r="AF509" s="223"/>
      <c r="AG509" s="277">
        <v>0</v>
      </c>
      <c r="AH509" s="277">
        <v>0</v>
      </c>
      <c r="AI509" s="277" t="s">
        <v>1985</v>
      </c>
      <c r="AJ509" s="223"/>
      <c r="AK509" s="223"/>
      <c r="AL509" s="277"/>
      <c r="AM509" s="277"/>
      <c r="AN509" s="223"/>
      <c r="AO509" s="223"/>
      <c r="AP509" s="277">
        <v>0</v>
      </c>
      <c r="AQ509" s="277">
        <v>0</v>
      </c>
      <c r="AR509" s="277">
        <v>0</v>
      </c>
      <c r="AS509" s="223"/>
      <c r="AT509" s="223"/>
      <c r="AU509" s="277"/>
      <c r="AV509" s="277"/>
      <c r="AW509" s="277"/>
      <c r="AX509" s="223"/>
      <c r="AY509" s="223"/>
      <c r="AZ509" s="277">
        <v>0.1</v>
      </c>
      <c r="BA509" s="277">
        <v>0</v>
      </c>
      <c r="BB509" s="277" t="s">
        <v>1988</v>
      </c>
      <c r="BC509" s="223"/>
      <c r="BD509" s="223"/>
      <c r="BE509" s="277"/>
      <c r="BF509" s="277"/>
      <c r="BG509" s="223"/>
      <c r="BH509" s="223"/>
      <c r="BI509" s="277">
        <v>0</v>
      </c>
      <c r="BJ509" s="277">
        <v>0</v>
      </c>
      <c r="BK509" s="277">
        <v>0</v>
      </c>
      <c r="BL509" s="223"/>
      <c r="BM509" s="223"/>
      <c r="BN509" s="277"/>
      <c r="BO509" s="277"/>
      <c r="BP509" s="223"/>
      <c r="BQ509" s="223"/>
      <c r="BR509" s="277">
        <v>0</v>
      </c>
      <c r="BS509" s="277">
        <v>0</v>
      </c>
      <c r="BT509" s="277">
        <v>0</v>
      </c>
      <c r="BU509" s="223"/>
      <c r="BV509" s="223"/>
      <c r="BW509" s="277"/>
      <c r="BX509" s="277"/>
      <c r="BY509" s="223"/>
      <c r="BZ509" s="223"/>
      <c r="CA509" s="223"/>
      <c r="CB509" s="277">
        <v>0</v>
      </c>
      <c r="CC509" s="277">
        <v>0</v>
      </c>
      <c r="CD509" s="277"/>
      <c r="CE509" s="223"/>
      <c r="CF509" s="223"/>
      <c r="CG509" s="310"/>
      <c r="CH509" s="277"/>
      <c r="CI509" s="223"/>
      <c r="CJ509" s="223"/>
      <c r="CK509" s="277">
        <v>0.1</v>
      </c>
      <c r="CL509" s="277">
        <v>0</v>
      </c>
      <c r="CM509" s="277" t="s">
        <v>1988</v>
      </c>
      <c r="CN509" s="223"/>
      <c r="CO509" s="223"/>
      <c r="CP509" s="277"/>
      <c r="CQ509" s="277"/>
      <c r="CR509" s="223"/>
      <c r="CS509" s="223"/>
      <c r="CT509" s="277">
        <v>0</v>
      </c>
      <c r="CU509" s="277">
        <v>0</v>
      </c>
      <c r="CV509" s="277">
        <v>0</v>
      </c>
      <c r="CW509" s="223"/>
      <c r="CX509" s="223"/>
      <c r="CY509" s="277"/>
      <c r="CZ509" s="277"/>
      <c r="DA509" s="223"/>
      <c r="DB509" s="223"/>
      <c r="DC509" s="223"/>
      <c r="DD509" s="277">
        <v>0</v>
      </c>
      <c r="DE509" s="277">
        <v>0</v>
      </c>
      <c r="DF509" s="277"/>
      <c r="DG509" s="223"/>
      <c r="DH509" s="223"/>
      <c r="DI509" s="277"/>
      <c r="DJ509" s="277"/>
      <c r="DK509" s="223"/>
      <c r="DL509" s="223"/>
      <c r="DM509" s="277">
        <v>0.1</v>
      </c>
      <c r="DN509" s="277">
        <v>0</v>
      </c>
      <c r="DO509" s="277" t="s">
        <v>1988</v>
      </c>
      <c r="DP509" s="223"/>
      <c r="DQ509" s="223"/>
      <c r="DR509" s="277"/>
      <c r="DS509" s="277"/>
      <c r="DT509" s="223"/>
      <c r="DU509" s="223"/>
      <c r="DV509" s="277">
        <v>0</v>
      </c>
      <c r="DW509" s="277">
        <v>0</v>
      </c>
      <c r="DX509" s="277"/>
      <c r="DY509" s="223"/>
      <c r="DZ509" s="223"/>
      <c r="EA509" s="277"/>
      <c r="EB509" s="277"/>
      <c r="EC509" s="277"/>
      <c r="ED509" s="223"/>
      <c r="EE509" s="223"/>
      <c r="EF509" s="558"/>
      <c r="EG509" s="277">
        <v>0.4</v>
      </c>
      <c r="EH509" s="277">
        <v>0</v>
      </c>
      <c r="EI509" s="277">
        <v>0</v>
      </c>
      <c r="EJ509" s="345"/>
      <c r="EK509" s="384"/>
      <c r="EL509" s="345"/>
      <c r="EM509" s="371"/>
      <c r="EN509" s="345"/>
      <c r="EO509" s="345"/>
      <c r="EP509" s="345"/>
      <c r="EQ509" s="345"/>
      <c r="ER509" s="345"/>
      <c r="ET509" s="311">
        <f t="shared" si="9"/>
        <v>0</v>
      </c>
    </row>
    <row r="510" spans="1:150" s="202" customFormat="1" ht="99.95" customHeight="1" x14ac:dyDescent="0.25">
      <c r="A510" s="285" t="s">
        <v>214</v>
      </c>
      <c r="B510" s="202" t="s">
        <v>1964</v>
      </c>
      <c r="C510" s="15" t="s">
        <v>56</v>
      </c>
      <c r="D510" s="282">
        <v>1</v>
      </c>
      <c r="E510" s="15" t="s">
        <v>1965</v>
      </c>
      <c r="F510" s="276" t="s">
        <v>70</v>
      </c>
      <c r="G510" s="311">
        <v>1</v>
      </c>
      <c r="H510" s="276">
        <v>1</v>
      </c>
      <c r="I510" s="311">
        <v>0.16</v>
      </c>
      <c r="J510" s="285" t="s">
        <v>1979</v>
      </c>
      <c r="K510" s="282" t="s">
        <v>315</v>
      </c>
      <c r="L510" s="202">
        <v>2</v>
      </c>
      <c r="M510" s="285" t="s">
        <v>1980</v>
      </c>
      <c r="N510" s="285" t="s">
        <v>1981</v>
      </c>
      <c r="O510" s="202" t="s">
        <v>1982</v>
      </c>
      <c r="P510" s="311">
        <v>7.0000000000000007E-2</v>
      </c>
      <c r="Q510" s="253">
        <v>8</v>
      </c>
      <c r="R510" s="279">
        <v>21486000</v>
      </c>
      <c r="S510" s="310"/>
      <c r="T510" s="213">
        <v>43435</v>
      </c>
      <c r="U510" s="202" t="s">
        <v>1969</v>
      </c>
      <c r="V510" s="285" t="s">
        <v>1989</v>
      </c>
      <c r="W510" s="277">
        <v>0.4</v>
      </c>
      <c r="X510" s="277">
        <v>0.1</v>
      </c>
      <c r="Y510" s="277">
        <v>0</v>
      </c>
      <c r="Z510" s="277" t="s">
        <v>1990</v>
      </c>
      <c r="AA510" s="223"/>
      <c r="AB510" s="223"/>
      <c r="AC510" s="212"/>
      <c r="AD510" s="291"/>
      <c r="AE510" s="223"/>
      <c r="AF510" s="223"/>
      <c r="AG510" s="277">
        <v>0</v>
      </c>
      <c r="AH510" s="277">
        <v>0</v>
      </c>
      <c r="AI510" s="277">
        <v>0</v>
      </c>
      <c r="AJ510" s="223"/>
      <c r="AK510" s="223"/>
      <c r="AL510" s="277"/>
      <c r="AM510" s="277"/>
      <c r="AN510" s="223"/>
      <c r="AO510" s="223"/>
      <c r="AP510" s="277">
        <v>0</v>
      </c>
      <c r="AQ510" s="277">
        <v>0</v>
      </c>
      <c r="AR510" s="277"/>
      <c r="AS510" s="223"/>
      <c r="AT510" s="223"/>
      <c r="AU510" s="277"/>
      <c r="AV510" s="277"/>
      <c r="AW510" s="277" t="s">
        <v>1991</v>
      </c>
      <c r="AX510" s="223"/>
      <c r="AY510" s="223"/>
      <c r="AZ510" s="277">
        <v>0</v>
      </c>
      <c r="BA510" s="277">
        <v>0</v>
      </c>
      <c r="BB510" s="277"/>
      <c r="BC510" s="223"/>
      <c r="BD510" s="223"/>
      <c r="BE510" s="277"/>
      <c r="BF510" s="277"/>
      <c r="BG510" s="223"/>
      <c r="BH510" s="223"/>
      <c r="BI510" s="277">
        <v>0</v>
      </c>
      <c r="BJ510" s="277">
        <v>0</v>
      </c>
      <c r="BK510" s="277">
        <v>0</v>
      </c>
      <c r="BL510" s="223"/>
      <c r="BM510" s="223"/>
      <c r="BN510" s="277"/>
      <c r="BO510" s="277"/>
      <c r="BP510" s="223"/>
      <c r="BQ510" s="223"/>
      <c r="BR510" s="277">
        <v>0</v>
      </c>
      <c r="BS510" s="277">
        <v>0</v>
      </c>
      <c r="BT510" s="277">
        <v>0</v>
      </c>
      <c r="BU510" s="223"/>
      <c r="BV510" s="223"/>
      <c r="BW510" s="277"/>
      <c r="BX510" s="277"/>
      <c r="BY510" s="223"/>
      <c r="BZ510" s="223"/>
      <c r="CA510" s="223"/>
      <c r="CB510" s="277">
        <v>0.1</v>
      </c>
      <c r="CC510" s="277">
        <v>0</v>
      </c>
      <c r="CD510" s="277" t="s">
        <v>1990</v>
      </c>
      <c r="CE510" s="223"/>
      <c r="CF510" s="223"/>
      <c r="CG510" s="310"/>
      <c r="CH510" s="277"/>
      <c r="CI510" s="223"/>
      <c r="CJ510" s="223"/>
      <c r="CK510" s="277">
        <v>0</v>
      </c>
      <c r="CL510" s="277">
        <v>0</v>
      </c>
      <c r="CM510" s="277"/>
      <c r="CN510" s="223"/>
      <c r="CO510" s="223"/>
      <c r="CP510" s="277"/>
      <c r="CQ510" s="277"/>
      <c r="CR510" s="223"/>
      <c r="CS510" s="223"/>
      <c r="CT510" s="277">
        <v>0</v>
      </c>
      <c r="CU510" s="277">
        <v>0</v>
      </c>
      <c r="CV510" s="277">
        <v>0</v>
      </c>
      <c r="CW510" s="223"/>
      <c r="CX510" s="223"/>
      <c r="CY510" s="277"/>
      <c r="CZ510" s="277"/>
      <c r="DA510" s="223"/>
      <c r="DB510" s="223"/>
      <c r="DC510" s="223"/>
      <c r="DD510" s="277">
        <v>0.1</v>
      </c>
      <c r="DE510" s="277">
        <v>0</v>
      </c>
      <c r="DF510" s="277" t="s">
        <v>1990</v>
      </c>
      <c r="DG510" s="223"/>
      <c r="DH510" s="223"/>
      <c r="DI510" s="277"/>
      <c r="DJ510" s="277"/>
      <c r="DK510" s="223"/>
      <c r="DL510" s="223"/>
      <c r="DM510" s="277">
        <v>0</v>
      </c>
      <c r="DN510" s="277">
        <v>0</v>
      </c>
      <c r="DO510" s="277"/>
      <c r="DP510" s="223"/>
      <c r="DQ510" s="223"/>
      <c r="DR510" s="277"/>
      <c r="DS510" s="277"/>
      <c r="DT510" s="223"/>
      <c r="DU510" s="223"/>
      <c r="DV510" s="277">
        <v>0.1</v>
      </c>
      <c r="DW510" s="277">
        <v>0</v>
      </c>
      <c r="DX510" s="277" t="s">
        <v>1990</v>
      </c>
      <c r="DY510" s="223"/>
      <c r="DZ510" s="223"/>
      <c r="EA510" s="277"/>
      <c r="EB510" s="277"/>
      <c r="EC510" s="277"/>
      <c r="ED510" s="223"/>
      <c r="EE510" s="223"/>
      <c r="EF510" s="558"/>
      <c r="EG510" s="277">
        <v>0.4</v>
      </c>
      <c r="EH510" s="277">
        <v>0</v>
      </c>
      <c r="EI510" s="277">
        <v>0</v>
      </c>
      <c r="EJ510" s="345"/>
      <c r="EK510" s="384"/>
      <c r="EL510" s="345"/>
      <c r="EM510" s="371"/>
      <c r="EN510" s="345"/>
      <c r="EO510" s="345"/>
      <c r="EP510" s="345"/>
      <c r="EQ510" s="345"/>
      <c r="ER510" s="345"/>
      <c r="ET510" s="311">
        <f t="shared" si="9"/>
        <v>0</v>
      </c>
    </row>
    <row r="511" spans="1:150" s="202" customFormat="1" ht="99.95" customHeight="1" x14ac:dyDescent="0.25">
      <c r="A511" s="285" t="s">
        <v>214</v>
      </c>
      <c r="B511" s="202" t="s">
        <v>258</v>
      </c>
      <c r="C511" s="15" t="s">
        <v>1992</v>
      </c>
      <c r="D511" s="282">
        <v>2</v>
      </c>
      <c r="E511" s="15" t="s">
        <v>1993</v>
      </c>
      <c r="F511" s="276" t="s">
        <v>70</v>
      </c>
      <c r="G511" s="254">
        <v>1600</v>
      </c>
      <c r="H511" s="276">
        <v>1</v>
      </c>
      <c r="I511" s="311">
        <v>0.11</v>
      </c>
      <c r="J511" s="285" t="s">
        <v>1994</v>
      </c>
      <c r="K511" s="219">
        <v>43435</v>
      </c>
      <c r="L511" s="202">
        <v>3</v>
      </c>
      <c r="M511" s="285" t="s">
        <v>58</v>
      </c>
      <c r="N511" s="285" t="s">
        <v>1995</v>
      </c>
      <c r="O511" s="202" t="s">
        <v>1996</v>
      </c>
      <c r="P511" s="311">
        <v>0.11</v>
      </c>
      <c r="Q511" s="253">
        <v>12</v>
      </c>
      <c r="R511" s="279">
        <v>1082333000</v>
      </c>
      <c r="S511" s="310"/>
      <c r="T511" s="213">
        <v>43101</v>
      </c>
      <c r="U511" s="213">
        <v>43465</v>
      </c>
      <c r="V511" s="196" t="s">
        <v>1997</v>
      </c>
      <c r="W511" s="277">
        <v>0.1</v>
      </c>
      <c r="X511" s="281">
        <v>8.3000000000000001E-3</v>
      </c>
      <c r="Y511" s="277">
        <v>0</v>
      </c>
      <c r="Z511" s="277" t="s">
        <v>253</v>
      </c>
      <c r="AA511" s="223">
        <v>7.4900000000000008E-2</v>
      </c>
      <c r="AB511" s="223">
        <v>0</v>
      </c>
      <c r="AC511" s="310">
        <v>734412000</v>
      </c>
      <c r="AD511" s="291"/>
      <c r="AE511" s="223">
        <v>7.4900000000000008E-2</v>
      </c>
      <c r="AF511" s="223">
        <v>0</v>
      </c>
      <c r="AG511" s="281">
        <v>8.3000000000000001E-3</v>
      </c>
      <c r="AH511" s="277">
        <v>0</v>
      </c>
      <c r="AI511" s="277"/>
      <c r="AJ511" s="223">
        <v>7.4900000000000008E-2</v>
      </c>
      <c r="AK511" s="223">
        <v>0</v>
      </c>
      <c r="AL511" s="310">
        <v>201861000</v>
      </c>
      <c r="AM511" s="277"/>
      <c r="AN511" s="223">
        <v>7.4900000000000008E-2</v>
      </c>
      <c r="AO511" s="223">
        <v>0</v>
      </c>
      <c r="AP511" s="281">
        <v>8.3000000000000001E-3</v>
      </c>
      <c r="AQ511" s="277">
        <v>0</v>
      </c>
      <c r="AR511" s="277" t="s">
        <v>253</v>
      </c>
      <c r="AS511" s="223">
        <v>7.4900000000000008E-2</v>
      </c>
      <c r="AT511" s="223">
        <v>0</v>
      </c>
      <c r="AU511" s="277"/>
      <c r="AV511" s="277"/>
      <c r="AW511" s="277"/>
      <c r="AX511" s="223">
        <v>7.4900000000000008E-2</v>
      </c>
      <c r="AY511" s="223">
        <v>0</v>
      </c>
      <c r="AZ511" s="281">
        <v>8.3000000000000001E-3</v>
      </c>
      <c r="BA511" s="277">
        <v>0</v>
      </c>
      <c r="BB511" s="277" t="s">
        <v>253</v>
      </c>
      <c r="BC511" s="223">
        <v>8.7400000000000005E-2</v>
      </c>
      <c r="BD511" s="223">
        <v>0</v>
      </c>
      <c r="BE511" s="277"/>
      <c r="BF511" s="277"/>
      <c r="BG511" s="223">
        <v>8.7400000000000005E-2</v>
      </c>
      <c r="BH511" s="223">
        <v>0</v>
      </c>
      <c r="BI511" s="281">
        <v>8.3000000000000001E-3</v>
      </c>
      <c r="BJ511" s="277">
        <v>0</v>
      </c>
      <c r="BK511" s="277" t="s">
        <v>253</v>
      </c>
      <c r="BL511" s="223">
        <v>7.4900000000000008E-2</v>
      </c>
      <c r="BM511" s="223">
        <v>0</v>
      </c>
      <c r="BN511" s="277"/>
      <c r="BO511" s="277"/>
      <c r="BP511" s="223">
        <v>7.4900000000000008E-2</v>
      </c>
      <c r="BQ511" s="223">
        <v>0</v>
      </c>
      <c r="BR511" s="281">
        <v>8.3000000000000001E-3</v>
      </c>
      <c r="BS511" s="277">
        <v>0</v>
      </c>
      <c r="BT511" s="277" t="s">
        <v>253</v>
      </c>
      <c r="BU511" s="223">
        <v>9.9900000000000017E-2</v>
      </c>
      <c r="BV511" s="223">
        <v>0</v>
      </c>
      <c r="BW511" s="277"/>
      <c r="BX511" s="277"/>
      <c r="BY511" s="223" t="s">
        <v>1998</v>
      </c>
      <c r="BZ511" s="223">
        <v>9.9900000000000017E-2</v>
      </c>
      <c r="CA511" s="223">
        <v>0</v>
      </c>
      <c r="CB511" s="281">
        <v>8.3000000000000001E-3</v>
      </c>
      <c r="CC511" s="277">
        <v>0</v>
      </c>
      <c r="CD511" s="277" t="s">
        <v>253</v>
      </c>
      <c r="CE511" s="223">
        <v>8.7400000000000005E-2</v>
      </c>
      <c r="CF511" s="223">
        <v>0</v>
      </c>
      <c r="CG511" s="277"/>
      <c r="CH511" s="277"/>
      <c r="CI511" s="223">
        <v>8.7400000000000005E-2</v>
      </c>
      <c r="CJ511" s="223">
        <v>0</v>
      </c>
      <c r="CK511" s="281">
        <v>8.3000000000000001E-3</v>
      </c>
      <c r="CL511" s="277">
        <v>0</v>
      </c>
      <c r="CM511" s="277" t="s">
        <v>253</v>
      </c>
      <c r="CN511" s="223">
        <v>8.7400000000000005E-2</v>
      </c>
      <c r="CO511" s="223">
        <v>0</v>
      </c>
      <c r="CP511" s="310">
        <v>146060000</v>
      </c>
      <c r="CQ511" s="277"/>
      <c r="CR511" s="223">
        <v>8.7400000000000005E-2</v>
      </c>
      <c r="CS511" s="223">
        <v>0</v>
      </c>
      <c r="CT511" s="281">
        <v>8.3000000000000001E-3</v>
      </c>
      <c r="CU511" s="277">
        <v>0</v>
      </c>
      <c r="CV511" s="277" t="s">
        <v>253</v>
      </c>
      <c r="CW511" s="223">
        <v>7.4900000000000008E-2</v>
      </c>
      <c r="CX511" s="223">
        <v>0</v>
      </c>
      <c r="CY511" s="277"/>
      <c r="CZ511" s="277"/>
      <c r="DA511" s="223" t="s">
        <v>1999</v>
      </c>
      <c r="DB511" s="223">
        <v>7.4900000000000008E-2</v>
      </c>
      <c r="DC511" s="223">
        <v>0</v>
      </c>
      <c r="DD511" s="281">
        <v>8.3000000000000001E-3</v>
      </c>
      <c r="DE511" s="277">
        <v>0</v>
      </c>
      <c r="DF511" s="277" t="s">
        <v>253</v>
      </c>
      <c r="DG511" s="223">
        <v>8.7400000000000005E-2</v>
      </c>
      <c r="DH511" s="223">
        <v>0</v>
      </c>
      <c r="DI511" s="277"/>
      <c r="DJ511" s="277"/>
      <c r="DK511" s="223">
        <v>8.7400000000000005E-2</v>
      </c>
      <c r="DL511" s="223">
        <v>0</v>
      </c>
      <c r="DM511" s="281">
        <v>8.3000000000000001E-3</v>
      </c>
      <c r="DN511" s="277">
        <v>0</v>
      </c>
      <c r="DO511" s="277" t="s">
        <v>253</v>
      </c>
      <c r="DP511" s="223">
        <v>7.4900000000000008E-2</v>
      </c>
      <c r="DQ511" s="223">
        <v>0</v>
      </c>
      <c r="DR511" s="277"/>
      <c r="DS511" s="277"/>
      <c r="DT511" s="223">
        <v>7.4900000000000008E-2</v>
      </c>
      <c r="DU511" s="223">
        <v>0</v>
      </c>
      <c r="DV511" s="281">
        <v>8.3000000000000001E-3</v>
      </c>
      <c r="DW511" s="277">
        <v>0</v>
      </c>
      <c r="DX511" s="277" t="s">
        <v>253</v>
      </c>
      <c r="DY511" s="223">
        <v>9.9900000000000003E-2</v>
      </c>
      <c r="DZ511" s="223">
        <v>0</v>
      </c>
      <c r="EA511" s="277"/>
      <c r="EB511" s="277"/>
      <c r="EC511" s="223" t="s">
        <v>2000</v>
      </c>
      <c r="ED511" s="223">
        <v>9.9900000000000003E-2</v>
      </c>
      <c r="EE511" s="223">
        <v>0</v>
      </c>
      <c r="EF511" s="558"/>
      <c r="EG511" s="277">
        <v>9.9600000000000008E-2</v>
      </c>
      <c r="EH511" s="277">
        <v>0</v>
      </c>
      <c r="EI511" s="277">
        <v>0</v>
      </c>
      <c r="EJ511" s="345">
        <v>0.99879999999999991</v>
      </c>
      <c r="EK511" s="384">
        <v>0</v>
      </c>
      <c r="EL511" s="345">
        <v>0</v>
      </c>
      <c r="EM511" s="371">
        <v>0.99880000000000013</v>
      </c>
      <c r="EN511" s="345">
        <v>0</v>
      </c>
      <c r="EO511" s="345">
        <v>0</v>
      </c>
      <c r="EP511" s="345"/>
      <c r="EQ511" s="345"/>
      <c r="ER511" s="345"/>
      <c r="ET511" s="311">
        <f t="shared" si="9"/>
        <v>-3.9999999999999758E-4</v>
      </c>
    </row>
    <row r="512" spans="1:150" s="202" customFormat="1" ht="99.95" customHeight="1" x14ac:dyDescent="0.25">
      <c r="A512" s="285" t="s">
        <v>214</v>
      </c>
      <c r="B512" s="202" t="s">
        <v>258</v>
      </c>
      <c r="C512" s="15" t="s">
        <v>1992</v>
      </c>
      <c r="D512" s="282">
        <v>2</v>
      </c>
      <c r="E512" s="15" t="s">
        <v>1993</v>
      </c>
      <c r="F512" s="276" t="s">
        <v>70</v>
      </c>
      <c r="G512" s="254">
        <v>1600</v>
      </c>
      <c r="H512" s="276">
        <v>1</v>
      </c>
      <c r="I512" s="311">
        <v>0.11</v>
      </c>
      <c r="J512" s="285" t="s">
        <v>1994</v>
      </c>
      <c r="K512" s="219">
        <v>43435</v>
      </c>
      <c r="L512" s="202">
        <v>3</v>
      </c>
      <c r="M512" s="285" t="s">
        <v>58</v>
      </c>
      <c r="N512" s="285" t="s">
        <v>1995</v>
      </c>
      <c r="O512" s="202" t="s">
        <v>1996</v>
      </c>
      <c r="P512" s="311">
        <v>0.11</v>
      </c>
      <c r="Q512" s="253">
        <v>12</v>
      </c>
      <c r="R512" s="279">
        <v>1082333000</v>
      </c>
      <c r="S512" s="310"/>
      <c r="T512" s="213">
        <v>43101</v>
      </c>
      <c r="U512" s="213">
        <v>43465</v>
      </c>
      <c r="V512" s="285" t="s">
        <v>2001</v>
      </c>
      <c r="W512" s="277">
        <v>0.6</v>
      </c>
      <c r="X512" s="277">
        <v>0.05</v>
      </c>
      <c r="Y512" s="277">
        <v>0</v>
      </c>
      <c r="Z512" s="277" t="s">
        <v>2002</v>
      </c>
      <c r="AA512" s="223"/>
      <c r="AB512" s="223"/>
      <c r="AC512" s="310"/>
      <c r="AD512" s="291"/>
      <c r="AE512" s="223"/>
      <c r="AF512" s="223"/>
      <c r="AG512" s="277">
        <v>0.05</v>
      </c>
      <c r="AH512" s="277">
        <v>0</v>
      </c>
      <c r="AI512" s="277"/>
      <c r="AJ512" s="223"/>
      <c r="AK512" s="223"/>
      <c r="AL512" s="310"/>
      <c r="AM512" s="277"/>
      <c r="AN512" s="223"/>
      <c r="AO512" s="223"/>
      <c r="AP512" s="277">
        <v>0.05</v>
      </c>
      <c r="AQ512" s="277">
        <v>0</v>
      </c>
      <c r="AR512" s="277" t="s">
        <v>2002</v>
      </c>
      <c r="AS512" s="223"/>
      <c r="AT512" s="223"/>
      <c r="AU512" s="277"/>
      <c r="AV512" s="277"/>
      <c r="AW512" s="277"/>
      <c r="AX512" s="223"/>
      <c r="AY512" s="223"/>
      <c r="AZ512" s="277">
        <v>0.05</v>
      </c>
      <c r="BA512" s="277">
        <v>0</v>
      </c>
      <c r="BB512" s="277" t="s">
        <v>2002</v>
      </c>
      <c r="BC512" s="223"/>
      <c r="BD512" s="223"/>
      <c r="BE512" s="277"/>
      <c r="BF512" s="277"/>
      <c r="BG512" s="223"/>
      <c r="BH512" s="223"/>
      <c r="BI512" s="277">
        <v>0.05</v>
      </c>
      <c r="BJ512" s="277">
        <v>0</v>
      </c>
      <c r="BK512" s="277" t="s">
        <v>2002</v>
      </c>
      <c r="BL512" s="223"/>
      <c r="BM512" s="223"/>
      <c r="BN512" s="277"/>
      <c r="BO512" s="277"/>
      <c r="BP512" s="223"/>
      <c r="BQ512" s="223"/>
      <c r="BR512" s="277">
        <v>0.05</v>
      </c>
      <c r="BS512" s="277">
        <v>0</v>
      </c>
      <c r="BT512" s="277" t="s">
        <v>2002</v>
      </c>
      <c r="BU512" s="223"/>
      <c r="BV512" s="223"/>
      <c r="BW512" s="277"/>
      <c r="BX512" s="277"/>
      <c r="BY512" s="223"/>
      <c r="BZ512" s="223"/>
      <c r="CA512" s="223"/>
      <c r="CB512" s="277">
        <v>0.05</v>
      </c>
      <c r="CC512" s="277">
        <v>0</v>
      </c>
      <c r="CD512" s="277" t="s">
        <v>2002</v>
      </c>
      <c r="CE512" s="223"/>
      <c r="CF512" s="223"/>
      <c r="CG512" s="277"/>
      <c r="CH512" s="277"/>
      <c r="CI512" s="223"/>
      <c r="CJ512" s="223"/>
      <c r="CK512" s="277">
        <v>0.05</v>
      </c>
      <c r="CL512" s="277">
        <v>0</v>
      </c>
      <c r="CM512" s="277" t="s">
        <v>2002</v>
      </c>
      <c r="CN512" s="223"/>
      <c r="CO512" s="223"/>
      <c r="CP512" s="310"/>
      <c r="CQ512" s="277"/>
      <c r="CR512" s="223"/>
      <c r="CS512" s="223"/>
      <c r="CT512" s="277">
        <v>0.05</v>
      </c>
      <c r="CU512" s="277">
        <v>0</v>
      </c>
      <c r="CV512" s="277" t="s">
        <v>2002</v>
      </c>
      <c r="CW512" s="223"/>
      <c r="CX512" s="223"/>
      <c r="CY512" s="277"/>
      <c r="CZ512" s="277"/>
      <c r="DA512" s="223"/>
      <c r="DB512" s="223"/>
      <c r="DC512" s="223"/>
      <c r="DD512" s="277">
        <v>0.05</v>
      </c>
      <c r="DE512" s="277">
        <v>0</v>
      </c>
      <c r="DF512" s="277" t="s">
        <v>2002</v>
      </c>
      <c r="DG512" s="223"/>
      <c r="DH512" s="223"/>
      <c r="DI512" s="277"/>
      <c r="DJ512" s="277"/>
      <c r="DK512" s="223"/>
      <c r="DL512" s="223"/>
      <c r="DM512" s="277">
        <v>0.05</v>
      </c>
      <c r="DN512" s="277">
        <v>0</v>
      </c>
      <c r="DO512" s="277" t="s">
        <v>2002</v>
      </c>
      <c r="DP512" s="223"/>
      <c r="DQ512" s="223"/>
      <c r="DR512" s="277"/>
      <c r="DS512" s="277"/>
      <c r="DT512" s="223"/>
      <c r="DU512" s="223"/>
      <c r="DV512" s="277">
        <v>0.05</v>
      </c>
      <c r="DW512" s="277">
        <v>0</v>
      </c>
      <c r="DX512" s="277" t="s">
        <v>2002</v>
      </c>
      <c r="DY512" s="223"/>
      <c r="DZ512" s="223"/>
      <c r="EA512" s="277"/>
      <c r="EB512" s="277"/>
      <c r="EC512" s="223"/>
      <c r="ED512" s="223"/>
      <c r="EE512" s="223"/>
      <c r="EF512" s="558"/>
      <c r="EG512" s="277">
        <v>0.6</v>
      </c>
      <c r="EH512" s="277">
        <v>0</v>
      </c>
      <c r="EI512" s="277">
        <v>0</v>
      </c>
      <c r="EJ512" s="345"/>
      <c r="EK512" s="384"/>
      <c r="EL512" s="345"/>
      <c r="EM512" s="371"/>
      <c r="EN512" s="345"/>
      <c r="EO512" s="345"/>
      <c r="EP512" s="345"/>
      <c r="EQ512" s="345"/>
      <c r="ER512" s="345"/>
      <c r="ET512" s="311">
        <f t="shared" si="9"/>
        <v>0</v>
      </c>
    </row>
    <row r="513" spans="1:150" s="202" customFormat="1" ht="99.95" customHeight="1" x14ac:dyDescent="0.25">
      <c r="A513" s="285" t="s">
        <v>214</v>
      </c>
      <c r="B513" s="202" t="s">
        <v>258</v>
      </c>
      <c r="C513" s="15" t="s">
        <v>1992</v>
      </c>
      <c r="D513" s="282">
        <v>2</v>
      </c>
      <c r="E513" s="15" t="s">
        <v>1993</v>
      </c>
      <c r="F513" s="276" t="s">
        <v>70</v>
      </c>
      <c r="G513" s="254">
        <v>1600</v>
      </c>
      <c r="H513" s="276">
        <v>1</v>
      </c>
      <c r="I513" s="311">
        <v>0.11</v>
      </c>
      <c r="J513" s="285" t="s">
        <v>1994</v>
      </c>
      <c r="K513" s="219">
        <v>43435</v>
      </c>
      <c r="L513" s="202">
        <v>3</v>
      </c>
      <c r="M513" s="285" t="s">
        <v>58</v>
      </c>
      <c r="N513" s="285" t="s">
        <v>1995</v>
      </c>
      <c r="O513" s="202" t="s">
        <v>1996</v>
      </c>
      <c r="P513" s="311">
        <v>0.11</v>
      </c>
      <c r="Q513" s="253">
        <v>12</v>
      </c>
      <c r="R513" s="279">
        <v>1082333000</v>
      </c>
      <c r="S513" s="310"/>
      <c r="T513" s="213">
        <v>43101</v>
      </c>
      <c r="U513" s="213">
        <v>43465</v>
      </c>
      <c r="V513" s="285" t="s">
        <v>2003</v>
      </c>
      <c r="W513" s="277">
        <v>0.2</v>
      </c>
      <c r="X513" s="277">
        <v>1.66E-2</v>
      </c>
      <c r="Y513" s="277">
        <v>0</v>
      </c>
      <c r="Z513" s="277" t="s">
        <v>2004</v>
      </c>
      <c r="AA513" s="223"/>
      <c r="AB513" s="223"/>
      <c r="AC513" s="310"/>
      <c r="AD513" s="291"/>
      <c r="AE513" s="223"/>
      <c r="AF513" s="223"/>
      <c r="AG513" s="277">
        <v>1.66E-2</v>
      </c>
      <c r="AH513" s="277">
        <v>0</v>
      </c>
      <c r="AI513" s="277"/>
      <c r="AJ513" s="223"/>
      <c r="AK513" s="223"/>
      <c r="AL513" s="310"/>
      <c r="AM513" s="277"/>
      <c r="AN513" s="223"/>
      <c r="AO513" s="223"/>
      <c r="AP513" s="277">
        <v>1.66E-2</v>
      </c>
      <c r="AQ513" s="277">
        <v>0</v>
      </c>
      <c r="AR513" s="277" t="s">
        <v>2004</v>
      </c>
      <c r="AS513" s="223"/>
      <c r="AT513" s="223"/>
      <c r="AU513" s="277"/>
      <c r="AV513" s="277"/>
      <c r="AW513" s="277"/>
      <c r="AX513" s="223"/>
      <c r="AY513" s="223"/>
      <c r="AZ513" s="277">
        <v>1.66E-2</v>
      </c>
      <c r="BA513" s="277">
        <v>0</v>
      </c>
      <c r="BB513" s="277" t="s">
        <v>2004</v>
      </c>
      <c r="BC513" s="223"/>
      <c r="BD513" s="223"/>
      <c r="BE513" s="277"/>
      <c r="BF513" s="277"/>
      <c r="BG513" s="223"/>
      <c r="BH513" s="223"/>
      <c r="BI513" s="277">
        <v>1.66E-2</v>
      </c>
      <c r="BJ513" s="277">
        <v>0</v>
      </c>
      <c r="BK513" s="277" t="s">
        <v>2004</v>
      </c>
      <c r="BL513" s="223"/>
      <c r="BM513" s="223"/>
      <c r="BN513" s="277"/>
      <c r="BO513" s="277"/>
      <c r="BP513" s="223"/>
      <c r="BQ513" s="223"/>
      <c r="BR513" s="277">
        <v>1.66E-2</v>
      </c>
      <c r="BS513" s="277">
        <v>0</v>
      </c>
      <c r="BT513" s="277" t="s">
        <v>2004</v>
      </c>
      <c r="BU513" s="223"/>
      <c r="BV513" s="223"/>
      <c r="BW513" s="277"/>
      <c r="BX513" s="277"/>
      <c r="BY513" s="223"/>
      <c r="BZ513" s="223"/>
      <c r="CA513" s="223"/>
      <c r="CB513" s="277">
        <v>1.66E-2</v>
      </c>
      <c r="CC513" s="277">
        <v>0</v>
      </c>
      <c r="CD513" s="277" t="s">
        <v>2004</v>
      </c>
      <c r="CE513" s="223"/>
      <c r="CF513" s="223"/>
      <c r="CG513" s="277"/>
      <c r="CH513" s="277"/>
      <c r="CI513" s="223"/>
      <c r="CJ513" s="223"/>
      <c r="CK513" s="277">
        <v>1.66E-2</v>
      </c>
      <c r="CL513" s="277">
        <v>0</v>
      </c>
      <c r="CM513" s="277" t="s">
        <v>2004</v>
      </c>
      <c r="CN513" s="223"/>
      <c r="CO513" s="223"/>
      <c r="CP513" s="310"/>
      <c r="CQ513" s="277"/>
      <c r="CR513" s="223"/>
      <c r="CS513" s="223"/>
      <c r="CT513" s="277">
        <v>1.66E-2</v>
      </c>
      <c r="CU513" s="277">
        <v>0</v>
      </c>
      <c r="CV513" s="277" t="s">
        <v>2004</v>
      </c>
      <c r="CW513" s="223"/>
      <c r="CX513" s="223"/>
      <c r="CY513" s="277"/>
      <c r="CZ513" s="277"/>
      <c r="DA513" s="223"/>
      <c r="DB513" s="223"/>
      <c r="DC513" s="223"/>
      <c r="DD513" s="277">
        <v>1.66E-2</v>
      </c>
      <c r="DE513" s="277">
        <v>0</v>
      </c>
      <c r="DF513" s="277" t="s">
        <v>2004</v>
      </c>
      <c r="DG513" s="223"/>
      <c r="DH513" s="223"/>
      <c r="DI513" s="277"/>
      <c r="DJ513" s="277"/>
      <c r="DK513" s="223"/>
      <c r="DL513" s="223"/>
      <c r="DM513" s="277">
        <v>1.66E-2</v>
      </c>
      <c r="DN513" s="277">
        <v>0</v>
      </c>
      <c r="DO513" s="277" t="s">
        <v>2004</v>
      </c>
      <c r="DP513" s="223"/>
      <c r="DQ513" s="223"/>
      <c r="DR513" s="277"/>
      <c r="DS513" s="277"/>
      <c r="DT513" s="223"/>
      <c r="DU513" s="223"/>
      <c r="DV513" s="277">
        <v>1.66E-2</v>
      </c>
      <c r="DW513" s="277">
        <v>0</v>
      </c>
      <c r="DX513" s="277" t="s">
        <v>2004</v>
      </c>
      <c r="DY513" s="223"/>
      <c r="DZ513" s="223"/>
      <c r="EA513" s="277"/>
      <c r="EB513" s="277"/>
      <c r="EC513" s="223"/>
      <c r="ED513" s="223"/>
      <c r="EE513" s="223"/>
      <c r="EF513" s="558"/>
      <c r="EG513" s="277">
        <v>0.19920000000000002</v>
      </c>
      <c r="EH513" s="277">
        <v>0</v>
      </c>
      <c r="EI513" s="277">
        <v>0</v>
      </c>
      <c r="EJ513" s="345"/>
      <c r="EK513" s="384"/>
      <c r="EL513" s="345"/>
      <c r="EM513" s="371"/>
      <c r="EN513" s="345"/>
      <c r="EO513" s="345"/>
      <c r="EP513" s="345"/>
      <c r="EQ513" s="345"/>
      <c r="ER513" s="345"/>
      <c r="ET513" s="311">
        <f t="shared" si="9"/>
        <v>-7.9999999999999516E-4</v>
      </c>
    </row>
    <row r="514" spans="1:150" s="202" customFormat="1" ht="99.95" customHeight="1" x14ac:dyDescent="0.25">
      <c r="A514" s="285" t="s">
        <v>214</v>
      </c>
      <c r="B514" s="202" t="s">
        <v>258</v>
      </c>
      <c r="C514" s="15" t="s">
        <v>1992</v>
      </c>
      <c r="D514" s="282">
        <v>2</v>
      </c>
      <c r="E514" s="15" t="s">
        <v>1993</v>
      </c>
      <c r="F514" s="276" t="s">
        <v>70</v>
      </c>
      <c r="G514" s="254">
        <v>1600</v>
      </c>
      <c r="H514" s="276">
        <v>1</v>
      </c>
      <c r="I514" s="311">
        <v>0.11</v>
      </c>
      <c r="J514" s="285" t="s">
        <v>2005</v>
      </c>
      <c r="K514" s="219">
        <v>43435</v>
      </c>
      <c r="L514" s="202">
        <v>3</v>
      </c>
      <c r="M514" s="285" t="s">
        <v>58</v>
      </c>
      <c r="N514" s="285" t="s">
        <v>2006</v>
      </c>
      <c r="O514" s="202" t="s">
        <v>2007</v>
      </c>
      <c r="P514" s="311">
        <v>0.11</v>
      </c>
      <c r="Q514" s="253">
        <v>12</v>
      </c>
      <c r="R514" s="279">
        <v>171600000</v>
      </c>
      <c r="S514" s="310"/>
      <c r="T514" s="213">
        <v>43101</v>
      </c>
      <c r="U514" s="202" t="s">
        <v>2008</v>
      </c>
      <c r="V514" s="285" t="s">
        <v>2009</v>
      </c>
      <c r="W514" s="277">
        <v>0.05</v>
      </c>
      <c r="X514" s="277">
        <v>0</v>
      </c>
      <c r="Y514" s="277">
        <v>0</v>
      </c>
      <c r="Z514" s="277" t="s">
        <v>260</v>
      </c>
      <c r="AA514" s="223"/>
      <c r="AB514" s="223"/>
      <c r="AC514" s="310">
        <v>125400000</v>
      </c>
      <c r="AD514" s="291"/>
      <c r="AE514" s="223"/>
      <c r="AF514" s="223"/>
      <c r="AG514" s="277">
        <v>0</v>
      </c>
      <c r="AH514" s="277">
        <v>0</v>
      </c>
      <c r="AI514" s="277"/>
      <c r="AJ514" s="223"/>
      <c r="AK514" s="223"/>
      <c r="AL514" s="277"/>
      <c r="AM514" s="277"/>
      <c r="AN514" s="223"/>
      <c r="AO514" s="223"/>
      <c r="AP514" s="277">
        <v>0</v>
      </c>
      <c r="AQ514" s="277">
        <v>0</v>
      </c>
      <c r="AR514" s="277"/>
      <c r="AS514" s="223"/>
      <c r="AT514" s="223"/>
      <c r="AU514" s="277"/>
      <c r="AV514" s="277"/>
      <c r="AW514" s="277">
        <v>0</v>
      </c>
      <c r="AX514" s="223"/>
      <c r="AY514" s="223"/>
      <c r="AZ514" s="277">
        <v>0</v>
      </c>
      <c r="BA514" s="277">
        <v>0</v>
      </c>
      <c r="BB514" s="277"/>
      <c r="BC514" s="223"/>
      <c r="BD514" s="223"/>
      <c r="BE514" s="277"/>
      <c r="BF514" s="277"/>
      <c r="BG514" s="223"/>
      <c r="BH514" s="223"/>
      <c r="BI514" s="277">
        <v>0</v>
      </c>
      <c r="BJ514" s="277">
        <v>0</v>
      </c>
      <c r="BK514" s="277"/>
      <c r="BL514" s="223"/>
      <c r="BM514" s="223"/>
      <c r="BN514" s="277"/>
      <c r="BO514" s="277"/>
      <c r="BP514" s="223"/>
      <c r="BQ514" s="223"/>
      <c r="BR514" s="277">
        <v>2.5000000000000001E-2</v>
      </c>
      <c r="BS514" s="277">
        <v>0</v>
      </c>
      <c r="BT514" s="277" t="s">
        <v>2010</v>
      </c>
      <c r="BU514" s="223"/>
      <c r="BV514" s="223"/>
      <c r="BW514" s="277"/>
      <c r="BX514" s="277"/>
      <c r="BY514" s="277"/>
      <c r="BZ514" s="223"/>
      <c r="CA514" s="223"/>
      <c r="CB514" s="277">
        <v>0</v>
      </c>
      <c r="CC514" s="277">
        <v>0</v>
      </c>
      <c r="CD514" s="277"/>
      <c r="CE514" s="223"/>
      <c r="CF514" s="223"/>
      <c r="CG514" s="310">
        <v>46200000</v>
      </c>
      <c r="CH514" s="277"/>
      <c r="CI514" s="223"/>
      <c r="CJ514" s="223"/>
      <c r="CK514" s="277">
        <v>0</v>
      </c>
      <c r="CL514" s="277">
        <v>0</v>
      </c>
      <c r="CM514" s="277"/>
      <c r="CN514" s="223"/>
      <c r="CO514" s="223"/>
      <c r="CP514" s="277"/>
      <c r="CQ514" s="277"/>
      <c r="CR514" s="223"/>
      <c r="CS514" s="223"/>
      <c r="CT514" s="277">
        <v>0</v>
      </c>
      <c r="CU514" s="277">
        <v>0</v>
      </c>
      <c r="CV514" s="277"/>
      <c r="CW514" s="223"/>
      <c r="CX514" s="223"/>
      <c r="CY514" s="277"/>
      <c r="CZ514" s="277"/>
      <c r="DA514" s="223" t="s">
        <v>2011</v>
      </c>
      <c r="DB514" s="223"/>
      <c r="DC514" s="223"/>
      <c r="DD514" s="277">
        <v>1.2500000000000001E-2</v>
      </c>
      <c r="DE514" s="277">
        <v>0</v>
      </c>
      <c r="DF514" s="277" t="s">
        <v>2012</v>
      </c>
      <c r="DG514" s="223"/>
      <c r="DH514" s="223"/>
      <c r="DI514" s="277"/>
      <c r="DJ514" s="277"/>
      <c r="DK514" s="223"/>
      <c r="DL514" s="223"/>
      <c r="DM514" s="277">
        <v>0</v>
      </c>
      <c r="DN514" s="277">
        <v>0</v>
      </c>
      <c r="DO514" s="277"/>
      <c r="DP514" s="223"/>
      <c r="DQ514" s="223"/>
      <c r="DR514" s="277"/>
      <c r="DS514" s="277"/>
      <c r="DT514" s="223"/>
      <c r="DU514" s="223"/>
      <c r="DV514" s="277">
        <v>1.2500000000000001E-2</v>
      </c>
      <c r="DW514" s="277">
        <v>0</v>
      </c>
      <c r="DX514" s="277" t="s">
        <v>2013</v>
      </c>
      <c r="DY514" s="223"/>
      <c r="DZ514" s="223"/>
      <c r="EA514" s="277"/>
      <c r="EB514" s="277"/>
      <c r="EC514" s="223" t="s">
        <v>2014</v>
      </c>
      <c r="ED514" s="223"/>
      <c r="EE514" s="223"/>
      <c r="EF514" s="558"/>
      <c r="EG514" s="277">
        <v>0.05</v>
      </c>
      <c r="EH514" s="277">
        <v>0</v>
      </c>
      <c r="EI514" s="277">
        <v>0</v>
      </c>
      <c r="EJ514" s="345"/>
      <c r="EK514" s="384"/>
      <c r="EL514" s="345"/>
      <c r="EM514" s="371"/>
      <c r="EN514" s="345"/>
      <c r="EO514" s="345"/>
      <c r="EP514" s="345"/>
      <c r="EQ514" s="345"/>
      <c r="ER514" s="345"/>
      <c r="ET514" s="311">
        <f t="shared" si="9"/>
        <v>0</v>
      </c>
    </row>
    <row r="515" spans="1:150" s="202" customFormat="1" ht="99.95" customHeight="1" x14ac:dyDescent="0.25">
      <c r="A515" s="285" t="s">
        <v>214</v>
      </c>
      <c r="B515" s="202" t="s">
        <v>258</v>
      </c>
      <c r="C515" s="15" t="s">
        <v>1992</v>
      </c>
      <c r="D515" s="282">
        <v>2</v>
      </c>
      <c r="E515" s="15" t="s">
        <v>1993</v>
      </c>
      <c r="F515" s="276" t="s">
        <v>70</v>
      </c>
      <c r="G515" s="254">
        <v>1600</v>
      </c>
      <c r="H515" s="276">
        <v>1</v>
      </c>
      <c r="I515" s="311">
        <v>0.11</v>
      </c>
      <c r="J515" s="285" t="s">
        <v>2005</v>
      </c>
      <c r="K515" s="219">
        <v>43435</v>
      </c>
      <c r="L515" s="202">
        <v>3</v>
      </c>
      <c r="M515" s="285" t="s">
        <v>58</v>
      </c>
      <c r="N515" s="285" t="s">
        <v>2006</v>
      </c>
      <c r="O515" s="202" t="s">
        <v>2007</v>
      </c>
      <c r="P515" s="311">
        <v>0.11</v>
      </c>
      <c r="Q515" s="253">
        <v>12</v>
      </c>
      <c r="R515" s="279">
        <v>171600000</v>
      </c>
      <c r="S515" s="310"/>
      <c r="T515" s="213">
        <v>43101</v>
      </c>
      <c r="U515" s="202" t="s">
        <v>2008</v>
      </c>
      <c r="V515" s="285" t="s">
        <v>2015</v>
      </c>
      <c r="W515" s="277">
        <v>0.05</v>
      </c>
      <c r="X515" s="277">
        <v>0</v>
      </c>
      <c r="Y515" s="277">
        <v>0</v>
      </c>
      <c r="Z515" s="277" t="s">
        <v>260</v>
      </c>
      <c r="AA515" s="223"/>
      <c r="AB515" s="223"/>
      <c r="AC515" s="310"/>
      <c r="AD515" s="291"/>
      <c r="AE515" s="223"/>
      <c r="AF515" s="223"/>
      <c r="AG515" s="277">
        <v>0</v>
      </c>
      <c r="AH515" s="277">
        <v>0</v>
      </c>
      <c r="AI515" s="277"/>
      <c r="AJ515" s="223"/>
      <c r="AK515" s="223"/>
      <c r="AL515" s="277"/>
      <c r="AM515" s="277"/>
      <c r="AN515" s="223"/>
      <c r="AO515" s="223"/>
      <c r="AP515" s="277">
        <v>0</v>
      </c>
      <c r="AQ515" s="277">
        <v>0</v>
      </c>
      <c r="AR515" s="277"/>
      <c r="AS515" s="223"/>
      <c r="AT515" s="223"/>
      <c r="AU515" s="277"/>
      <c r="AV515" s="277"/>
      <c r="AW515" s="277">
        <v>0</v>
      </c>
      <c r="AX515" s="223"/>
      <c r="AY515" s="223"/>
      <c r="AZ515" s="281">
        <v>1.2500000000000001E-2</v>
      </c>
      <c r="BA515" s="277">
        <v>0</v>
      </c>
      <c r="BB515" s="277" t="s">
        <v>2016</v>
      </c>
      <c r="BC515" s="223"/>
      <c r="BD515" s="223"/>
      <c r="BE515" s="277"/>
      <c r="BF515" s="277"/>
      <c r="BG515" s="223"/>
      <c r="BH515" s="223"/>
      <c r="BI515" s="277">
        <v>0</v>
      </c>
      <c r="BJ515" s="277">
        <v>0</v>
      </c>
      <c r="BK515" s="277"/>
      <c r="BL515" s="223"/>
      <c r="BM515" s="223"/>
      <c r="BN515" s="277"/>
      <c r="BO515" s="277"/>
      <c r="BP515" s="223"/>
      <c r="BQ515" s="223"/>
      <c r="BR515" s="277">
        <v>0</v>
      </c>
      <c r="BS515" s="277">
        <v>0</v>
      </c>
      <c r="BT515" s="277"/>
      <c r="BU515" s="223"/>
      <c r="BV515" s="223"/>
      <c r="BW515" s="277"/>
      <c r="BX515" s="277"/>
      <c r="BY515" s="277"/>
      <c r="BZ515" s="223"/>
      <c r="CA515" s="223"/>
      <c r="CB515" s="281">
        <v>1.2500000000000001E-2</v>
      </c>
      <c r="CC515" s="277">
        <v>0</v>
      </c>
      <c r="CD515" s="277" t="s">
        <v>2017</v>
      </c>
      <c r="CE515" s="223"/>
      <c r="CF515" s="223"/>
      <c r="CG515" s="310"/>
      <c r="CH515" s="277"/>
      <c r="CI515" s="223"/>
      <c r="CJ515" s="223"/>
      <c r="CK515" s="281">
        <v>1.2500000000000001E-2</v>
      </c>
      <c r="CL515" s="277">
        <v>0</v>
      </c>
      <c r="CM515" s="277" t="s">
        <v>2016</v>
      </c>
      <c r="CN515" s="223"/>
      <c r="CO515" s="223"/>
      <c r="CP515" s="277"/>
      <c r="CQ515" s="277"/>
      <c r="CR515" s="223"/>
      <c r="CS515" s="223"/>
      <c r="CT515" s="277">
        <v>0</v>
      </c>
      <c r="CU515" s="277">
        <v>0</v>
      </c>
      <c r="CV515" s="277"/>
      <c r="CW515" s="223"/>
      <c r="CX515" s="223"/>
      <c r="CY515" s="277"/>
      <c r="CZ515" s="277"/>
      <c r="DA515" s="223"/>
      <c r="DB515" s="223"/>
      <c r="DC515" s="223"/>
      <c r="DD515" s="277">
        <v>0</v>
      </c>
      <c r="DE515" s="277">
        <v>0</v>
      </c>
      <c r="DF515" s="277"/>
      <c r="DG515" s="223"/>
      <c r="DH515" s="223"/>
      <c r="DI515" s="277"/>
      <c r="DJ515" s="277"/>
      <c r="DK515" s="223"/>
      <c r="DL515" s="223"/>
      <c r="DM515" s="277">
        <v>0</v>
      </c>
      <c r="DN515" s="277">
        <v>0</v>
      </c>
      <c r="DO515" s="277"/>
      <c r="DP515" s="223"/>
      <c r="DQ515" s="223"/>
      <c r="DR515" s="277"/>
      <c r="DS515" s="277"/>
      <c r="DT515" s="223"/>
      <c r="DU515" s="223"/>
      <c r="DV515" s="281">
        <v>1.2500000000000001E-2</v>
      </c>
      <c r="DW515" s="277">
        <v>0</v>
      </c>
      <c r="DX515" s="277" t="s">
        <v>2017</v>
      </c>
      <c r="DY515" s="223"/>
      <c r="DZ515" s="223"/>
      <c r="EA515" s="277"/>
      <c r="EB515" s="277"/>
      <c r="EC515" s="223"/>
      <c r="ED515" s="223"/>
      <c r="EE515" s="223"/>
      <c r="EF515" s="558"/>
      <c r="EG515" s="277">
        <v>0.05</v>
      </c>
      <c r="EH515" s="277">
        <v>0</v>
      </c>
      <c r="EI515" s="277">
        <v>0</v>
      </c>
      <c r="EJ515" s="345"/>
      <c r="EK515" s="384"/>
      <c r="EL515" s="345"/>
      <c r="EM515" s="371"/>
      <c r="EN515" s="345"/>
      <c r="EO515" s="345"/>
      <c r="EP515" s="345"/>
      <c r="EQ515" s="345"/>
      <c r="ER515" s="345"/>
      <c r="ET515" s="311">
        <f t="shared" si="9"/>
        <v>0</v>
      </c>
    </row>
    <row r="516" spans="1:150" s="202" customFormat="1" ht="99.95" customHeight="1" x14ac:dyDescent="0.25">
      <c r="A516" s="285" t="s">
        <v>214</v>
      </c>
      <c r="B516" s="202" t="s">
        <v>258</v>
      </c>
      <c r="C516" s="15" t="s">
        <v>1992</v>
      </c>
      <c r="D516" s="282">
        <v>3</v>
      </c>
      <c r="E516" s="15" t="s">
        <v>59</v>
      </c>
      <c r="F516" s="276" t="s">
        <v>70</v>
      </c>
      <c r="G516" s="254">
        <v>260</v>
      </c>
      <c r="H516" s="276">
        <v>1</v>
      </c>
      <c r="I516" s="311">
        <v>0.09</v>
      </c>
      <c r="J516" s="285" t="s">
        <v>2018</v>
      </c>
      <c r="K516" s="219">
        <v>43435</v>
      </c>
      <c r="L516" s="202">
        <v>4</v>
      </c>
      <c r="M516" s="285" t="s">
        <v>2019</v>
      </c>
      <c r="N516" s="285" t="s">
        <v>2020</v>
      </c>
      <c r="O516" s="202" t="s">
        <v>1996</v>
      </c>
      <c r="P516" s="311">
        <v>0.09</v>
      </c>
      <c r="Q516" s="253">
        <v>11</v>
      </c>
      <c r="R516" s="279">
        <v>529416000</v>
      </c>
      <c r="S516" s="310"/>
      <c r="T516" s="213">
        <v>43101</v>
      </c>
      <c r="U516" s="213">
        <v>43465</v>
      </c>
      <c r="V516" s="196" t="s">
        <v>2021</v>
      </c>
      <c r="W516" s="277">
        <v>0.1</v>
      </c>
      <c r="X516" s="281">
        <v>8.3000000000000001E-3</v>
      </c>
      <c r="Y516" s="277">
        <v>0</v>
      </c>
      <c r="Z516" s="277" t="s">
        <v>253</v>
      </c>
      <c r="AA516" s="223">
        <v>8.299999999999999E-2</v>
      </c>
      <c r="AB516" s="223">
        <v>0</v>
      </c>
      <c r="AC516" s="291"/>
      <c r="AD516" s="291"/>
      <c r="AE516" s="223">
        <v>8.299999999999999E-2</v>
      </c>
      <c r="AF516" s="223">
        <v>0</v>
      </c>
      <c r="AG516" s="281">
        <v>8.3000000000000001E-3</v>
      </c>
      <c r="AH516" s="277">
        <v>0</v>
      </c>
      <c r="AI516" s="277" t="s">
        <v>253</v>
      </c>
      <c r="AJ516" s="223">
        <v>8.299999999999999E-2</v>
      </c>
      <c r="AK516" s="223">
        <v>0</v>
      </c>
      <c r="AL516" s="277"/>
      <c r="AM516" s="277"/>
      <c r="AN516" s="223">
        <v>8.299999999999999E-2</v>
      </c>
      <c r="AO516" s="223">
        <v>0</v>
      </c>
      <c r="AP516" s="281">
        <v>8.3000000000000001E-3</v>
      </c>
      <c r="AQ516" s="277">
        <v>0</v>
      </c>
      <c r="AR516" s="277" t="s">
        <v>253</v>
      </c>
      <c r="AS516" s="223">
        <v>8.299999999999999E-2</v>
      </c>
      <c r="AT516" s="223">
        <v>0</v>
      </c>
      <c r="AU516" s="277"/>
      <c r="AV516" s="277"/>
      <c r="AW516" s="277"/>
      <c r="AX516" s="223">
        <v>8.299999999999999E-2</v>
      </c>
      <c r="AY516" s="223">
        <v>0</v>
      </c>
      <c r="AZ516" s="281">
        <v>8.3000000000000001E-3</v>
      </c>
      <c r="BA516" s="277">
        <v>0</v>
      </c>
      <c r="BB516" s="277" t="s">
        <v>253</v>
      </c>
      <c r="BC516" s="223">
        <v>8.299999999999999E-2</v>
      </c>
      <c r="BD516" s="223">
        <v>0</v>
      </c>
      <c r="BE516" s="277"/>
      <c r="BF516" s="277"/>
      <c r="BG516" s="223">
        <v>8.299999999999999E-2</v>
      </c>
      <c r="BH516" s="223">
        <v>0</v>
      </c>
      <c r="BI516" s="281">
        <v>8.3000000000000001E-3</v>
      </c>
      <c r="BJ516" s="277">
        <v>0</v>
      </c>
      <c r="BK516" s="277" t="s">
        <v>253</v>
      </c>
      <c r="BL516" s="223">
        <v>8.299999999999999E-2</v>
      </c>
      <c r="BM516" s="223">
        <v>0</v>
      </c>
      <c r="BN516" s="277"/>
      <c r="BO516" s="277"/>
      <c r="BP516" s="223">
        <v>8.299999999999999E-2</v>
      </c>
      <c r="BQ516" s="223">
        <v>0</v>
      </c>
      <c r="BR516" s="281">
        <v>8.3000000000000001E-3</v>
      </c>
      <c r="BS516" s="277">
        <v>0</v>
      </c>
      <c r="BT516" s="277" t="s">
        <v>253</v>
      </c>
      <c r="BU516" s="223">
        <v>8.299999999999999E-2</v>
      </c>
      <c r="BV516" s="223">
        <v>0</v>
      </c>
      <c r="BW516" s="277"/>
      <c r="BX516" s="277"/>
      <c r="BY516" s="223" t="s">
        <v>2022</v>
      </c>
      <c r="BZ516" s="223">
        <v>8.299999999999999E-2</v>
      </c>
      <c r="CA516" s="223">
        <v>0</v>
      </c>
      <c r="CB516" s="281">
        <v>8.3000000000000001E-3</v>
      </c>
      <c r="CC516" s="277">
        <v>0</v>
      </c>
      <c r="CD516" s="277" t="s">
        <v>253</v>
      </c>
      <c r="CE516" s="223">
        <v>8.299999999999999E-2</v>
      </c>
      <c r="CF516" s="223">
        <v>0</v>
      </c>
      <c r="CG516" s="277"/>
      <c r="CH516" s="277"/>
      <c r="CI516" s="223">
        <v>8.299999999999999E-2</v>
      </c>
      <c r="CJ516" s="223">
        <v>0</v>
      </c>
      <c r="CK516" s="281">
        <v>8.3000000000000001E-3</v>
      </c>
      <c r="CL516" s="277">
        <v>0</v>
      </c>
      <c r="CM516" s="277" t="s">
        <v>253</v>
      </c>
      <c r="CN516" s="223">
        <v>8.299999999999999E-2</v>
      </c>
      <c r="CO516" s="223">
        <v>0</v>
      </c>
      <c r="CP516" s="277"/>
      <c r="CQ516" s="277"/>
      <c r="CR516" s="223">
        <v>8.299999999999999E-2</v>
      </c>
      <c r="CS516" s="223">
        <v>0</v>
      </c>
      <c r="CT516" s="281">
        <v>8.3000000000000001E-3</v>
      </c>
      <c r="CU516" s="277">
        <v>0</v>
      </c>
      <c r="CV516" s="277" t="s">
        <v>253</v>
      </c>
      <c r="CW516" s="223">
        <v>8.299999999999999E-2</v>
      </c>
      <c r="CX516" s="223">
        <v>0</v>
      </c>
      <c r="CY516" s="277"/>
      <c r="CZ516" s="277"/>
      <c r="DA516" s="223" t="s">
        <v>2022</v>
      </c>
      <c r="DB516" s="223">
        <v>8.299999999999999E-2</v>
      </c>
      <c r="DC516" s="223">
        <v>0</v>
      </c>
      <c r="DD516" s="281">
        <v>8.3000000000000001E-3</v>
      </c>
      <c r="DE516" s="277">
        <v>0</v>
      </c>
      <c r="DF516" s="277" t="s">
        <v>253</v>
      </c>
      <c r="DG516" s="223">
        <v>8.299999999999999E-2</v>
      </c>
      <c r="DH516" s="223">
        <v>0</v>
      </c>
      <c r="DI516" s="277"/>
      <c r="DJ516" s="277"/>
      <c r="DK516" s="223">
        <v>8.299999999999999E-2</v>
      </c>
      <c r="DL516" s="223">
        <v>0</v>
      </c>
      <c r="DM516" s="281">
        <v>8.3000000000000001E-3</v>
      </c>
      <c r="DN516" s="277">
        <v>0</v>
      </c>
      <c r="DO516" s="277" t="s">
        <v>253</v>
      </c>
      <c r="DP516" s="223">
        <v>8.2799999999999999E-2</v>
      </c>
      <c r="DQ516" s="223">
        <v>0</v>
      </c>
      <c r="DR516" s="277"/>
      <c r="DS516" s="277"/>
      <c r="DT516" s="223">
        <v>8.2799999999999999E-2</v>
      </c>
      <c r="DU516" s="223">
        <v>0</v>
      </c>
      <c r="DV516" s="281">
        <v>8.3000000000000001E-3</v>
      </c>
      <c r="DW516" s="277">
        <v>0</v>
      </c>
      <c r="DX516" s="277" t="s">
        <v>253</v>
      </c>
      <c r="DY516" s="223">
        <v>8.2799999999999999E-2</v>
      </c>
      <c r="DZ516" s="223">
        <v>0</v>
      </c>
      <c r="EA516" s="277"/>
      <c r="EB516" s="277"/>
      <c r="EC516" s="223" t="s">
        <v>2022</v>
      </c>
      <c r="ED516" s="223">
        <v>8.2799999999999999E-2</v>
      </c>
      <c r="EE516" s="223">
        <v>0</v>
      </c>
      <c r="EF516" s="558"/>
      <c r="EG516" s="277">
        <v>9.9600000000000008E-2</v>
      </c>
      <c r="EH516" s="277">
        <v>0</v>
      </c>
      <c r="EI516" s="277">
        <v>0</v>
      </c>
      <c r="EJ516" s="345">
        <v>0.99559999999999971</v>
      </c>
      <c r="EK516" s="384">
        <v>0</v>
      </c>
      <c r="EL516" s="345">
        <v>0</v>
      </c>
      <c r="EM516" s="371">
        <v>0.99559999999999971</v>
      </c>
      <c r="EN516" s="345">
        <v>0</v>
      </c>
      <c r="EO516" s="345">
        <v>0</v>
      </c>
      <c r="EP516" s="345"/>
      <c r="EQ516" s="345"/>
      <c r="ER516" s="345"/>
      <c r="ET516" s="311">
        <f t="shared" si="9"/>
        <v>-3.9999999999999758E-4</v>
      </c>
    </row>
    <row r="517" spans="1:150" s="202" customFormat="1" ht="99.95" customHeight="1" x14ac:dyDescent="0.25">
      <c r="A517" s="285" t="s">
        <v>214</v>
      </c>
      <c r="B517" s="202" t="s">
        <v>258</v>
      </c>
      <c r="C517" s="15" t="s">
        <v>1992</v>
      </c>
      <c r="D517" s="282">
        <v>3</v>
      </c>
      <c r="E517" s="15" t="s">
        <v>59</v>
      </c>
      <c r="F517" s="276" t="s">
        <v>70</v>
      </c>
      <c r="G517" s="254">
        <v>260</v>
      </c>
      <c r="H517" s="276">
        <v>1</v>
      </c>
      <c r="I517" s="311">
        <v>0.09</v>
      </c>
      <c r="J517" s="285" t="s">
        <v>2018</v>
      </c>
      <c r="K517" s="219">
        <v>43435</v>
      </c>
      <c r="L517" s="202">
        <v>4</v>
      </c>
      <c r="M517" s="285" t="s">
        <v>2019</v>
      </c>
      <c r="N517" s="285" t="s">
        <v>2020</v>
      </c>
      <c r="O517" s="202" t="s">
        <v>1996</v>
      </c>
      <c r="P517" s="311">
        <v>0.09</v>
      </c>
      <c r="Q517" s="253">
        <v>11</v>
      </c>
      <c r="R517" s="279">
        <v>529416000</v>
      </c>
      <c r="S517" s="310"/>
      <c r="T517" s="213">
        <v>43101</v>
      </c>
      <c r="U517" s="213">
        <v>43465</v>
      </c>
      <c r="V517" s="285" t="s">
        <v>2023</v>
      </c>
      <c r="W517" s="277">
        <v>0.7</v>
      </c>
      <c r="X517" s="287">
        <v>5.8000000000000003E-2</v>
      </c>
      <c r="Y517" s="277">
        <v>0</v>
      </c>
      <c r="Z517" s="277" t="s">
        <v>2002</v>
      </c>
      <c r="AA517" s="223"/>
      <c r="AB517" s="223"/>
      <c r="AC517" s="212">
        <v>225500000</v>
      </c>
      <c r="AD517" s="291"/>
      <c r="AE517" s="223"/>
      <c r="AF517" s="223"/>
      <c r="AG517" s="287">
        <v>5.8000000000000003E-2</v>
      </c>
      <c r="AH517" s="277">
        <v>0</v>
      </c>
      <c r="AI517" s="277" t="s">
        <v>2002</v>
      </c>
      <c r="AJ517" s="223"/>
      <c r="AK517" s="223"/>
      <c r="AL517" s="310">
        <v>89716000</v>
      </c>
      <c r="AM517" s="277"/>
      <c r="AN517" s="223"/>
      <c r="AO517" s="223"/>
      <c r="AP517" s="287">
        <v>5.8000000000000003E-2</v>
      </c>
      <c r="AQ517" s="277">
        <v>0</v>
      </c>
      <c r="AR517" s="277" t="s">
        <v>2002</v>
      </c>
      <c r="AS517" s="223"/>
      <c r="AT517" s="223"/>
      <c r="AU517" s="277"/>
      <c r="AV517" s="277"/>
      <c r="AW517" s="277"/>
      <c r="AX517" s="223"/>
      <c r="AY517" s="223"/>
      <c r="AZ517" s="287">
        <v>5.8000000000000003E-2</v>
      </c>
      <c r="BA517" s="277">
        <v>0</v>
      </c>
      <c r="BB517" s="277" t="s">
        <v>2002</v>
      </c>
      <c r="BC517" s="223"/>
      <c r="BD517" s="223"/>
      <c r="BE517" s="277"/>
      <c r="BF517" s="277"/>
      <c r="BG517" s="223"/>
      <c r="BH517" s="223"/>
      <c r="BI517" s="287">
        <v>5.8000000000000003E-2</v>
      </c>
      <c r="BJ517" s="277">
        <v>0</v>
      </c>
      <c r="BK517" s="277" t="s">
        <v>2002</v>
      </c>
      <c r="BL517" s="223"/>
      <c r="BM517" s="223"/>
      <c r="BN517" s="277"/>
      <c r="BO517" s="277"/>
      <c r="BP517" s="223"/>
      <c r="BQ517" s="223"/>
      <c r="BR517" s="287">
        <v>5.8000000000000003E-2</v>
      </c>
      <c r="BS517" s="277">
        <v>0</v>
      </c>
      <c r="BT517" s="277" t="s">
        <v>2002</v>
      </c>
      <c r="BU517" s="223"/>
      <c r="BV517" s="223"/>
      <c r="BW517" s="277"/>
      <c r="BX517" s="277"/>
      <c r="BY517" s="223"/>
      <c r="BZ517" s="223"/>
      <c r="CA517" s="223"/>
      <c r="CB517" s="287">
        <v>5.8000000000000003E-2</v>
      </c>
      <c r="CC517" s="277">
        <v>0</v>
      </c>
      <c r="CD517" s="277" t="s">
        <v>2002</v>
      </c>
      <c r="CE517" s="223"/>
      <c r="CF517" s="223"/>
      <c r="CG517" s="277"/>
      <c r="CH517" s="277"/>
      <c r="CI517" s="223"/>
      <c r="CJ517" s="223"/>
      <c r="CK517" s="287">
        <v>5.8000000000000003E-2</v>
      </c>
      <c r="CL517" s="277">
        <v>0</v>
      </c>
      <c r="CM517" s="277" t="s">
        <v>2002</v>
      </c>
      <c r="CN517" s="223"/>
      <c r="CO517" s="223"/>
      <c r="CP517" s="310">
        <v>214200000</v>
      </c>
      <c r="CQ517" s="277"/>
      <c r="CR517" s="223"/>
      <c r="CS517" s="223"/>
      <c r="CT517" s="287">
        <v>5.8000000000000003E-2</v>
      </c>
      <c r="CU517" s="277">
        <v>0</v>
      </c>
      <c r="CV517" s="277" t="s">
        <v>2002</v>
      </c>
      <c r="CW517" s="223"/>
      <c r="CX517" s="223"/>
      <c r="CY517" s="277"/>
      <c r="CZ517" s="277"/>
      <c r="DA517" s="223"/>
      <c r="DB517" s="223"/>
      <c r="DC517" s="223"/>
      <c r="DD517" s="287">
        <v>5.8000000000000003E-2</v>
      </c>
      <c r="DE517" s="277">
        <v>0</v>
      </c>
      <c r="DF517" s="277" t="s">
        <v>2002</v>
      </c>
      <c r="DG517" s="223"/>
      <c r="DH517" s="223"/>
      <c r="DI517" s="277"/>
      <c r="DJ517" s="277"/>
      <c r="DK517" s="223"/>
      <c r="DL517" s="223"/>
      <c r="DM517" s="287">
        <v>5.8000000000000003E-2</v>
      </c>
      <c r="DN517" s="277">
        <v>0</v>
      </c>
      <c r="DO517" s="277" t="s">
        <v>2002</v>
      </c>
      <c r="DP517" s="223"/>
      <c r="DQ517" s="223"/>
      <c r="DR517" s="277"/>
      <c r="DS517" s="277"/>
      <c r="DT517" s="223"/>
      <c r="DU517" s="223"/>
      <c r="DV517" s="287">
        <v>5.8000000000000003E-2</v>
      </c>
      <c r="DW517" s="277">
        <v>0</v>
      </c>
      <c r="DX517" s="277" t="s">
        <v>2002</v>
      </c>
      <c r="DY517" s="223"/>
      <c r="DZ517" s="223"/>
      <c r="EA517" s="277"/>
      <c r="EB517" s="277"/>
      <c r="EC517" s="223"/>
      <c r="ED517" s="223"/>
      <c r="EE517" s="223"/>
      <c r="EF517" s="558"/>
      <c r="EG517" s="277">
        <v>0.69600000000000017</v>
      </c>
      <c r="EH517" s="277">
        <v>0</v>
      </c>
      <c r="EI517" s="277">
        <v>0</v>
      </c>
      <c r="EJ517" s="345"/>
      <c r="EK517" s="384"/>
      <c r="EL517" s="345"/>
      <c r="EM517" s="371"/>
      <c r="EN517" s="345"/>
      <c r="EO517" s="345"/>
      <c r="EP517" s="345"/>
      <c r="EQ517" s="345"/>
      <c r="ER517" s="345"/>
      <c r="ET517" s="311">
        <f t="shared" si="9"/>
        <v>-3.9999999999997815E-3</v>
      </c>
    </row>
    <row r="518" spans="1:150" s="202" customFormat="1" ht="99.95" customHeight="1" x14ac:dyDescent="0.25">
      <c r="A518" s="285" t="s">
        <v>214</v>
      </c>
      <c r="B518" s="202" t="s">
        <v>258</v>
      </c>
      <c r="C518" s="15" t="s">
        <v>1992</v>
      </c>
      <c r="D518" s="282">
        <v>3</v>
      </c>
      <c r="E518" s="15" t="s">
        <v>59</v>
      </c>
      <c r="F518" s="276" t="s">
        <v>70</v>
      </c>
      <c r="G518" s="254">
        <v>260</v>
      </c>
      <c r="H518" s="276">
        <v>1</v>
      </c>
      <c r="I518" s="311">
        <v>0.09</v>
      </c>
      <c r="J518" s="285" t="s">
        <v>2018</v>
      </c>
      <c r="K518" s="219">
        <v>43435</v>
      </c>
      <c r="L518" s="202">
        <v>4</v>
      </c>
      <c r="M518" s="285" t="s">
        <v>2019</v>
      </c>
      <c r="N518" s="285" t="s">
        <v>2020</v>
      </c>
      <c r="O518" s="202" t="s">
        <v>1996</v>
      </c>
      <c r="P518" s="311">
        <v>0.09</v>
      </c>
      <c r="Q518" s="253">
        <v>11</v>
      </c>
      <c r="R518" s="279">
        <v>529416000</v>
      </c>
      <c r="S518" s="310"/>
      <c r="T518" s="213">
        <v>43101</v>
      </c>
      <c r="U518" s="213">
        <v>43465</v>
      </c>
      <c r="V518" s="285" t="s">
        <v>2024</v>
      </c>
      <c r="W518" s="277">
        <v>0.2</v>
      </c>
      <c r="X518" s="281">
        <v>1.67E-2</v>
      </c>
      <c r="Y518" s="277">
        <v>0</v>
      </c>
      <c r="Z518" s="277" t="s">
        <v>2025</v>
      </c>
      <c r="AA518" s="223"/>
      <c r="AB518" s="223"/>
      <c r="AC518" s="212"/>
      <c r="AD518" s="291"/>
      <c r="AE518" s="223"/>
      <c r="AF518" s="223"/>
      <c r="AG518" s="281">
        <v>1.67E-2</v>
      </c>
      <c r="AH518" s="277">
        <v>0</v>
      </c>
      <c r="AI518" s="277" t="s">
        <v>2025</v>
      </c>
      <c r="AJ518" s="223"/>
      <c r="AK518" s="223"/>
      <c r="AL518" s="310"/>
      <c r="AM518" s="277"/>
      <c r="AN518" s="223"/>
      <c r="AO518" s="223"/>
      <c r="AP518" s="281">
        <v>1.67E-2</v>
      </c>
      <c r="AQ518" s="277">
        <v>0</v>
      </c>
      <c r="AR518" s="277" t="s">
        <v>2025</v>
      </c>
      <c r="AS518" s="223"/>
      <c r="AT518" s="223"/>
      <c r="AU518" s="277"/>
      <c r="AV518" s="277"/>
      <c r="AW518" s="277"/>
      <c r="AX518" s="223"/>
      <c r="AY518" s="223"/>
      <c r="AZ518" s="281">
        <v>1.67E-2</v>
      </c>
      <c r="BA518" s="277">
        <v>0</v>
      </c>
      <c r="BB518" s="277" t="s">
        <v>2025</v>
      </c>
      <c r="BC518" s="223"/>
      <c r="BD518" s="223"/>
      <c r="BE518" s="277"/>
      <c r="BF518" s="277"/>
      <c r="BG518" s="223"/>
      <c r="BH518" s="223"/>
      <c r="BI518" s="281">
        <v>1.67E-2</v>
      </c>
      <c r="BJ518" s="277">
        <v>0</v>
      </c>
      <c r="BK518" s="277" t="s">
        <v>2025</v>
      </c>
      <c r="BL518" s="223"/>
      <c r="BM518" s="223"/>
      <c r="BN518" s="277"/>
      <c r="BO518" s="277"/>
      <c r="BP518" s="223"/>
      <c r="BQ518" s="223"/>
      <c r="BR518" s="281">
        <v>1.67E-2</v>
      </c>
      <c r="BS518" s="277">
        <v>0</v>
      </c>
      <c r="BT518" s="277" t="s">
        <v>2025</v>
      </c>
      <c r="BU518" s="223"/>
      <c r="BV518" s="223"/>
      <c r="BW518" s="277"/>
      <c r="BX518" s="277"/>
      <c r="BY518" s="223"/>
      <c r="BZ518" s="223"/>
      <c r="CA518" s="223"/>
      <c r="CB518" s="281">
        <v>1.67E-2</v>
      </c>
      <c r="CC518" s="277">
        <v>0</v>
      </c>
      <c r="CD518" s="277" t="s">
        <v>2025</v>
      </c>
      <c r="CE518" s="223"/>
      <c r="CF518" s="223"/>
      <c r="CG518" s="277"/>
      <c r="CH518" s="277"/>
      <c r="CI518" s="223"/>
      <c r="CJ518" s="223"/>
      <c r="CK518" s="281">
        <v>1.67E-2</v>
      </c>
      <c r="CL518" s="277">
        <v>0</v>
      </c>
      <c r="CM518" s="277" t="s">
        <v>2025</v>
      </c>
      <c r="CN518" s="223"/>
      <c r="CO518" s="223"/>
      <c r="CP518" s="310"/>
      <c r="CQ518" s="277"/>
      <c r="CR518" s="223"/>
      <c r="CS518" s="223"/>
      <c r="CT518" s="281">
        <v>1.67E-2</v>
      </c>
      <c r="CU518" s="277">
        <v>0</v>
      </c>
      <c r="CV518" s="277" t="s">
        <v>2025</v>
      </c>
      <c r="CW518" s="223"/>
      <c r="CX518" s="223"/>
      <c r="CY518" s="277"/>
      <c r="CZ518" s="277"/>
      <c r="DA518" s="223"/>
      <c r="DB518" s="223"/>
      <c r="DC518" s="223"/>
      <c r="DD518" s="281">
        <v>1.67E-2</v>
      </c>
      <c r="DE518" s="277">
        <v>0</v>
      </c>
      <c r="DF518" s="277" t="s">
        <v>2025</v>
      </c>
      <c r="DG518" s="223"/>
      <c r="DH518" s="223"/>
      <c r="DI518" s="277"/>
      <c r="DJ518" s="277"/>
      <c r="DK518" s="223"/>
      <c r="DL518" s="223"/>
      <c r="DM518" s="281">
        <v>1.6500000000000001E-2</v>
      </c>
      <c r="DN518" s="277">
        <v>0</v>
      </c>
      <c r="DO518" s="277" t="s">
        <v>2025</v>
      </c>
      <c r="DP518" s="223"/>
      <c r="DQ518" s="223"/>
      <c r="DR518" s="277"/>
      <c r="DS518" s="277"/>
      <c r="DT518" s="223"/>
      <c r="DU518" s="223"/>
      <c r="DV518" s="281">
        <v>1.6500000000000001E-2</v>
      </c>
      <c r="DW518" s="277">
        <v>0</v>
      </c>
      <c r="DX518" s="277" t="s">
        <v>2025</v>
      </c>
      <c r="DY518" s="223"/>
      <c r="DZ518" s="223"/>
      <c r="EA518" s="277"/>
      <c r="EB518" s="277"/>
      <c r="EC518" s="223"/>
      <c r="ED518" s="223"/>
      <c r="EE518" s="223"/>
      <c r="EF518" s="558"/>
      <c r="EG518" s="308">
        <v>0.19999999999999996</v>
      </c>
      <c r="EH518" s="277">
        <v>0</v>
      </c>
      <c r="EI518" s="277">
        <v>0</v>
      </c>
      <c r="EJ518" s="345"/>
      <c r="EK518" s="384"/>
      <c r="EL518" s="345"/>
      <c r="EM518" s="371"/>
      <c r="EN518" s="345"/>
      <c r="EO518" s="345"/>
      <c r="EP518" s="345"/>
      <c r="EQ518" s="345"/>
      <c r="ER518" s="345"/>
      <c r="ET518" s="311">
        <f t="shared" si="9"/>
        <v>0</v>
      </c>
    </row>
    <row r="519" spans="1:150" s="202" customFormat="1" ht="99.95" customHeight="1" x14ac:dyDescent="0.25">
      <c r="A519" s="285" t="s">
        <v>214</v>
      </c>
      <c r="B519" s="202" t="s">
        <v>258</v>
      </c>
      <c r="C519" s="15" t="s">
        <v>1992</v>
      </c>
      <c r="D519" s="282">
        <v>4</v>
      </c>
      <c r="E519" s="15" t="s">
        <v>60</v>
      </c>
      <c r="F519" s="276" t="s">
        <v>70</v>
      </c>
      <c r="G519" s="311">
        <v>1</v>
      </c>
      <c r="H519" s="276">
        <v>1</v>
      </c>
      <c r="I519" s="311">
        <v>0.1</v>
      </c>
      <c r="J519" s="285" t="s">
        <v>2026</v>
      </c>
      <c r="K519" s="219">
        <v>43435</v>
      </c>
      <c r="L519" s="202">
        <v>5</v>
      </c>
      <c r="M519" s="285" t="s">
        <v>2027</v>
      </c>
      <c r="N519" s="285" t="s">
        <v>2028</v>
      </c>
      <c r="O519" s="202" t="s">
        <v>2029</v>
      </c>
      <c r="P519" s="311">
        <v>0.1</v>
      </c>
      <c r="Q519" s="202">
        <v>12</v>
      </c>
      <c r="R519" s="279">
        <v>1505740000</v>
      </c>
      <c r="S519" s="310"/>
      <c r="T519" s="283">
        <v>43101</v>
      </c>
      <c r="U519" s="282" t="s">
        <v>2008</v>
      </c>
      <c r="V519" s="285" t="s">
        <v>2030</v>
      </c>
      <c r="W519" s="277">
        <v>0.4</v>
      </c>
      <c r="X519" s="308">
        <v>0</v>
      </c>
      <c r="Y519" s="277">
        <v>0</v>
      </c>
      <c r="Z519" s="277" t="s">
        <v>260</v>
      </c>
      <c r="AA519" s="223">
        <v>0</v>
      </c>
      <c r="AB519" s="223">
        <v>0</v>
      </c>
      <c r="AC519" s="310">
        <v>1497749000</v>
      </c>
      <c r="AD519" s="291"/>
      <c r="AE519" s="223">
        <v>0</v>
      </c>
      <c r="AF519" s="223">
        <v>0</v>
      </c>
      <c r="AG519" s="308">
        <v>0</v>
      </c>
      <c r="AH519" s="277">
        <v>0</v>
      </c>
      <c r="AI519" s="277"/>
      <c r="AJ519" s="223">
        <v>0</v>
      </c>
      <c r="AK519" s="223">
        <v>0</v>
      </c>
      <c r="AL519" s="277"/>
      <c r="AM519" s="277"/>
      <c r="AN519" s="223">
        <v>0</v>
      </c>
      <c r="AO519" s="223">
        <v>0</v>
      </c>
      <c r="AP519" s="308">
        <v>0</v>
      </c>
      <c r="AQ519" s="277">
        <v>0</v>
      </c>
      <c r="AR519" s="277"/>
      <c r="AS519" s="223">
        <v>0.05</v>
      </c>
      <c r="AT519" s="223">
        <v>0</v>
      </c>
      <c r="AU519" s="277"/>
      <c r="AV519" s="277"/>
      <c r="AW519" s="277"/>
      <c r="AX519" s="223">
        <v>5.000000000000001E-2</v>
      </c>
      <c r="AY519" s="223">
        <v>0</v>
      </c>
      <c r="AZ519" s="308">
        <v>0.1</v>
      </c>
      <c r="BA519" s="277">
        <v>0</v>
      </c>
      <c r="BB519" s="277" t="s">
        <v>2031</v>
      </c>
      <c r="BC519" s="223">
        <v>0.1</v>
      </c>
      <c r="BD519" s="223">
        <v>0</v>
      </c>
      <c r="BE519" s="277"/>
      <c r="BF519" s="277"/>
      <c r="BG519" s="223">
        <v>0.10000000000000002</v>
      </c>
      <c r="BH519" s="223">
        <v>0</v>
      </c>
      <c r="BI519" s="308">
        <v>0</v>
      </c>
      <c r="BJ519" s="277">
        <v>0</v>
      </c>
      <c r="BK519" s="277"/>
      <c r="BL519" s="223">
        <v>0</v>
      </c>
      <c r="BM519" s="223">
        <v>0</v>
      </c>
      <c r="BN519" s="277"/>
      <c r="BO519" s="277"/>
      <c r="BP519" s="223">
        <v>0</v>
      </c>
      <c r="BQ519" s="223">
        <v>0</v>
      </c>
      <c r="BR519" s="308">
        <v>0</v>
      </c>
      <c r="BS519" s="277">
        <v>0</v>
      </c>
      <c r="BT519" s="277"/>
      <c r="BU519" s="223">
        <v>0.25</v>
      </c>
      <c r="BV519" s="223">
        <v>0</v>
      </c>
      <c r="BW519" s="277"/>
      <c r="BX519" s="277"/>
      <c r="BY519" s="223" t="s">
        <v>2032</v>
      </c>
      <c r="BZ519" s="223">
        <v>0.25</v>
      </c>
      <c r="CA519" s="223">
        <v>0</v>
      </c>
      <c r="CB519" s="308">
        <v>0.1</v>
      </c>
      <c r="CC519" s="277">
        <v>0</v>
      </c>
      <c r="CD519" s="277" t="s">
        <v>2031</v>
      </c>
      <c r="CE519" s="223">
        <v>0.1</v>
      </c>
      <c r="CF519" s="223">
        <v>0</v>
      </c>
      <c r="CG519" s="277"/>
      <c r="CH519" s="277"/>
      <c r="CI519" s="223">
        <v>0.10000000000000002</v>
      </c>
      <c r="CJ519" s="223">
        <v>0</v>
      </c>
      <c r="CK519" s="308">
        <v>0</v>
      </c>
      <c r="CL519" s="277">
        <v>0</v>
      </c>
      <c r="CM519" s="277"/>
      <c r="CN519" s="223">
        <v>0</v>
      </c>
      <c r="CO519" s="223">
        <v>0</v>
      </c>
      <c r="CP519" s="310">
        <v>7991000</v>
      </c>
      <c r="CQ519" s="277"/>
      <c r="CR519" s="223">
        <v>0</v>
      </c>
      <c r="CS519" s="223">
        <v>0</v>
      </c>
      <c r="CT519" s="308">
        <v>0</v>
      </c>
      <c r="CU519" s="277">
        <v>0</v>
      </c>
      <c r="CV519" s="277"/>
      <c r="CW519" s="223">
        <v>0.05</v>
      </c>
      <c r="CX519" s="223">
        <v>0</v>
      </c>
      <c r="CY519" s="277"/>
      <c r="CZ519" s="277"/>
      <c r="DA519" s="223" t="s">
        <v>2033</v>
      </c>
      <c r="DB519" s="223">
        <v>5.000000000000001E-2</v>
      </c>
      <c r="DC519" s="223">
        <v>0</v>
      </c>
      <c r="DD519" s="308">
        <v>0.1</v>
      </c>
      <c r="DE519" s="277">
        <v>0</v>
      </c>
      <c r="DF519" s="277" t="s">
        <v>2031</v>
      </c>
      <c r="DG519" s="223">
        <v>0.1</v>
      </c>
      <c r="DH519" s="223">
        <v>0</v>
      </c>
      <c r="DI519" s="277"/>
      <c r="DJ519" s="277"/>
      <c r="DK519" s="223">
        <v>0.10000000000000002</v>
      </c>
      <c r="DL519" s="223">
        <v>0</v>
      </c>
      <c r="DM519" s="308">
        <v>0</v>
      </c>
      <c r="DN519" s="277">
        <v>0</v>
      </c>
      <c r="DO519" s="277"/>
      <c r="DP519" s="223">
        <v>0</v>
      </c>
      <c r="DQ519" s="223">
        <v>0</v>
      </c>
      <c r="DR519" s="277"/>
      <c r="DS519" s="277"/>
      <c r="DT519" s="223">
        <v>0</v>
      </c>
      <c r="DU519" s="223">
        <v>0</v>
      </c>
      <c r="DV519" s="308">
        <v>0.1</v>
      </c>
      <c r="DW519" s="277">
        <v>0</v>
      </c>
      <c r="DX519" s="277" t="s">
        <v>2034</v>
      </c>
      <c r="DY519" s="223">
        <v>0.35000000000000003</v>
      </c>
      <c r="DZ519" s="223">
        <v>0</v>
      </c>
      <c r="EA519" s="277"/>
      <c r="EB519" s="277"/>
      <c r="EC519" s="277"/>
      <c r="ED519" s="223">
        <v>0.35000000000000003</v>
      </c>
      <c r="EE519" s="223">
        <v>0</v>
      </c>
      <c r="EF519" s="558"/>
      <c r="EG519" s="308">
        <v>0.4</v>
      </c>
      <c r="EH519" s="277">
        <v>0</v>
      </c>
      <c r="EI519" s="277">
        <v>0</v>
      </c>
      <c r="EJ519" s="345">
        <v>1</v>
      </c>
      <c r="EK519" s="384">
        <v>0</v>
      </c>
      <c r="EL519" s="345">
        <v>0</v>
      </c>
      <c r="EM519" s="371">
        <v>1</v>
      </c>
      <c r="EN519" s="345">
        <v>0</v>
      </c>
      <c r="EO519" s="345">
        <v>0</v>
      </c>
      <c r="EP519" s="345"/>
      <c r="EQ519" s="345"/>
      <c r="ER519" s="345"/>
      <c r="ET519" s="311">
        <f t="shared" si="9"/>
        <v>0</v>
      </c>
    </row>
    <row r="520" spans="1:150" s="202" customFormat="1" ht="99.95" customHeight="1" x14ac:dyDescent="0.25">
      <c r="A520" s="285" t="s">
        <v>214</v>
      </c>
      <c r="B520" s="202" t="s">
        <v>258</v>
      </c>
      <c r="C520" s="15" t="s">
        <v>1992</v>
      </c>
      <c r="D520" s="282">
        <v>4</v>
      </c>
      <c r="E520" s="15" t="s">
        <v>60</v>
      </c>
      <c r="F520" s="276" t="s">
        <v>70</v>
      </c>
      <c r="G520" s="311">
        <v>1</v>
      </c>
      <c r="H520" s="276">
        <v>1</v>
      </c>
      <c r="I520" s="311">
        <v>0.1</v>
      </c>
      <c r="J520" s="285" t="s">
        <v>2026</v>
      </c>
      <c r="K520" s="219">
        <v>43435</v>
      </c>
      <c r="L520" s="202">
        <v>5</v>
      </c>
      <c r="M520" s="285" t="s">
        <v>2027</v>
      </c>
      <c r="N520" s="285" t="s">
        <v>2035</v>
      </c>
      <c r="O520" s="202" t="s">
        <v>2029</v>
      </c>
      <c r="P520" s="311">
        <v>0.1</v>
      </c>
      <c r="Q520" s="202">
        <v>12</v>
      </c>
      <c r="R520" s="279">
        <v>1505740000</v>
      </c>
      <c r="S520" s="310"/>
      <c r="T520" s="283">
        <v>43101</v>
      </c>
      <c r="U520" s="283">
        <v>43465</v>
      </c>
      <c r="V520" s="285" t="s">
        <v>2036</v>
      </c>
      <c r="W520" s="277">
        <v>0.4</v>
      </c>
      <c r="X520" s="277">
        <v>0</v>
      </c>
      <c r="Y520" s="277">
        <v>0</v>
      </c>
      <c r="Z520" s="277" t="s">
        <v>260</v>
      </c>
      <c r="AA520" s="223"/>
      <c r="AB520" s="223"/>
      <c r="AC520" s="310"/>
      <c r="AD520" s="291"/>
      <c r="AE520" s="223"/>
      <c r="AF520" s="223"/>
      <c r="AG520" s="277">
        <v>0</v>
      </c>
      <c r="AH520" s="277">
        <v>0</v>
      </c>
      <c r="AI520" s="277"/>
      <c r="AJ520" s="223"/>
      <c r="AK520" s="223"/>
      <c r="AL520" s="277"/>
      <c r="AM520" s="277"/>
      <c r="AN520" s="223"/>
      <c r="AO520" s="223"/>
      <c r="AP520" s="308">
        <v>0</v>
      </c>
      <c r="AQ520" s="277">
        <v>0</v>
      </c>
      <c r="AR520" s="277"/>
      <c r="AS520" s="223"/>
      <c r="AT520" s="223"/>
      <c r="AU520" s="277"/>
      <c r="AV520" s="277"/>
      <c r="AW520" s="277"/>
      <c r="AX520" s="223"/>
      <c r="AY520" s="223"/>
      <c r="AZ520" s="308">
        <v>0</v>
      </c>
      <c r="BA520" s="277">
        <v>0</v>
      </c>
      <c r="BB520" s="277"/>
      <c r="BC520" s="223"/>
      <c r="BD520" s="223"/>
      <c r="BE520" s="277"/>
      <c r="BF520" s="277"/>
      <c r="BG520" s="223"/>
      <c r="BH520" s="223"/>
      <c r="BI520" s="308">
        <v>0</v>
      </c>
      <c r="BJ520" s="277">
        <v>0</v>
      </c>
      <c r="BK520" s="277"/>
      <c r="BL520" s="223"/>
      <c r="BM520" s="223"/>
      <c r="BN520" s="277"/>
      <c r="BO520" s="277"/>
      <c r="BP520" s="223"/>
      <c r="BQ520" s="223"/>
      <c r="BR520" s="277">
        <v>0.2</v>
      </c>
      <c r="BS520" s="277">
        <v>0</v>
      </c>
      <c r="BT520" s="277" t="s">
        <v>2037</v>
      </c>
      <c r="BU520" s="223"/>
      <c r="BV520" s="223"/>
      <c r="BW520" s="277"/>
      <c r="BX520" s="277"/>
      <c r="BY520" s="223"/>
      <c r="BZ520" s="223"/>
      <c r="CA520" s="223"/>
      <c r="CB520" s="308">
        <v>0</v>
      </c>
      <c r="CC520" s="277">
        <v>0</v>
      </c>
      <c r="CD520" s="277"/>
      <c r="CE520" s="223"/>
      <c r="CF520" s="223"/>
      <c r="CG520" s="277"/>
      <c r="CH520" s="277"/>
      <c r="CI520" s="223"/>
      <c r="CJ520" s="223"/>
      <c r="CK520" s="308">
        <v>0</v>
      </c>
      <c r="CL520" s="277">
        <v>0</v>
      </c>
      <c r="CM520" s="277"/>
      <c r="CN520" s="223"/>
      <c r="CO520" s="223"/>
      <c r="CP520" s="310"/>
      <c r="CQ520" s="277"/>
      <c r="CR520" s="223"/>
      <c r="CS520" s="223"/>
      <c r="CT520" s="308">
        <v>0</v>
      </c>
      <c r="CU520" s="277">
        <v>0</v>
      </c>
      <c r="CV520" s="277"/>
      <c r="CW520" s="223"/>
      <c r="CX520" s="223"/>
      <c r="CY520" s="277"/>
      <c r="CZ520" s="277"/>
      <c r="DA520" s="223"/>
      <c r="DB520" s="223"/>
      <c r="DC520" s="223"/>
      <c r="DD520" s="308">
        <v>0</v>
      </c>
      <c r="DE520" s="277">
        <v>0</v>
      </c>
      <c r="DF520" s="277"/>
      <c r="DG520" s="223"/>
      <c r="DH520" s="223"/>
      <c r="DI520" s="277"/>
      <c r="DJ520" s="277"/>
      <c r="DK520" s="223"/>
      <c r="DL520" s="223"/>
      <c r="DM520" s="308">
        <v>0</v>
      </c>
      <c r="DN520" s="277">
        <v>0</v>
      </c>
      <c r="DO520" s="277"/>
      <c r="DP520" s="223"/>
      <c r="DQ520" s="223"/>
      <c r="DR520" s="277"/>
      <c r="DS520" s="277"/>
      <c r="DT520" s="223"/>
      <c r="DU520" s="223"/>
      <c r="DV520" s="277">
        <v>0.2</v>
      </c>
      <c r="DW520" s="277">
        <v>0</v>
      </c>
      <c r="DX520" s="277" t="s">
        <v>2037</v>
      </c>
      <c r="DY520" s="223"/>
      <c r="DZ520" s="223"/>
      <c r="EA520" s="277"/>
      <c r="EB520" s="277"/>
      <c r="EC520" s="277"/>
      <c r="ED520" s="223"/>
      <c r="EE520" s="223"/>
      <c r="EF520" s="558"/>
      <c r="EG520" s="308">
        <v>0.4</v>
      </c>
      <c r="EH520" s="277">
        <v>0</v>
      </c>
      <c r="EI520" s="277">
        <v>0</v>
      </c>
      <c r="EJ520" s="345"/>
      <c r="EK520" s="384"/>
      <c r="EL520" s="345"/>
      <c r="EM520" s="371"/>
      <c r="EN520" s="345"/>
      <c r="EO520" s="345"/>
      <c r="EP520" s="345"/>
      <c r="EQ520" s="345"/>
      <c r="ER520" s="345"/>
      <c r="ET520" s="311">
        <f t="shared" si="9"/>
        <v>0</v>
      </c>
    </row>
    <row r="521" spans="1:150" s="202" customFormat="1" ht="99.95" customHeight="1" x14ac:dyDescent="0.25">
      <c r="A521" s="285" t="s">
        <v>214</v>
      </c>
      <c r="B521" s="202" t="s">
        <v>258</v>
      </c>
      <c r="C521" s="15" t="s">
        <v>1992</v>
      </c>
      <c r="D521" s="282">
        <v>4</v>
      </c>
      <c r="E521" s="15" t="s">
        <v>60</v>
      </c>
      <c r="F521" s="276" t="s">
        <v>70</v>
      </c>
      <c r="G521" s="311">
        <v>1</v>
      </c>
      <c r="H521" s="276">
        <v>1</v>
      </c>
      <c r="I521" s="311">
        <v>0.1</v>
      </c>
      <c r="J521" s="285" t="s">
        <v>2026</v>
      </c>
      <c r="K521" s="219">
        <v>43435</v>
      </c>
      <c r="L521" s="202">
        <v>5</v>
      </c>
      <c r="M521" s="285" t="s">
        <v>2027</v>
      </c>
      <c r="N521" s="285" t="s">
        <v>2038</v>
      </c>
      <c r="O521" s="202" t="s">
        <v>2029</v>
      </c>
      <c r="P521" s="311">
        <v>0.1</v>
      </c>
      <c r="Q521" s="202">
        <v>12</v>
      </c>
      <c r="R521" s="279">
        <v>1505740000</v>
      </c>
      <c r="S521" s="310"/>
      <c r="T521" s="283">
        <v>43101</v>
      </c>
      <c r="U521" s="283">
        <v>43465</v>
      </c>
      <c r="V521" s="285" t="s">
        <v>2039</v>
      </c>
      <c r="W521" s="277">
        <v>0.2</v>
      </c>
      <c r="X521" s="308">
        <v>0</v>
      </c>
      <c r="Y521" s="277">
        <v>0</v>
      </c>
      <c r="Z521" s="277" t="s">
        <v>260</v>
      </c>
      <c r="AA521" s="223"/>
      <c r="AB521" s="223"/>
      <c r="AC521" s="310"/>
      <c r="AD521" s="291"/>
      <c r="AE521" s="223"/>
      <c r="AF521" s="223"/>
      <c r="AG521" s="308">
        <v>0</v>
      </c>
      <c r="AH521" s="277">
        <v>0</v>
      </c>
      <c r="AI521" s="277"/>
      <c r="AJ521" s="223"/>
      <c r="AK521" s="223"/>
      <c r="AL521" s="277"/>
      <c r="AM521" s="277"/>
      <c r="AN521" s="223"/>
      <c r="AO521" s="223"/>
      <c r="AP521" s="281">
        <v>0.05</v>
      </c>
      <c r="AQ521" s="277">
        <v>0</v>
      </c>
      <c r="AR521" s="277" t="s">
        <v>2040</v>
      </c>
      <c r="AS521" s="223"/>
      <c r="AT521" s="223"/>
      <c r="AU521" s="277"/>
      <c r="AV521" s="277"/>
      <c r="AW521" s="277"/>
      <c r="AX521" s="223"/>
      <c r="AY521" s="223"/>
      <c r="AZ521" s="308">
        <v>0</v>
      </c>
      <c r="BA521" s="277">
        <v>0</v>
      </c>
      <c r="BB521" s="277"/>
      <c r="BC521" s="223"/>
      <c r="BD521" s="223"/>
      <c r="BE521" s="277"/>
      <c r="BF521" s="277"/>
      <c r="BG521" s="223"/>
      <c r="BH521" s="223"/>
      <c r="BI521" s="308">
        <v>0</v>
      </c>
      <c r="BJ521" s="277">
        <v>0</v>
      </c>
      <c r="BK521" s="277"/>
      <c r="BL521" s="223"/>
      <c r="BM521" s="223"/>
      <c r="BN521" s="277"/>
      <c r="BO521" s="277"/>
      <c r="BP521" s="223"/>
      <c r="BQ521" s="223"/>
      <c r="BR521" s="281">
        <v>0.05</v>
      </c>
      <c r="BS521" s="277">
        <v>0</v>
      </c>
      <c r="BT521" s="277" t="s">
        <v>2040</v>
      </c>
      <c r="BU521" s="223"/>
      <c r="BV521" s="223"/>
      <c r="BW521" s="277"/>
      <c r="BX521" s="277"/>
      <c r="BY521" s="223"/>
      <c r="BZ521" s="223"/>
      <c r="CA521" s="223"/>
      <c r="CB521" s="308">
        <v>0</v>
      </c>
      <c r="CC521" s="277">
        <v>0</v>
      </c>
      <c r="CD521" s="277"/>
      <c r="CE521" s="223"/>
      <c r="CF521" s="223"/>
      <c r="CG521" s="277"/>
      <c r="CH521" s="277"/>
      <c r="CI521" s="223"/>
      <c r="CJ521" s="223"/>
      <c r="CK521" s="308">
        <v>0</v>
      </c>
      <c r="CL521" s="277">
        <v>0</v>
      </c>
      <c r="CM521" s="277"/>
      <c r="CN521" s="223"/>
      <c r="CO521" s="223"/>
      <c r="CP521" s="310"/>
      <c r="CQ521" s="277"/>
      <c r="CR521" s="223"/>
      <c r="CS521" s="223"/>
      <c r="CT521" s="281">
        <v>0.05</v>
      </c>
      <c r="CU521" s="277">
        <v>0</v>
      </c>
      <c r="CV521" s="277" t="s">
        <v>2040</v>
      </c>
      <c r="CW521" s="223"/>
      <c r="CX521" s="223"/>
      <c r="CY521" s="277"/>
      <c r="CZ521" s="277"/>
      <c r="DA521" s="223"/>
      <c r="DB521" s="223"/>
      <c r="DC521" s="223"/>
      <c r="DD521" s="308">
        <v>0</v>
      </c>
      <c r="DE521" s="277">
        <v>0</v>
      </c>
      <c r="DF521" s="277"/>
      <c r="DG521" s="223"/>
      <c r="DH521" s="223"/>
      <c r="DI521" s="277"/>
      <c r="DJ521" s="277"/>
      <c r="DK521" s="223"/>
      <c r="DL521" s="223"/>
      <c r="DM521" s="308">
        <v>0</v>
      </c>
      <c r="DN521" s="277">
        <v>0</v>
      </c>
      <c r="DO521" s="277"/>
      <c r="DP521" s="223"/>
      <c r="DQ521" s="223"/>
      <c r="DR521" s="277"/>
      <c r="DS521" s="277"/>
      <c r="DT521" s="223"/>
      <c r="DU521" s="223"/>
      <c r="DV521" s="308">
        <v>0.05</v>
      </c>
      <c r="DW521" s="277">
        <v>0</v>
      </c>
      <c r="DX521" s="277" t="s">
        <v>2040</v>
      </c>
      <c r="DY521" s="223"/>
      <c r="DZ521" s="223"/>
      <c r="EA521" s="277"/>
      <c r="EB521" s="277"/>
      <c r="EC521" s="277"/>
      <c r="ED521" s="223"/>
      <c r="EE521" s="223"/>
      <c r="EF521" s="558"/>
      <c r="EG521" s="308">
        <v>0.2</v>
      </c>
      <c r="EH521" s="277">
        <v>0</v>
      </c>
      <c r="EI521" s="277">
        <v>0</v>
      </c>
      <c r="EJ521" s="345"/>
      <c r="EK521" s="384"/>
      <c r="EL521" s="345"/>
      <c r="EM521" s="371"/>
      <c r="EN521" s="345"/>
      <c r="EO521" s="345"/>
      <c r="EP521" s="345"/>
      <c r="EQ521" s="345"/>
      <c r="ER521" s="345"/>
      <c r="ET521" s="311">
        <f t="shared" si="9"/>
        <v>0</v>
      </c>
    </row>
    <row r="522" spans="1:150" s="202" customFormat="1" ht="99.95" customHeight="1" x14ac:dyDescent="0.25">
      <c r="A522" s="285" t="s">
        <v>214</v>
      </c>
      <c r="B522" s="202" t="s">
        <v>261</v>
      </c>
      <c r="C522" s="15" t="s">
        <v>2041</v>
      </c>
      <c r="D522" s="282">
        <v>5</v>
      </c>
      <c r="E522" s="15" t="s">
        <v>61</v>
      </c>
      <c r="F522" s="276" t="s">
        <v>70</v>
      </c>
      <c r="G522" s="311">
        <v>0.05</v>
      </c>
      <c r="H522" s="276">
        <v>1</v>
      </c>
      <c r="I522" s="311">
        <v>0.36</v>
      </c>
      <c r="J522" s="285" t="s">
        <v>2042</v>
      </c>
      <c r="K522" s="282" t="s">
        <v>2043</v>
      </c>
      <c r="L522" s="202">
        <v>6</v>
      </c>
      <c r="M522" s="285" t="s">
        <v>62</v>
      </c>
      <c r="N522" s="285" t="s">
        <v>2044</v>
      </c>
      <c r="O522" s="202" t="s">
        <v>63</v>
      </c>
      <c r="P522" s="311">
        <v>7.0000000000000007E-2</v>
      </c>
      <c r="Q522" s="202">
        <v>12</v>
      </c>
      <c r="R522" s="279">
        <v>335507000</v>
      </c>
      <c r="S522" s="310"/>
      <c r="T522" s="213">
        <v>43101</v>
      </c>
      <c r="U522" s="213" t="s">
        <v>2045</v>
      </c>
      <c r="V522" s="285" t="s">
        <v>2046</v>
      </c>
      <c r="W522" s="277">
        <v>0.35</v>
      </c>
      <c r="X522" s="287">
        <v>4.8000000000000001E-2</v>
      </c>
      <c r="Y522" s="277">
        <v>0</v>
      </c>
      <c r="Z522" s="277" t="s">
        <v>2047</v>
      </c>
      <c r="AA522" s="223">
        <v>7.3000000000000009E-2</v>
      </c>
      <c r="AB522" s="223">
        <v>0</v>
      </c>
      <c r="AC522" s="212">
        <v>320755000</v>
      </c>
      <c r="AD522" s="212">
        <v>0</v>
      </c>
      <c r="AE522" s="223">
        <v>3.6263888888888895E-3</v>
      </c>
      <c r="AF522" s="223">
        <v>0</v>
      </c>
      <c r="AG522" s="287">
        <v>2.3E-2</v>
      </c>
      <c r="AH522" s="277">
        <v>0</v>
      </c>
      <c r="AI522" s="223" t="s">
        <v>2048</v>
      </c>
      <c r="AJ522" s="223">
        <v>4.8000000000000001E-2</v>
      </c>
      <c r="AK522" s="223">
        <v>0</v>
      </c>
      <c r="AL522" s="223">
        <v>0</v>
      </c>
      <c r="AM522" s="223" t="s">
        <v>2049</v>
      </c>
      <c r="AN522" s="223">
        <v>1.6569444444444446E-3</v>
      </c>
      <c r="AO522" s="223">
        <v>0</v>
      </c>
      <c r="AP522" s="287">
        <v>2.3E-2</v>
      </c>
      <c r="AQ522" s="277">
        <v>0</v>
      </c>
      <c r="AR522" s="223" t="s">
        <v>2048</v>
      </c>
      <c r="AS522" s="223">
        <v>0.13550000000000001</v>
      </c>
      <c r="AT522" s="223">
        <v>0</v>
      </c>
      <c r="AU522" s="223">
        <v>0</v>
      </c>
      <c r="AV522" s="223"/>
      <c r="AW522" s="223">
        <v>0</v>
      </c>
      <c r="AX522" s="223">
        <v>7.0909722222222233E-3</v>
      </c>
      <c r="AY522" s="223">
        <v>0</v>
      </c>
      <c r="AZ522" s="287">
        <v>2.3E-2</v>
      </c>
      <c r="BA522" s="277">
        <v>0</v>
      </c>
      <c r="BB522" s="223" t="s">
        <v>2048</v>
      </c>
      <c r="BC522" s="223">
        <v>4.8000000000000001E-2</v>
      </c>
      <c r="BD522" s="223">
        <v>0</v>
      </c>
      <c r="BE522" s="223">
        <v>0</v>
      </c>
      <c r="BF522" s="223"/>
      <c r="BG522" s="223">
        <v>1.6569444444444446E-3</v>
      </c>
      <c r="BH522" s="223">
        <v>0</v>
      </c>
      <c r="BI522" s="287">
        <v>2.3E-2</v>
      </c>
      <c r="BJ522" s="277">
        <v>0</v>
      </c>
      <c r="BK522" s="223" t="s">
        <v>2048</v>
      </c>
      <c r="BL522" s="223">
        <v>4.8000000000000001E-2</v>
      </c>
      <c r="BM522" s="223">
        <v>0</v>
      </c>
      <c r="BN522" s="223">
        <v>0</v>
      </c>
      <c r="BO522" s="223" t="s">
        <v>2050</v>
      </c>
      <c r="BP522" s="223">
        <v>1.6569444444444446E-3</v>
      </c>
      <c r="BQ522" s="223">
        <v>0</v>
      </c>
      <c r="BR522" s="287">
        <v>2.3E-2</v>
      </c>
      <c r="BS522" s="277">
        <v>0</v>
      </c>
      <c r="BT522" s="223" t="s">
        <v>2048</v>
      </c>
      <c r="BU522" s="223">
        <v>0.13550000000000001</v>
      </c>
      <c r="BV522" s="223">
        <v>0</v>
      </c>
      <c r="BW522" s="223"/>
      <c r="BX522" s="223" t="s">
        <v>2049</v>
      </c>
      <c r="BY522" s="223"/>
      <c r="BZ522" s="223">
        <v>8.9506944444444451E-3</v>
      </c>
      <c r="CA522" s="223">
        <v>0</v>
      </c>
      <c r="CB522" s="287">
        <v>4.8000000000000001E-2</v>
      </c>
      <c r="CC522" s="277">
        <v>0</v>
      </c>
      <c r="CD522" s="277" t="s">
        <v>2047</v>
      </c>
      <c r="CE522" s="223">
        <v>7.3000000000000009E-2</v>
      </c>
      <c r="CF522" s="223">
        <v>0</v>
      </c>
      <c r="CG522" s="223"/>
      <c r="CH522" s="223"/>
      <c r="CI522" s="223">
        <v>3.0305555555555554E-3</v>
      </c>
      <c r="CJ522" s="223">
        <v>0</v>
      </c>
      <c r="CK522" s="287">
        <v>4.7E-2</v>
      </c>
      <c r="CL522" s="277">
        <v>0</v>
      </c>
      <c r="CM522" s="277" t="s">
        <v>2047</v>
      </c>
      <c r="CN522" s="223">
        <v>7.2000000000000008E-2</v>
      </c>
      <c r="CO522" s="223">
        <v>0</v>
      </c>
      <c r="CP522" s="310">
        <v>14752000</v>
      </c>
      <c r="CQ522" s="223"/>
      <c r="CR522" s="223">
        <v>1.8750000000000004E-3</v>
      </c>
      <c r="CS522" s="223">
        <v>0</v>
      </c>
      <c r="CT522" s="287">
        <v>2.3E-2</v>
      </c>
      <c r="CU522" s="277">
        <v>0</v>
      </c>
      <c r="CV522" s="223" t="s">
        <v>2048</v>
      </c>
      <c r="CW522" s="223">
        <v>0.13550000000000001</v>
      </c>
      <c r="CX522" s="223">
        <v>0</v>
      </c>
      <c r="CY522" s="223">
        <v>0</v>
      </c>
      <c r="CZ522" s="223"/>
      <c r="DA522" s="223"/>
      <c r="DB522" s="223">
        <v>7.0756944444444461E-3</v>
      </c>
      <c r="DC522" s="223">
        <v>0</v>
      </c>
      <c r="DD522" s="287">
        <v>2.3E-2</v>
      </c>
      <c r="DE522" s="277">
        <v>0</v>
      </c>
      <c r="DF522" s="223" t="s">
        <v>2048</v>
      </c>
      <c r="DG522" s="223">
        <v>4.8000000000000001E-2</v>
      </c>
      <c r="DH522" s="223">
        <v>0</v>
      </c>
      <c r="DI522" s="223">
        <v>0</v>
      </c>
      <c r="DJ522" s="223"/>
      <c r="DK522" s="223">
        <v>1.6416666666666669E-3</v>
      </c>
      <c r="DL522" s="223">
        <v>0</v>
      </c>
      <c r="DM522" s="287">
        <v>2.3E-2</v>
      </c>
      <c r="DN522" s="277">
        <v>0</v>
      </c>
      <c r="DO522" s="223" t="s">
        <v>2048</v>
      </c>
      <c r="DP522" s="223">
        <v>4.8000000000000001E-2</v>
      </c>
      <c r="DQ522" s="223">
        <v>0</v>
      </c>
      <c r="DR522" s="223">
        <v>0</v>
      </c>
      <c r="DS522" s="223"/>
      <c r="DT522" s="223">
        <v>3.5166666666666675E-3</v>
      </c>
      <c r="DU522" s="223">
        <v>0</v>
      </c>
      <c r="DV522" s="287">
        <v>2.3E-2</v>
      </c>
      <c r="DW522" s="277">
        <v>0</v>
      </c>
      <c r="DX522" s="223" t="s">
        <v>2048</v>
      </c>
      <c r="DY522" s="223">
        <v>0.13500000000000001</v>
      </c>
      <c r="DZ522" s="223">
        <v>0</v>
      </c>
      <c r="EA522" s="223">
        <v>0</v>
      </c>
      <c r="EB522" s="223"/>
      <c r="EC522" s="223" t="s">
        <v>2051</v>
      </c>
      <c r="ED522" s="223">
        <v>8.216666666666669E-3</v>
      </c>
      <c r="EE522" s="223">
        <v>0</v>
      </c>
      <c r="EF522" s="558"/>
      <c r="EG522" s="308">
        <v>0.35000000000000003</v>
      </c>
      <c r="EH522" s="277">
        <v>0</v>
      </c>
      <c r="EI522" s="277">
        <v>0</v>
      </c>
      <c r="EJ522" s="345">
        <v>0.99950000000000006</v>
      </c>
      <c r="EK522" s="384">
        <v>0</v>
      </c>
      <c r="EL522" s="345">
        <v>0</v>
      </c>
      <c r="EM522" s="371">
        <v>4.9995138888888901E-2</v>
      </c>
      <c r="EN522" s="345">
        <v>0</v>
      </c>
      <c r="EO522" s="345">
        <v>0</v>
      </c>
      <c r="EP522" s="345"/>
      <c r="EQ522" s="345"/>
      <c r="ER522" s="345"/>
      <c r="ET522" s="311">
        <f t="shared" si="9"/>
        <v>0</v>
      </c>
    </row>
    <row r="523" spans="1:150" s="202" customFormat="1" ht="99.95" customHeight="1" x14ac:dyDescent="0.25">
      <c r="A523" s="285" t="s">
        <v>214</v>
      </c>
      <c r="B523" s="202" t="s">
        <v>261</v>
      </c>
      <c r="C523" s="15" t="s">
        <v>2041</v>
      </c>
      <c r="D523" s="282">
        <v>5</v>
      </c>
      <c r="E523" s="15" t="s">
        <v>61</v>
      </c>
      <c r="F523" s="276" t="s">
        <v>70</v>
      </c>
      <c r="G523" s="311">
        <v>0.05</v>
      </c>
      <c r="H523" s="276">
        <v>1</v>
      </c>
      <c r="I523" s="311">
        <v>0.36</v>
      </c>
      <c r="J523" s="285" t="s">
        <v>2042</v>
      </c>
      <c r="K523" s="282" t="s">
        <v>2043</v>
      </c>
      <c r="L523" s="202">
        <v>6</v>
      </c>
      <c r="M523" s="285" t="s">
        <v>62</v>
      </c>
      <c r="N523" s="285" t="s">
        <v>2044</v>
      </c>
      <c r="O523" s="202" t="s">
        <v>63</v>
      </c>
      <c r="P523" s="311">
        <v>7.0000000000000007E-2</v>
      </c>
      <c r="Q523" s="202">
        <v>12</v>
      </c>
      <c r="R523" s="279">
        <v>335507000</v>
      </c>
      <c r="S523" s="310"/>
      <c r="T523" s="213">
        <v>43101</v>
      </c>
      <c r="U523" s="213" t="s">
        <v>2045</v>
      </c>
      <c r="V523" s="285" t="s">
        <v>2052</v>
      </c>
      <c r="W523" s="277">
        <v>0.3</v>
      </c>
      <c r="X523" s="287">
        <v>2.5000000000000001E-2</v>
      </c>
      <c r="Y523" s="277">
        <v>0</v>
      </c>
      <c r="Z523" s="277" t="s">
        <v>2048</v>
      </c>
      <c r="AA523" s="223"/>
      <c r="AB523" s="223"/>
      <c r="AC523" s="212"/>
      <c r="AD523" s="212"/>
      <c r="AE523" s="223"/>
      <c r="AF523" s="223"/>
      <c r="AG523" s="287">
        <v>2.5000000000000001E-2</v>
      </c>
      <c r="AH523" s="277">
        <v>0</v>
      </c>
      <c r="AI523" s="223"/>
      <c r="AJ523" s="223"/>
      <c r="AK523" s="223"/>
      <c r="AL523" s="223"/>
      <c r="AM523" s="223"/>
      <c r="AN523" s="223"/>
      <c r="AO523" s="223"/>
      <c r="AP523" s="287">
        <v>2.5000000000000001E-2</v>
      </c>
      <c r="AQ523" s="277">
        <v>0</v>
      </c>
      <c r="AR523" s="223"/>
      <c r="AS523" s="223"/>
      <c r="AT523" s="223"/>
      <c r="AU523" s="223"/>
      <c r="AV523" s="223"/>
      <c r="AW523" s="223"/>
      <c r="AX523" s="223"/>
      <c r="AY523" s="223"/>
      <c r="AZ523" s="287">
        <v>2.5000000000000001E-2</v>
      </c>
      <c r="BA523" s="277">
        <v>0</v>
      </c>
      <c r="BB523" s="223"/>
      <c r="BC523" s="223"/>
      <c r="BD523" s="223"/>
      <c r="BE523" s="223"/>
      <c r="BF523" s="223"/>
      <c r="BG523" s="223"/>
      <c r="BH523" s="223"/>
      <c r="BI523" s="287">
        <v>2.5000000000000001E-2</v>
      </c>
      <c r="BJ523" s="277">
        <v>0</v>
      </c>
      <c r="BK523" s="223"/>
      <c r="BL523" s="223"/>
      <c r="BM523" s="223"/>
      <c r="BN523" s="223"/>
      <c r="BO523" s="223"/>
      <c r="BP523" s="223"/>
      <c r="BQ523" s="223"/>
      <c r="BR523" s="287">
        <v>2.5000000000000001E-2</v>
      </c>
      <c r="BS523" s="277">
        <v>0</v>
      </c>
      <c r="BT523" s="223"/>
      <c r="BU523" s="223"/>
      <c r="BV523" s="223"/>
      <c r="BW523" s="223"/>
      <c r="BX523" s="223"/>
      <c r="BY523" s="223"/>
      <c r="BZ523" s="223"/>
      <c r="CA523" s="223"/>
      <c r="CB523" s="287">
        <v>2.5000000000000001E-2</v>
      </c>
      <c r="CC523" s="277">
        <v>0</v>
      </c>
      <c r="CD523" s="277" t="s">
        <v>2048</v>
      </c>
      <c r="CE523" s="223"/>
      <c r="CF523" s="223"/>
      <c r="CG523" s="223"/>
      <c r="CH523" s="223"/>
      <c r="CI523" s="223"/>
      <c r="CJ523" s="223"/>
      <c r="CK523" s="287">
        <v>2.5000000000000001E-2</v>
      </c>
      <c r="CL523" s="277">
        <v>0</v>
      </c>
      <c r="CM523" s="277" t="s">
        <v>2048</v>
      </c>
      <c r="CN523" s="223"/>
      <c r="CO523" s="223"/>
      <c r="CP523" s="310"/>
      <c r="CQ523" s="223"/>
      <c r="CR523" s="223"/>
      <c r="CS523" s="223"/>
      <c r="CT523" s="287">
        <v>2.5000000000000001E-2</v>
      </c>
      <c r="CU523" s="277">
        <v>0</v>
      </c>
      <c r="CV523" s="223"/>
      <c r="CW523" s="223"/>
      <c r="CX523" s="223"/>
      <c r="CY523" s="223"/>
      <c r="CZ523" s="223"/>
      <c r="DA523" s="223"/>
      <c r="DB523" s="223"/>
      <c r="DC523" s="223"/>
      <c r="DD523" s="287">
        <v>2.5000000000000001E-2</v>
      </c>
      <c r="DE523" s="277">
        <v>0</v>
      </c>
      <c r="DF523" s="223"/>
      <c r="DG523" s="223"/>
      <c r="DH523" s="223"/>
      <c r="DI523" s="223"/>
      <c r="DJ523" s="223"/>
      <c r="DK523" s="223"/>
      <c r="DL523" s="223"/>
      <c r="DM523" s="287">
        <v>2.5000000000000001E-2</v>
      </c>
      <c r="DN523" s="277">
        <v>0</v>
      </c>
      <c r="DO523" s="223"/>
      <c r="DP523" s="223"/>
      <c r="DQ523" s="223"/>
      <c r="DR523" s="223"/>
      <c r="DS523" s="223"/>
      <c r="DT523" s="223"/>
      <c r="DU523" s="223"/>
      <c r="DV523" s="287">
        <v>2.5000000000000001E-2</v>
      </c>
      <c r="DW523" s="277">
        <v>0</v>
      </c>
      <c r="DX523" s="223"/>
      <c r="DY523" s="223"/>
      <c r="DZ523" s="223"/>
      <c r="EA523" s="223"/>
      <c r="EB523" s="223"/>
      <c r="EC523" s="223"/>
      <c r="ED523" s="223"/>
      <c r="EE523" s="223"/>
      <c r="EF523" s="558"/>
      <c r="EG523" s="308">
        <v>0.3</v>
      </c>
      <c r="EH523" s="277">
        <v>0</v>
      </c>
      <c r="EI523" s="277">
        <v>0</v>
      </c>
      <c r="EJ523" s="345"/>
      <c r="EK523" s="384"/>
      <c r="EL523" s="345"/>
      <c r="EM523" s="371"/>
      <c r="EN523" s="345"/>
      <c r="EO523" s="345"/>
      <c r="EP523" s="345"/>
      <c r="EQ523" s="345"/>
      <c r="ER523" s="345"/>
      <c r="ET523" s="311">
        <f t="shared" si="9"/>
        <v>0</v>
      </c>
    </row>
    <row r="524" spans="1:150" s="202" customFormat="1" ht="99.95" customHeight="1" x14ac:dyDescent="0.25">
      <c r="A524" s="285" t="s">
        <v>214</v>
      </c>
      <c r="B524" s="202" t="s">
        <v>261</v>
      </c>
      <c r="C524" s="15" t="s">
        <v>2041</v>
      </c>
      <c r="D524" s="282">
        <v>5</v>
      </c>
      <c r="E524" s="15" t="s">
        <v>61</v>
      </c>
      <c r="F524" s="276" t="s">
        <v>70</v>
      </c>
      <c r="G524" s="311">
        <v>0.05</v>
      </c>
      <c r="H524" s="276">
        <v>1</v>
      </c>
      <c r="I524" s="311">
        <v>0.36</v>
      </c>
      <c r="J524" s="285" t="s">
        <v>2042</v>
      </c>
      <c r="K524" s="282" t="s">
        <v>2043</v>
      </c>
      <c r="L524" s="202">
        <v>6</v>
      </c>
      <c r="M524" s="285" t="s">
        <v>62</v>
      </c>
      <c r="N524" s="285" t="s">
        <v>2044</v>
      </c>
      <c r="O524" s="202" t="s">
        <v>63</v>
      </c>
      <c r="P524" s="311">
        <v>7.0000000000000007E-2</v>
      </c>
      <c r="Q524" s="202">
        <v>12</v>
      </c>
      <c r="R524" s="279">
        <v>335507000</v>
      </c>
      <c r="S524" s="310"/>
      <c r="T524" s="264">
        <v>43101</v>
      </c>
      <c r="U524" s="264" t="s">
        <v>2045</v>
      </c>
      <c r="V524" s="285" t="s">
        <v>2053</v>
      </c>
      <c r="W524" s="277">
        <v>0.35</v>
      </c>
      <c r="X524" s="277">
        <v>0</v>
      </c>
      <c r="Y524" s="277">
        <v>0</v>
      </c>
      <c r="Z524" s="277" t="s">
        <v>260</v>
      </c>
      <c r="AA524" s="223"/>
      <c r="AB524" s="223"/>
      <c r="AC524" s="212"/>
      <c r="AD524" s="212"/>
      <c r="AE524" s="223"/>
      <c r="AF524" s="223"/>
      <c r="AG524" s="277">
        <v>0</v>
      </c>
      <c r="AH524" s="277">
        <v>0</v>
      </c>
      <c r="AI524" s="277"/>
      <c r="AJ524" s="223"/>
      <c r="AK524" s="223"/>
      <c r="AL524" s="223"/>
      <c r="AM524" s="223"/>
      <c r="AN524" s="223"/>
      <c r="AO524" s="223"/>
      <c r="AP524" s="287">
        <v>8.7499999999999994E-2</v>
      </c>
      <c r="AQ524" s="277">
        <v>0</v>
      </c>
      <c r="AR524" s="277" t="s">
        <v>2054</v>
      </c>
      <c r="AS524" s="223"/>
      <c r="AT524" s="223"/>
      <c r="AU524" s="223"/>
      <c r="AV524" s="223"/>
      <c r="AW524" s="223"/>
      <c r="AX524" s="223"/>
      <c r="AY524" s="223"/>
      <c r="AZ524" s="277">
        <v>0</v>
      </c>
      <c r="BA524" s="277">
        <v>0</v>
      </c>
      <c r="BB524" s="277"/>
      <c r="BC524" s="223"/>
      <c r="BD524" s="223"/>
      <c r="BE524" s="223"/>
      <c r="BF524" s="223"/>
      <c r="BG524" s="223"/>
      <c r="BH524" s="223"/>
      <c r="BI524" s="277">
        <v>0</v>
      </c>
      <c r="BJ524" s="277">
        <v>0</v>
      </c>
      <c r="BK524" s="277"/>
      <c r="BL524" s="223"/>
      <c r="BM524" s="223"/>
      <c r="BN524" s="223"/>
      <c r="BO524" s="223"/>
      <c r="BP524" s="223"/>
      <c r="BQ524" s="223"/>
      <c r="BR524" s="287">
        <v>8.7499999999999994E-2</v>
      </c>
      <c r="BS524" s="277">
        <v>0</v>
      </c>
      <c r="BT524" s="277" t="s">
        <v>2054</v>
      </c>
      <c r="BU524" s="223"/>
      <c r="BV524" s="223"/>
      <c r="BW524" s="223"/>
      <c r="BX524" s="223"/>
      <c r="BY524" s="223"/>
      <c r="BZ524" s="223"/>
      <c r="CA524" s="223"/>
      <c r="CB524" s="277">
        <v>0</v>
      </c>
      <c r="CC524" s="277">
        <v>0</v>
      </c>
      <c r="CD524" s="277"/>
      <c r="CE524" s="223"/>
      <c r="CF524" s="223"/>
      <c r="CG524" s="223"/>
      <c r="CH524" s="223"/>
      <c r="CI524" s="223"/>
      <c r="CJ524" s="223"/>
      <c r="CK524" s="277">
        <v>0</v>
      </c>
      <c r="CL524" s="277">
        <v>0</v>
      </c>
      <c r="CM524" s="277"/>
      <c r="CN524" s="223"/>
      <c r="CO524" s="223"/>
      <c r="CP524" s="310"/>
      <c r="CQ524" s="223"/>
      <c r="CR524" s="223"/>
      <c r="CS524" s="223"/>
      <c r="CT524" s="287">
        <v>8.7499999999999994E-2</v>
      </c>
      <c r="CU524" s="277">
        <v>0</v>
      </c>
      <c r="CV524" s="277" t="s">
        <v>2054</v>
      </c>
      <c r="CW524" s="223"/>
      <c r="CX524" s="223"/>
      <c r="CY524" s="223"/>
      <c r="CZ524" s="223"/>
      <c r="DA524" s="223"/>
      <c r="DB524" s="223"/>
      <c r="DC524" s="223"/>
      <c r="DD524" s="287">
        <v>0</v>
      </c>
      <c r="DE524" s="277">
        <v>0</v>
      </c>
      <c r="DF524" s="277"/>
      <c r="DG524" s="223"/>
      <c r="DH524" s="223"/>
      <c r="DI524" s="223"/>
      <c r="DJ524" s="223"/>
      <c r="DK524" s="223"/>
      <c r="DL524" s="223"/>
      <c r="DM524" s="277">
        <v>0</v>
      </c>
      <c r="DN524" s="277">
        <v>0</v>
      </c>
      <c r="DO524" s="277"/>
      <c r="DP524" s="223"/>
      <c r="DQ524" s="223"/>
      <c r="DR524" s="223"/>
      <c r="DS524" s="223"/>
      <c r="DT524" s="223"/>
      <c r="DU524" s="223"/>
      <c r="DV524" s="287">
        <v>8.6999999999999994E-2</v>
      </c>
      <c r="DW524" s="277">
        <v>0</v>
      </c>
      <c r="DX524" s="277"/>
      <c r="DY524" s="223"/>
      <c r="DZ524" s="223"/>
      <c r="EA524" s="223"/>
      <c r="EB524" s="223"/>
      <c r="EC524" s="223"/>
      <c r="ED524" s="223"/>
      <c r="EE524" s="223"/>
      <c r="EF524" s="558"/>
      <c r="EG524" s="308">
        <v>0.34950000000000003</v>
      </c>
      <c r="EH524" s="277">
        <v>0</v>
      </c>
      <c r="EI524" s="277">
        <v>0</v>
      </c>
      <c r="EJ524" s="345"/>
      <c r="EK524" s="384"/>
      <c r="EL524" s="345"/>
      <c r="EM524" s="371"/>
      <c r="EN524" s="345"/>
      <c r="EO524" s="345"/>
      <c r="EP524" s="345"/>
      <c r="EQ524" s="345"/>
      <c r="ER524" s="345"/>
      <c r="ET524" s="311">
        <f t="shared" si="9"/>
        <v>-4.9999999999994493E-4</v>
      </c>
    </row>
    <row r="525" spans="1:150" s="202" customFormat="1" ht="99.95" customHeight="1" x14ac:dyDescent="0.25">
      <c r="A525" s="285" t="s">
        <v>214</v>
      </c>
      <c r="B525" s="202" t="s">
        <v>261</v>
      </c>
      <c r="C525" s="15" t="s">
        <v>2041</v>
      </c>
      <c r="D525" s="282">
        <v>5</v>
      </c>
      <c r="E525" s="15" t="s">
        <v>61</v>
      </c>
      <c r="F525" s="276" t="s">
        <v>70</v>
      </c>
      <c r="G525" s="311">
        <v>0.05</v>
      </c>
      <c r="H525" s="276">
        <v>1</v>
      </c>
      <c r="I525" s="311">
        <v>0.36</v>
      </c>
      <c r="J525" s="285" t="s">
        <v>2042</v>
      </c>
      <c r="K525" s="282" t="s">
        <v>2043</v>
      </c>
      <c r="L525" s="202">
        <v>7</v>
      </c>
      <c r="M525" s="285" t="s">
        <v>64</v>
      </c>
      <c r="N525" s="285" t="s">
        <v>2055</v>
      </c>
      <c r="O525" s="202" t="s">
        <v>2056</v>
      </c>
      <c r="P525" s="311">
        <v>0.11</v>
      </c>
      <c r="Q525" s="202">
        <v>12</v>
      </c>
      <c r="R525" s="279">
        <v>362263000</v>
      </c>
      <c r="S525" s="310"/>
      <c r="T525" s="283">
        <v>43101</v>
      </c>
      <c r="U525" s="282" t="s">
        <v>2008</v>
      </c>
      <c r="V525" s="285" t="s">
        <v>2057</v>
      </c>
      <c r="W525" s="277">
        <v>0.15</v>
      </c>
      <c r="X525" s="277">
        <v>0.15</v>
      </c>
      <c r="Y525" s="277">
        <v>0</v>
      </c>
      <c r="Z525" s="277" t="s">
        <v>2058</v>
      </c>
      <c r="AA525" s="223">
        <v>0.15</v>
      </c>
      <c r="AB525" s="223">
        <v>0</v>
      </c>
      <c r="AC525" s="310">
        <v>362263000</v>
      </c>
      <c r="AD525" s="291"/>
      <c r="AE525" s="223"/>
      <c r="AF525" s="223"/>
      <c r="AG525" s="277">
        <v>0</v>
      </c>
      <c r="AH525" s="277">
        <v>0</v>
      </c>
      <c r="AI525" s="277"/>
      <c r="AJ525" s="223">
        <v>3.6999999999999998E-2</v>
      </c>
      <c r="AK525" s="223">
        <v>0</v>
      </c>
      <c r="AL525" s="310"/>
      <c r="AM525" s="277"/>
      <c r="AN525" s="223"/>
      <c r="AO525" s="223"/>
      <c r="AP525" s="277">
        <v>0</v>
      </c>
      <c r="AQ525" s="277">
        <v>0</v>
      </c>
      <c r="AR525" s="277"/>
      <c r="AS525" s="223">
        <v>0.11199999999999999</v>
      </c>
      <c r="AT525" s="223">
        <v>0</v>
      </c>
      <c r="AU525" s="277"/>
      <c r="AV525" s="277"/>
      <c r="AW525" s="277"/>
      <c r="AX525" s="223"/>
      <c r="AY525" s="223"/>
      <c r="AZ525" s="277">
        <v>0</v>
      </c>
      <c r="BA525" s="277">
        <v>0</v>
      </c>
      <c r="BB525" s="277" t="s">
        <v>77</v>
      </c>
      <c r="BC525" s="223">
        <v>3.6999999999999998E-2</v>
      </c>
      <c r="BD525" s="223">
        <v>0</v>
      </c>
      <c r="BE525" s="277"/>
      <c r="BF525" s="277"/>
      <c r="BG525" s="223"/>
      <c r="BH525" s="223"/>
      <c r="BI525" s="277">
        <v>0</v>
      </c>
      <c r="BJ525" s="277">
        <v>0</v>
      </c>
      <c r="BK525" s="277"/>
      <c r="BL525" s="223">
        <v>3.6999999999999998E-2</v>
      </c>
      <c r="BM525" s="223">
        <v>0</v>
      </c>
      <c r="BN525" s="277"/>
      <c r="BO525" s="277"/>
      <c r="BP525" s="223"/>
      <c r="BQ525" s="223"/>
      <c r="BR525" s="277">
        <v>0</v>
      </c>
      <c r="BS525" s="277">
        <v>0</v>
      </c>
      <c r="BT525" s="277" t="s">
        <v>77</v>
      </c>
      <c r="BU525" s="223">
        <v>0.11099999999999999</v>
      </c>
      <c r="BV525" s="223">
        <v>0</v>
      </c>
      <c r="BW525" s="277"/>
      <c r="BX525" s="277"/>
      <c r="BY525" s="277"/>
      <c r="BZ525" s="223"/>
      <c r="CA525" s="223"/>
      <c r="CB525" s="277">
        <v>0</v>
      </c>
      <c r="CC525" s="277">
        <v>0</v>
      </c>
      <c r="CD525" s="277" t="s">
        <v>77</v>
      </c>
      <c r="CE525" s="223">
        <v>0.11099999999999999</v>
      </c>
      <c r="CF525" s="223">
        <v>0</v>
      </c>
      <c r="CG525" s="277"/>
      <c r="CH525" s="277"/>
      <c r="CI525" s="223"/>
      <c r="CJ525" s="223"/>
      <c r="CK525" s="277">
        <v>0</v>
      </c>
      <c r="CL525" s="277">
        <v>0</v>
      </c>
      <c r="CM525" s="277"/>
      <c r="CN525" s="223">
        <v>3.5999999999999997E-2</v>
      </c>
      <c r="CO525" s="223">
        <v>0</v>
      </c>
      <c r="CP525" s="310"/>
      <c r="CQ525" s="277"/>
      <c r="CR525" s="223"/>
      <c r="CS525" s="223"/>
      <c r="CT525" s="277">
        <v>0</v>
      </c>
      <c r="CU525" s="277">
        <v>0</v>
      </c>
      <c r="CV525" s="277"/>
      <c r="CW525" s="223">
        <v>0.11099999999999999</v>
      </c>
      <c r="CX525" s="223">
        <v>0</v>
      </c>
      <c r="CY525" s="277"/>
      <c r="CZ525" s="277"/>
      <c r="DA525" s="223" t="s">
        <v>2059</v>
      </c>
      <c r="DB525" s="223"/>
      <c r="DC525" s="223"/>
      <c r="DD525" s="277">
        <v>0</v>
      </c>
      <c r="DE525" s="277">
        <v>0</v>
      </c>
      <c r="DF525" s="277" t="s">
        <v>77</v>
      </c>
      <c r="DG525" s="223">
        <v>3.5999999999999997E-2</v>
      </c>
      <c r="DH525" s="223">
        <v>0</v>
      </c>
      <c r="DI525" s="277"/>
      <c r="DJ525" s="277"/>
      <c r="DK525" s="223"/>
      <c r="DL525" s="223"/>
      <c r="DM525" s="277">
        <v>0</v>
      </c>
      <c r="DN525" s="277">
        <v>0</v>
      </c>
      <c r="DO525" s="277"/>
      <c r="DP525" s="223">
        <v>3.5999999999999997E-2</v>
      </c>
      <c r="DQ525" s="223">
        <v>0</v>
      </c>
      <c r="DR525" s="277"/>
      <c r="DS525" s="277"/>
      <c r="DT525" s="223"/>
      <c r="DU525" s="223"/>
      <c r="DV525" s="277">
        <v>0</v>
      </c>
      <c r="DW525" s="277">
        <v>0</v>
      </c>
      <c r="DX525" s="277" t="s">
        <v>77</v>
      </c>
      <c r="DY525" s="223">
        <v>0.186</v>
      </c>
      <c r="DZ525" s="223">
        <v>0</v>
      </c>
      <c r="EA525" s="277"/>
      <c r="EB525" s="277"/>
      <c r="EC525" s="223" t="s">
        <v>2060</v>
      </c>
      <c r="ED525" s="223"/>
      <c r="EE525" s="223"/>
      <c r="EF525" s="558"/>
      <c r="EG525" s="277">
        <v>0.15</v>
      </c>
      <c r="EH525" s="277">
        <v>0</v>
      </c>
      <c r="EI525" s="277">
        <v>0</v>
      </c>
      <c r="EJ525" s="345">
        <v>1</v>
      </c>
      <c r="EK525" s="384">
        <v>0</v>
      </c>
      <c r="EL525" s="345">
        <v>0</v>
      </c>
      <c r="EM525" s="371"/>
      <c r="EN525" s="345"/>
      <c r="EO525" s="345"/>
      <c r="EP525" s="345"/>
      <c r="EQ525" s="345"/>
      <c r="ER525" s="345"/>
      <c r="ET525" s="311">
        <f t="shared" ref="ET525:ET588" si="10">+EG525-W525</f>
        <v>0</v>
      </c>
    </row>
    <row r="526" spans="1:150" s="202" customFormat="1" ht="99.95" customHeight="1" x14ac:dyDescent="0.25">
      <c r="A526" s="285" t="s">
        <v>214</v>
      </c>
      <c r="B526" s="202" t="s">
        <v>261</v>
      </c>
      <c r="C526" s="15" t="s">
        <v>2041</v>
      </c>
      <c r="D526" s="282">
        <v>5</v>
      </c>
      <c r="E526" s="15" t="s">
        <v>61</v>
      </c>
      <c r="F526" s="276" t="s">
        <v>70</v>
      </c>
      <c r="G526" s="311">
        <v>0.05</v>
      </c>
      <c r="H526" s="276">
        <v>1</v>
      </c>
      <c r="I526" s="311">
        <v>0.36</v>
      </c>
      <c r="J526" s="285" t="s">
        <v>2042</v>
      </c>
      <c r="K526" s="282" t="s">
        <v>2043</v>
      </c>
      <c r="L526" s="202">
        <v>7</v>
      </c>
      <c r="M526" s="285" t="s">
        <v>64</v>
      </c>
      <c r="N526" s="285" t="s">
        <v>2055</v>
      </c>
      <c r="O526" s="202" t="s">
        <v>2056</v>
      </c>
      <c r="P526" s="311">
        <v>0.11</v>
      </c>
      <c r="Q526" s="202">
        <v>12</v>
      </c>
      <c r="R526" s="279">
        <v>362263000</v>
      </c>
      <c r="S526" s="310"/>
      <c r="T526" s="283">
        <v>43102</v>
      </c>
      <c r="U526" s="283">
        <v>43465</v>
      </c>
      <c r="V526" s="285" t="s">
        <v>2061</v>
      </c>
      <c r="W526" s="277">
        <v>0.4</v>
      </c>
      <c r="X526" s="277">
        <v>0</v>
      </c>
      <c r="Y526" s="277">
        <v>0</v>
      </c>
      <c r="Z526" s="277" t="s">
        <v>260</v>
      </c>
      <c r="AA526" s="223"/>
      <c r="AB526" s="223"/>
      <c r="AC526" s="310"/>
      <c r="AD526" s="291"/>
      <c r="AE526" s="223"/>
      <c r="AF526" s="223"/>
      <c r="AG526" s="287">
        <v>3.6999999999999998E-2</v>
      </c>
      <c r="AH526" s="277">
        <v>0</v>
      </c>
      <c r="AI526" s="277" t="s">
        <v>2062</v>
      </c>
      <c r="AJ526" s="223"/>
      <c r="AK526" s="223"/>
      <c r="AL526" s="310"/>
      <c r="AM526" s="277"/>
      <c r="AN526" s="223"/>
      <c r="AO526" s="223"/>
      <c r="AP526" s="287">
        <v>3.6999999999999998E-2</v>
      </c>
      <c r="AQ526" s="277">
        <v>0</v>
      </c>
      <c r="AR526" s="277" t="s">
        <v>2062</v>
      </c>
      <c r="AS526" s="223"/>
      <c r="AT526" s="223"/>
      <c r="AU526" s="277"/>
      <c r="AV526" s="277"/>
      <c r="AW526" s="277"/>
      <c r="AX526" s="223"/>
      <c r="AY526" s="223"/>
      <c r="AZ526" s="287">
        <v>3.6999999999999998E-2</v>
      </c>
      <c r="BA526" s="277">
        <v>0</v>
      </c>
      <c r="BB526" s="277" t="s">
        <v>2062</v>
      </c>
      <c r="BC526" s="223"/>
      <c r="BD526" s="223"/>
      <c r="BE526" s="277"/>
      <c r="BF526" s="277"/>
      <c r="BG526" s="223"/>
      <c r="BH526" s="223"/>
      <c r="BI526" s="287">
        <v>3.6999999999999998E-2</v>
      </c>
      <c r="BJ526" s="277">
        <v>0</v>
      </c>
      <c r="BK526" s="277" t="s">
        <v>2063</v>
      </c>
      <c r="BL526" s="223"/>
      <c r="BM526" s="223"/>
      <c r="BN526" s="277"/>
      <c r="BO526" s="277"/>
      <c r="BP526" s="223"/>
      <c r="BQ526" s="223"/>
      <c r="BR526" s="287">
        <v>3.5999999999999997E-2</v>
      </c>
      <c r="BS526" s="277">
        <v>0</v>
      </c>
      <c r="BT526" s="277" t="s">
        <v>2062</v>
      </c>
      <c r="BU526" s="223"/>
      <c r="BV526" s="223"/>
      <c r="BW526" s="277"/>
      <c r="BX526" s="277"/>
      <c r="BY526" s="277"/>
      <c r="BZ526" s="223"/>
      <c r="CA526" s="223"/>
      <c r="CB526" s="287">
        <v>3.5999999999999997E-2</v>
      </c>
      <c r="CC526" s="277">
        <v>0</v>
      </c>
      <c r="CD526" s="277" t="s">
        <v>2062</v>
      </c>
      <c r="CE526" s="223"/>
      <c r="CF526" s="223"/>
      <c r="CG526" s="277"/>
      <c r="CH526" s="277"/>
      <c r="CI526" s="223"/>
      <c r="CJ526" s="223"/>
      <c r="CK526" s="287">
        <v>3.5999999999999997E-2</v>
      </c>
      <c r="CL526" s="277">
        <v>0</v>
      </c>
      <c r="CM526" s="277" t="s">
        <v>2062</v>
      </c>
      <c r="CN526" s="223"/>
      <c r="CO526" s="223"/>
      <c r="CP526" s="310"/>
      <c r="CQ526" s="277"/>
      <c r="CR526" s="223"/>
      <c r="CS526" s="223"/>
      <c r="CT526" s="287">
        <v>3.5999999999999997E-2</v>
      </c>
      <c r="CU526" s="277">
        <v>0</v>
      </c>
      <c r="CV526" s="277" t="s">
        <v>2063</v>
      </c>
      <c r="CW526" s="223"/>
      <c r="CX526" s="223"/>
      <c r="CY526" s="277"/>
      <c r="CZ526" s="277"/>
      <c r="DA526" s="223"/>
      <c r="DB526" s="223"/>
      <c r="DC526" s="223"/>
      <c r="DD526" s="287">
        <v>3.5999999999999997E-2</v>
      </c>
      <c r="DE526" s="277">
        <v>0</v>
      </c>
      <c r="DF526" s="277" t="s">
        <v>2064</v>
      </c>
      <c r="DG526" s="223"/>
      <c r="DH526" s="223"/>
      <c r="DI526" s="277"/>
      <c r="DJ526" s="277"/>
      <c r="DK526" s="223"/>
      <c r="DL526" s="223"/>
      <c r="DM526" s="287">
        <v>3.5999999999999997E-2</v>
      </c>
      <c r="DN526" s="277">
        <v>0</v>
      </c>
      <c r="DO526" s="277" t="s">
        <v>2065</v>
      </c>
      <c r="DP526" s="223"/>
      <c r="DQ526" s="223"/>
      <c r="DR526" s="277"/>
      <c r="DS526" s="277"/>
      <c r="DT526" s="223"/>
      <c r="DU526" s="223"/>
      <c r="DV526" s="287">
        <v>3.5999999999999997E-2</v>
      </c>
      <c r="DW526" s="277">
        <v>0</v>
      </c>
      <c r="DX526" s="277" t="s">
        <v>2062</v>
      </c>
      <c r="DY526" s="223"/>
      <c r="DZ526" s="223"/>
      <c r="EA526" s="277"/>
      <c r="EB526" s="277"/>
      <c r="EC526" s="223"/>
      <c r="ED526" s="223"/>
      <c r="EE526" s="223"/>
      <c r="EF526" s="558"/>
      <c r="EG526" s="308">
        <v>0.39999999999999991</v>
      </c>
      <c r="EH526" s="277">
        <v>0</v>
      </c>
      <c r="EI526" s="277">
        <v>0</v>
      </c>
      <c r="EJ526" s="345"/>
      <c r="EK526" s="384"/>
      <c r="EL526" s="345"/>
      <c r="EM526" s="371"/>
      <c r="EN526" s="345"/>
      <c r="EO526" s="345"/>
      <c r="EP526" s="345"/>
      <c r="EQ526" s="345"/>
      <c r="ER526" s="345"/>
      <c r="ET526" s="311">
        <f t="shared" si="10"/>
        <v>0</v>
      </c>
    </row>
    <row r="527" spans="1:150" s="202" customFormat="1" ht="99.95" customHeight="1" x14ac:dyDescent="0.25">
      <c r="A527" s="285" t="s">
        <v>214</v>
      </c>
      <c r="B527" s="202" t="s">
        <v>261</v>
      </c>
      <c r="C527" s="15" t="s">
        <v>2041</v>
      </c>
      <c r="D527" s="282">
        <v>5</v>
      </c>
      <c r="E527" s="15" t="s">
        <v>61</v>
      </c>
      <c r="F527" s="276" t="s">
        <v>70</v>
      </c>
      <c r="G527" s="311">
        <v>0.05</v>
      </c>
      <c r="H527" s="276">
        <v>1</v>
      </c>
      <c r="I527" s="311">
        <v>0.36</v>
      </c>
      <c r="J527" s="285" t="s">
        <v>2042</v>
      </c>
      <c r="K527" s="282" t="s">
        <v>2043</v>
      </c>
      <c r="L527" s="202">
        <v>7</v>
      </c>
      <c r="M527" s="285" t="s">
        <v>64</v>
      </c>
      <c r="N527" s="285" t="s">
        <v>2066</v>
      </c>
      <c r="O527" s="202" t="s">
        <v>2056</v>
      </c>
      <c r="P527" s="311">
        <v>0.11</v>
      </c>
      <c r="Q527" s="202">
        <v>12</v>
      </c>
      <c r="R527" s="279">
        <v>362263000</v>
      </c>
      <c r="S527" s="310"/>
      <c r="T527" s="283">
        <v>43101</v>
      </c>
      <c r="U527" s="283">
        <v>43465</v>
      </c>
      <c r="V527" s="285" t="s">
        <v>2067</v>
      </c>
      <c r="W527" s="277">
        <v>0.15</v>
      </c>
      <c r="X527" s="277">
        <v>0</v>
      </c>
      <c r="Y527" s="277">
        <v>0</v>
      </c>
      <c r="Z527" s="277" t="s">
        <v>77</v>
      </c>
      <c r="AA527" s="223"/>
      <c r="AB527" s="223"/>
      <c r="AC527" s="310"/>
      <c r="AD527" s="291"/>
      <c r="AE527" s="223"/>
      <c r="AF527" s="223"/>
      <c r="AG527" s="277">
        <v>0</v>
      </c>
      <c r="AH527" s="277">
        <v>0</v>
      </c>
      <c r="AI527" s="277"/>
      <c r="AJ527" s="223"/>
      <c r="AK527" s="223"/>
      <c r="AL527" s="310"/>
      <c r="AM527" s="277"/>
      <c r="AN527" s="223"/>
      <c r="AO527" s="223"/>
      <c r="AP527" s="277">
        <v>0</v>
      </c>
      <c r="AQ527" s="277">
        <v>0</v>
      </c>
      <c r="AR527" s="277"/>
      <c r="AS527" s="223"/>
      <c r="AT527" s="223"/>
      <c r="AU527" s="277"/>
      <c r="AV527" s="277"/>
      <c r="AW527" s="277"/>
      <c r="AX527" s="223"/>
      <c r="AY527" s="223"/>
      <c r="AZ527" s="277">
        <v>0</v>
      </c>
      <c r="BA527" s="277">
        <v>0</v>
      </c>
      <c r="BB527" s="277"/>
      <c r="BC527" s="223"/>
      <c r="BD527" s="223"/>
      <c r="BE527" s="277"/>
      <c r="BF527" s="277"/>
      <c r="BG527" s="223"/>
      <c r="BH527" s="223"/>
      <c r="BI527" s="277">
        <v>0</v>
      </c>
      <c r="BJ527" s="277">
        <v>0</v>
      </c>
      <c r="BK527" s="277"/>
      <c r="BL527" s="223"/>
      <c r="BM527" s="223"/>
      <c r="BN527" s="277"/>
      <c r="BO527" s="277"/>
      <c r="BP527" s="223"/>
      <c r="BQ527" s="223"/>
      <c r="BR527" s="277">
        <v>0</v>
      </c>
      <c r="BS527" s="277">
        <v>0</v>
      </c>
      <c r="BT527" s="277"/>
      <c r="BU527" s="223"/>
      <c r="BV527" s="223"/>
      <c r="BW527" s="277"/>
      <c r="BX527" s="277"/>
      <c r="BY527" s="277"/>
      <c r="BZ527" s="223"/>
      <c r="CA527" s="223"/>
      <c r="CB527" s="287">
        <v>7.4999999999999997E-2</v>
      </c>
      <c r="CC527" s="277">
        <v>0</v>
      </c>
      <c r="CD527" s="277" t="s">
        <v>2068</v>
      </c>
      <c r="CE527" s="223"/>
      <c r="CF527" s="223"/>
      <c r="CG527" s="277"/>
      <c r="CH527" s="277"/>
      <c r="CI527" s="223"/>
      <c r="CJ527" s="223"/>
      <c r="CK527" s="277">
        <v>0</v>
      </c>
      <c r="CL527" s="277">
        <v>0</v>
      </c>
      <c r="CM527" s="277"/>
      <c r="CN527" s="223"/>
      <c r="CO527" s="223"/>
      <c r="CP527" s="310"/>
      <c r="CQ527" s="277"/>
      <c r="CR527" s="223"/>
      <c r="CS527" s="223"/>
      <c r="CT527" s="277">
        <v>0</v>
      </c>
      <c r="CU527" s="277">
        <v>0</v>
      </c>
      <c r="CV527" s="277" t="s">
        <v>2062</v>
      </c>
      <c r="CW527" s="223"/>
      <c r="CX527" s="223"/>
      <c r="CY527" s="277"/>
      <c r="CZ527" s="277"/>
      <c r="DA527" s="223" t="s">
        <v>2069</v>
      </c>
      <c r="DB527" s="223"/>
      <c r="DC527" s="223"/>
      <c r="DD527" s="277">
        <v>0</v>
      </c>
      <c r="DE527" s="277">
        <v>0</v>
      </c>
      <c r="DF527" s="277" t="s">
        <v>2062</v>
      </c>
      <c r="DG527" s="223"/>
      <c r="DH527" s="223"/>
      <c r="DI527" s="277"/>
      <c r="DJ527" s="277"/>
      <c r="DK527" s="223"/>
      <c r="DL527" s="223"/>
      <c r="DM527" s="277">
        <v>0</v>
      </c>
      <c r="DN527" s="277">
        <v>0</v>
      </c>
      <c r="DO527" s="277" t="s">
        <v>2062</v>
      </c>
      <c r="DP527" s="223"/>
      <c r="DQ527" s="223"/>
      <c r="DR527" s="277"/>
      <c r="DS527" s="277"/>
      <c r="DT527" s="223"/>
      <c r="DU527" s="223"/>
      <c r="DV527" s="287">
        <v>7.4999999999999997E-2</v>
      </c>
      <c r="DW527" s="277">
        <v>0</v>
      </c>
      <c r="DX527" s="277" t="s">
        <v>2068</v>
      </c>
      <c r="DY527" s="223"/>
      <c r="DZ527" s="223"/>
      <c r="EA527" s="277"/>
      <c r="EB527" s="277"/>
      <c r="EC527" s="223" t="s">
        <v>2069</v>
      </c>
      <c r="ED527" s="223"/>
      <c r="EE527" s="223"/>
      <c r="EF527" s="558"/>
      <c r="EG527" s="308">
        <v>0.15</v>
      </c>
      <c r="EH527" s="277">
        <v>0</v>
      </c>
      <c r="EI527" s="277">
        <v>0</v>
      </c>
      <c r="EJ527" s="345"/>
      <c r="EK527" s="384"/>
      <c r="EL527" s="345"/>
      <c r="EM527" s="371"/>
      <c r="EN527" s="345"/>
      <c r="EO527" s="345"/>
      <c r="EP527" s="345"/>
      <c r="EQ527" s="345"/>
      <c r="ER527" s="345"/>
      <c r="ET527" s="311">
        <f t="shared" si="10"/>
        <v>0</v>
      </c>
    </row>
    <row r="528" spans="1:150" s="202" customFormat="1" ht="99.95" customHeight="1" x14ac:dyDescent="0.25">
      <c r="A528" s="285" t="s">
        <v>214</v>
      </c>
      <c r="B528" s="202" t="s">
        <v>261</v>
      </c>
      <c r="C528" s="15" t="s">
        <v>2041</v>
      </c>
      <c r="D528" s="282">
        <v>5</v>
      </c>
      <c r="E528" s="15" t="s">
        <v>61</v>
      </c>
      <c r="F528" s="276" t="s">
        <v>70</v>
      </c>
      <c r="G528" s="311">
        <v>0.05</v>
      </c>
      <c r="H528" s="276">
        <v>1</v>
      </c>
      <c r="I528" s="311">
        <v>0.36</v>
      </c>
      <c r="J528" s="285" t="s">
        <v>2042</v>
      </c>
      <c r="K528" s="282" t="s">
        <v>2043</v>
      </c>
      <c r="L528" s="202">
        <v>7</v>
      </c>
      <c r="M528" s="285" t="s">
        <v>64</v>
      </c>
      <c r="N528" s="285" t="s">
        <v>2066</v>
      </c>
      <c r="O528" s="202" t="s">
        <v>2056</v>
      </c>
      <c r="P528" s="311">
        <v>0.11</v>
      </c>
      <c r="Q528" s="202">
        <v>12</v>
      </c>
      <c r="R528" s="279">
        <v>362263000</v>
      </c>
      <c r="S528" s="310"/>
      <c r="T528" s="283">
        <v>43101</v>
      </c>
      <c r="U528" s="283">
        <v>43465</v>
      </c>
      <c r="V528" s="285" t="s">
        <v>2070</v>
      </c>
      <c r="W528" s="277">
        <v>0.3</v>
      </c>
      <c r="X528" s="277">
        <v>0</v>
      </c>
      <c r="Y528" s="277">
        <v>0</v>
      </c>
      <c r="Z528" s="277" t="s">
        <v>77</v>
      </c>
      <c r="AA528" s="223"/>
      <c r="AB528" s="223"/>
      <c r="AC528" s="310"/>
      <c r="AD528" s="291"/>
      <c r="AE528" s="223"/>
      <c r="AF528" s="223"/>
      <c r="AG528" s="277">
        <v>0</v>
      </c>
      <c r="AH528" s="277">
        <v>0</v>
      </c>
      <c r="AI528" s="277" t="s">
        <v>77</v>
      </c>
      <c r="AJ528" s="223"/>
      <c r="AK528" s="223"/>
      <c r="AL528" s="310"/>
      <c r="AM528" s="277"/>
      <c r="AN528" s="223"/>
      <c r="AO528" s="223"/>
      <c r="AP528" s="287">
        <v>7.4999999999999997E-2</v>
      </c>
      <c r="AQ528" s="277">
        <v>0</v>
      </c>
      <c r="AR528" s="277" t="s">
        <v>2071</v>
      </c>
      <c r="AS528" s="223"/>
      <c r="AT528" s="223"/>
      <c r="AU528" s="277"/>
      <c r="AV528" s="277"/>
      <c r="AW528" s="277"/>
      <c r="AX528" s="223"/>
      <c r="AY528" s="223"/>
      <c r="AZ528" s="277">
        <v>0</v>
      </c>
      <c r="BA528" s="277">
        <v>0</v>
      </c>
      <c r="BB528" s="277" t="s">
        <v>77</v>
      </c>
      <c r="BC528" s="223"/>
      <c r="BD528" s="223"/>
      <c r="BE528" s="277"/>
      <c r="BF528" s="277"/>
      <c r="BG528" s="223"/>
      <c r="BH528" s="223"/>
      <c r="BI528" s="277">
        <v>0</v>
      </c>
      <c r="BJ528" s="277">
        <v>0</v>
      </c>
      <c r="BK528" s="277" t="s">
        <v>77</v>
      </c>
      <c r="BL528" s="223"/>
      <c r="BM528" s="223"/>
      <c r="BN528" s="277"/>
      <c r="BO528" s="277"/>
      <c r="BP528" s="223"/>
      <c r="BQ528" s="223"/>
      <c r="BR528" s="287">
        <v>7.4999999999999997E-2</v>
      </c>
      <c r="BS528" s="277">
        <v>0</v>
      </c>
      <c r="BT528" s="277" t="s">
        <v>2071</v>
      </c>
      <c r="BU528" s="223"/>
      <c r="BV528" s="223"/>
      <c r="BW528" s="277"/>
      <c r="BX528" s="277"/>
      <c r="BY528" s="277"/>
      <c r="BZ528" s="223"/>
      <c r="CA528" s="223"/>
      <c r="CB528" s="277">
        <v>0</v>
      </c>
      <c r="CC528" s="277">
        <v>0</v>
      </c>
      <c r="CD528" s="277" t="s">
        <v>77</v>
      </c>
      <c r="CE528" s="223"/>
      <c r="CF528" s="223"/>
      <c r="CG528" s="277"/>
      <c r="CH528" s="277"/>
      <c r="CI528" s="223"/>
      <c r="CJ528" s="223"/>
      <c r="CK528" s="277">
        <v>0</v>
      </c>
      <c r="CL528" s="277">
        <v>0</v>
      </c>
      <c r="CM528" s="277" t="s">
        <v>77</v>
      </c>
      <c r="CN528" s="223"/>
      <c r="CO528" s="223"/>
      <c r="CP528" s="310"/>
      <c r="CQ528" s="277"/>
      <c r="CR528" s="223"/>
      <c r="CS528" s="223"/>
      <c r="CT528" s="287">
        <v>7.4999999999999997E-2</v>
      </c>
      <c r="CU528" s="277">
        <v>0</v>
      </c>
      <c r="CV528" s="277" t="s">
        <v>2071</v>
      </c>
      <c r="CW528" s="223"/>
      <c r="CX528" s="223"/>
      <c r="CY528" s="277"/>
      <c r="CZ528" s="277"/>
      <c r="DA528" s="223"/>
      <c r="DB528" s="223"/>
      <c r="DC528" s="223"/>
      <c r="DD528" s="277">
        <v>0</v>
      </c>
      <c r="DE528" s="277">
        <v>0</v>
      </c>
      <c r="DF528" s="277"/>
      <c r="DG528" s="223"/>
      <c r="DH528" s="223"/>
      <c r="DI528" s="277"/>
      <c r="DJ528" s="277"/>
      <c r="DK528" s="223"/>
      <c r="DL528" s="223"/>
      <c r="DM528" s="277">
        <v>0</v>
      </c>
      <c r="DN528" s="277">
        <v>0</v>
      </c>
      <c r="DO528" s="277" t="s">
        <v>77</v>
      </c>
      <c r="DP528" s="223"/>
      <c r="DQ528" s="223"/>
      <c r="DR528" s="277"/>
      <c r="DS528" s="277"/>
      <c r="DT528" s="223"/>
      <c r="DU528" s="223"/>
      <c r="DV528" s="287">
        <v>7.4999999999999997E-2</v>
      </c>
      <c r="DW528" s="277">
        <v>0</v>
      </c>
      <c r="DX528" s="277" t="s">
        <v>2071</v>
      </c>
      <c r="DY528" s="223"/>
      <c r="DZ528" s="223"/>
      <c r="EA528" s="277"/>
      <c r="EB528" s="277"/>
      <c r="EC528" s="223"/>
      <c r="ED528" s="223"/>
      <c r="EE528" s="223"/>
      <c r="EF528" s="558"/>
      <c r="EG528" s="277">
        <v>0.3</v>
      </c>
      <c r="EH528" s="277">
        <v>0</v>
      </c>
      <c r="EI528" s="277">
        <v>0</v>
      </c>
      <c r="EJ528" s="345"/>
      <c r="EK528" s="384"/>
      <c r="EL528" s="345"/>
      <c r="EM528" s="371"/>
      <c r="EN528" s="345"/>
      <c r="EO528" s="345"/>
      <c r="EP528" s="345"/>
      <c r="EQ528" s="345"/>
      <c r="ER528" s="345"/>
      <c r="ET528" s="311">
        <f t="shared" si="10"/>
        <v>0</v>
      </c>
    </row>
    <row r="529" spans="1:150" s="202" customFormat="1" ht="99.95" customHeight="1" x14ac:dyDescent="0.25">
      <c r="A529" s="285" t="s">
        <v>214</v>
      </c>
      <c r="B529" s="202" t="s">
        <v>261</v>
      </c>
      <c r="C529" s="15" t="s">
        <v>2041</v>
      </c>
      <c r="D529" s="282">
        <v>5</v>
      </c>
      <c r="E529" s="15" t="s">
        <v>61</v>
      </c>
      <c r="F529" s="276" t="s">
        <v>70</v>
      </c>
      <c r="G529" s="311">
        <v>0.05</v>
      </c>
      <c r="H529" s="276">
        <v>1</v>
      </c>
      <c r="I529" s="311">
        <v>0.36</v>
      </c>
      <c r="J529" s="285" t="s">
        <v>2042</v>
      </c>
      <c r="K529" s="282" t="s">
        <v>2043</v>
      </c>
      <c r="L529" s="202">
        <v>8</v>
      </c>
      <c r="M529" s="285" t="s">
        <v>65</v>
      </c>
      <c r="N529" s="285" t="s">
        <v>2072</v>
      </c>
      <c r="O529" s="202" t="s">
        <v>2073</v>
      </c>
      <c r="P529" s="311">
        <v>0.09</v>
      </c>
      <c r="Q529" s="202">
        <v>12</v>
      </c>
      <c r="R529" s="279">
        <v>131505000</v>
      </c>
      <c r="S529" s="310"/>
      <c r="T529" s="213">
        <v>43101</v>
      </c>
      <c r="U529" s="213">
        <v>43465</v>
      </c>
      <c r="V529" s="285" t="s">
        <v>2074</v>
      </c>
      <c r="W529" s="277">
        <v>0.6</v>
      </c>
      <c r="X529" s="277">
        <v>0.05</v>
      </c>
      <c r="Y529" s="277">
        <v>0</v>
      </c>
      <c r="Z529" s="277" t="s">
        <v>2075</v>
      </c>
      <c r="AA529" s="223">
        <v>0.05</v>
      </c>
      <c r="AB529" s="223">
        <v>0</v>
      </c>
      <c r="AC529" s="310">
        <v>65505000</v>
      </c>
      <c r="AD529" s="291"/>
      <c r="AE529" s="223"/>
      <c r="AF529" s="223"/>
      <c r="AG529" s="277">
        <v>0.05</v>
      </c>
      <c r="AH529" s="277">
        <v>0</v>
      </c>
      <c r="AI529" s="277" t="s">
        <v>2075</v>
      </c>
      <c r="AJ529" s="223">
        <v>0.05</v>
      </c>
      <c r="AK529" s="223">
        <v>0</v>
      </c>
      <c r="AL529" s="310">
        <v>15646500</v>
      </c>
      <c r="AM529" s="277"/>
      <c r="AN529" s="223"/>
      <c r="AO529" s="223"/>
      <c r="AP529" s="277">
        <v>0.05</v>
      </c>
      <c r="AQ529" s="277">
        <v>0</v>
      </c>
      <c r="AR529" s="277" t="s">
        <v>2075</v>
      </c>
      <c r="AS529" s="223">
        <v>0.15000000000000002</v>
      </c>
      <c r="AT529" s="223">
        <v>0</v>
      </c>
      <c r="AU529" s="277"/>
      <c r="AV529" s="277"/>
      <c r="AW529" s="277"/>
      <c r="AX529" s="223"/>
      <c r="AY529" s="223"/>
      <c r="AZ529" s="277">
        <v>0.05</v>
      </c>
      <c r="BA529" s="277">
        <v>0</v>
      </c>
      <c r="BB529" s="277" t="s">
        <v>2075</v>
      </c>
      <c r="BC529" s="223">
        <v>0.05</v>
      </c>
      <c r="BD529" s="223">
        <v>0</v>
      </c>
      <c r="BE529" s="277"/>
      <c r="BF529" s="277"/>
      <c r="BG529" s="223"/>
      <c r="BH529" s="223"/>
      <c r="BI529" s="277">
        <v>0.05</v>
      </c>
      <c r="BJ529" s="277">
        <v>0</v>
      </c>
      <c r="BK529" s="277" t="s">
        <v>2076</v>
      </c>
      <c r="BL529" s="223">
        <v>0.05</v>
      </c>
      <c r="BM529" s="223">
        <v>0</v>
      </c>
      <c r="BN529" s="277"/>
      <c r="BO529" s="277"/>
      <c r="BP529" s="223"/>
      <c r="BQ529" s="223"/>
      <c r="BR529" s="277">
        <v>0.05</v>
      </c>
      <c r="BS529" s="277">
        <v>0</v>
      </c>
      <c r="BT529" s="277" t="s">
        <v>2075</v>
      </c>
      <c r="BU529" s="223">
        <v>0.15000000000000002</v>
      </c>
      <c r="BV529" s="223">
        <v>0</v>
      </c>
      <c r="BW529" s="277"/>
      <c r="BX529" s="277"/>
      <c r="BY529" s="223" t="s">
        <v>2077</v>
      </c>
      <c r="BZ529" s="223"/>
      <c r="CA529" s="223"/>
      <c r="CB529" s="277">
        <v>0.05</v>
      </c>
      <c r="CC529" s="277">
        <v>0</v>
      </c>
      <c r="CD529" s="277" t="s">
        <v>2075</v>
      </c>
      <c r="CE529" s="223">
        <v>0.05</v>
      </c>
      <c r="CF529" s="223">
        <v>0</v>
      </c>
      <c r="CG529" s="277"/>
      <c r="CH529" s="277"/>
      <c r="CI529" s="223"/>
      <c r="CJ529" s="223"/>
      <c r="CK529" s="277">
        <v>0.05</v>
      </c>
      <c r="CL529" s="277">
        <v>0</v>
      </c>
      <c r="CM529" s="277" t="s">
        <v>2076</v>
      </c>
      <c r="CN529" s="223">
        <v>0.05</v>
      </c>
      <c r="CO529" s="223">
        <v>0</v>
      </c>
      <c r="CP529" s="310">
        <v>50353500</v>
      </c>
      <c r="CQ529" s="277"/>
      <c r="CR529" s="223"/>
      <c r="CS529" s="223"/>
      <c r="CT529" s="277">
        <v>0.05</v>
      </c>
      <c r="CU529" s="277">
        <v>0</v>
      </c>
      <c r="CV529" s="277" t="s">
        <v>2075</v>
      </c>
      <c r="CW529" s="223">
        <v>0.15000000000000002</v>
      </c>
      <c r="CX529" s="223">
        <v>0</v>
      </c>
      <c r="CY529" s="277"/>
      <c r="CZ529" s="277"/>
      <c r="DA529" s="223" t="s">
        <v>2077</v>
      </c>
      <c r="DB529" s="223"/>
      <c r="DC529" s="223"/>
      <c r="DD529" s="277">
        <v>0.05</v>
      </c>
      <c r="DE529" s="277">
        <v>0</v>
      </c>
      <c r="DF529" s="277" t="s">
        <v>2075</v>
      </c>
      <c r="DG529" s="223">
        <v>0.05</v>
      </c>
      <c r="DH529" s="223">
        <v>0</v>
      </c>
      <c r="DI529" s="277"/>
      <c r="DJ529" s="277"/>
      <c r="DK529" s="223"/>
      <c r="DL529" s="223"/>
      <c r="DM529" s="277">
        <v>0.05</v>
      </c>
      <c r="DN529" s="277">
        <v>0</v>
      </c>
      <c r="DO529" s="277" t="s">
        <v>2075</v>
      </c>
      <c r="DP529" s="223">
        <v>0.05</v>
      </c>
      <c r="DQ529" s="223">
        <v>0</v>
      </c>
      <c r="DR529" s="277"/>
      <c r="DS529" s="277"/>
      <c r="DT529" s="223"/>
      <c r="DU529" s="223"/>
      <c r="DV529" s="277">
        <v>0.05</v>
      </c>
      <c r="DW529" s="277">
        <v>0</v>
      </c>
      <c r="DX529" s="277" t="s">
        <v>2075</v>
      </c>
      <c r="DY529" s="223">
        <v>0.15000000000000002</v>
      </c>
      <c r="DZ529" s="223">
        <v>0</v>
      </c>
      <c r="EA529" s="277"/>
      <c r="EB529" s="277"/>
      <c r="EC529" s="223" t="s">
        <v>2077</v>
      </c>
      <c r="ED529" s="223"/>
      <c r="EE529" s="223"/>
      <c r="EF529" s="558"/>
      <c r="EG529" s="308">
        <v>0.6</v>
      </c>
      <c r="EH529" s="277">
        <v>0</v>
      </c>
      <c r="EI529" s="277">
        <v>0</v>
      </c>
      <c r="EJ529" s="345">
        <v>1.0000000000000002</v>
      </c>
      <c r="EK529" s="384">
        <v>0</v>
      </c>
      <c r="EL529" s="345">
        <v>0</v>
      </c>
      <c r="EM529" s="371"/>
      <c r="EN529" s="345"/>
      <c r="EO529" s="345"/>
      <c r="EP529" s="345"/>
      <c r="EQ529" s="345"/>
      <c r="ER529" s="345"/>
      <c r="ET529" s="311">
        <f t="shared" si="10"/>
        <v>0</v>
      </c>
    </row>
    <row r="530" spans="1:150" s="202" customFormat="1" ht="99.95" customHeight="1" x14ac:dyDescent="0.25">
      <c r="A530" s="285" t="s">
        <v>214</v>
      </c>
      <c r="B530" s="202" t="s">
        <v>261</v>
      </c>
      <c r="C530" s="15" t="s">
        <v>2041</v>
      </c>
      <c r="D530" s="282">
        <v>5</v>
      </c>
      <c r="E530" s="15" t="s">
        <v>61</v>
      </c>
      <c r="F530" s="276" t="s">
        <v>70</v>
      </c>
      <c r="G530" s="311">
        <v>0.05</v>
      </c>
      <c r="H530" s="276">
        <v>1</v>
      </c>
      <c r="I530" s="311">
        <v>0.36</v>
      </c>
      <c r="J530" s="285" t="s">
        <v>2042</v>
      </c>
      <c r="K530" s="282" t="s">
        <v>2043</v>
      </c>
      <c r="L530" s="202">
        <v>8</v>
      </c>
      <c r="M530" s="285" t="s">
        <v>65</v>
      </c>
      <c r="N530" s="285" t="s">
        <v>2072</v>
      </c>
      <c r="O530" s="202" t="s">
        <v>2073</v>
      </c>
      <c r="P530" s="311">
        <v>0.09</v>
      </c>
      <c r="Q530" s="202">
        <v>12</v>
      </c>
      <c r="R530" s="279">
        <v>131505000</v>
      </c>
      <c r="S530" s="310"/>
      <c r="T530" s="213">
        <v>43101</v>
      </c>
      <c r="U530" s="213">
        <v>43465</v>
      </c>
      <c r="V530" s="285" t="s">
        <v>2078</v>
      </c>
      <c r="W530" s="277">
        <v>0.4</v>
      </c>
      <c r="X530" s="277">
        <v>0</v>
      </c>
      <c r="Y530" s="277">
        <v>0</v>
      </c>
      <c r="Z530" s="277"/>
      <c r="AA530" s="223"/>
      <c r="AB530" s="223"/>
      <c r="AC530" s="310"/>
      <c r="AD530" s="291"/>
      <c r="AE530" s="223"/>
      <c r="AF530" s="223"/>
      <c r="AG530" s="277">
        <v>0</v>
      </c>
      <c r="AH530" s="277">
        <v>0</v>
      </c>
      <c r="AI530" s="277"/>
      <c r="AJ530" s="223"/>
      <c r="AK530" s="223"/>
      <c r="AL530" s="310"/>
      <c r="AM530" s="277"/>
      <c r="AN530" s="223"/>
      <c r="AO530" s="223"/>
      <c r="AP530" s="277">
        <v>0.1</v>
      </c>
      <c r="AQ530" s="277">
        <v>0</v>
      </c>
      <c r="AR530" s="277" t="s">
        <v>2079</v>
      </c>
      <c r="AS530" s="223"/>
      <c r="AT530" s="223"/>
      <c r="AU530" s="277"/>
      <c r="AV530" s="277"/>
      <c r="AW530" s="277"/>
      <c r="AX530" s="223"/>
      <c r="AY530" s="223"/>
      <c r="AZ530" s="277">
        <v>0</v>
      </c>
      <c r="BA530" s="277">
        <v>0</v>
      </c>
      <c r="BB530" s="277"/>
      <c r="BC530" s="223"/>
      <c r="BD530" s="223"/>
      <c r="BE530" s="277"/>
      <c r="BF530" s="277"/>
      <c r="BG530" s="223"/>
      <c r="BH530" s="223"/>
      <c r="BI530" s="277">
        <v>0</v>
      </c>
      <c r="BJ530" s="277">
        <v>0</v>
      </c>
      <c r="BK530" s="277"/>
      <c r="BL530" s="223"/>
      <c r="BM530" s="223"/>
      <c r="BN530" s="277"/>
      <c r="BO530" s="277"/>
      <c r="BP530" s="223"/>
      <c r="BQ530" s="223"/>
      <c r="BR530" s="277">
        <v>0.1</v>
      </c>
      <c r="BS530" s="277">
        <v>0</v>
      </c>
      <c r="BT530" s="277" t="s">
        <v>2079</v>
      </c>
      <c r="BU530" s="223"/>
      <c r="BV530" s="223"/>
      <c r="BW530" s="277"/>
      <c r="BX530" s="277"/>
      <c r="BY530" s="223"/>
      <c r="BZ530" s="223"/>
      <c r="CA530" s="223"/>
      <c r="CB530" s="277">
        <v>0</v>
      </c>
      <c r="CC530" s="277">
        <v>0</v>
      </c>
      <c r="CD530" s="277"/>
      <c r="CE530" s="223"/>
      <c r="CF530" s="223"/>
      <c r="CG530" s="277"/>
      <c r="CH530" s="277"/>
      <c r="CI530" s="223"/>
      <c r="CJ530" s="223"/>
      <c r="CK530" s="277">
        <v>0</v>
      </c>
      <c r="CL530" s="277">
        <v>0</v>
      </c>
      <c r="CM530" s="277"/>
      <c r="CN530" s="223"/>
      <c r="CO530" s="223"/>
      <c r="CP530" s="310"/>
      <c r="CQ530" s="277"/>
      <c r="CR530" s="223"/>
      <c r="CS530" s="223"/>
      <c r="CT530" s="277">
        <v>0.1</v>
      </c>
      <c r="CU530" s="277">
        <v>0</v>
      </c>
      <c r="CV530" s="277" t="s">
        <v>2079</v>
      </c>
      <c r="CW530" s="223"/>
      <c r="CX530" s="223"/>
      <c r="CY530" s="277"/>
      <c r="CZ530" s="277"/>
      <c r="DA530" s="223"/>
      <c r="DB530" s="223"/>
      <c r="DC530" s="223"/>
      <c r="DD530" s="277">
        <v>0</v>
      </c>
      <c r="DE530" s="277">
        <v>0</v>
      </c>
      <c r="DF530" s="277"/>
      <c r="DG530" s="223"/>
      <c r="DH530" s="223"/>
      <c r="DI530" s="277"/>
      <c r="DJ530" s="277"/>
      <c r="DK530" s="223"/>
      <c r="DL530" s="223"/>
      <c r="DM530" s="277">
        <v>0</v>
      </c>
      <c r="DN530" s="277">
        <v>0</v>
      </c>
      <c r="DO530" s="277"/>
      <c r="DP530" s="223"/>
      <c r="DQ530" s="223"/>
      <c r="DR530" s="277"/>
      <c r="DS530" s="277"/>
      <c r="DT530" s="223"/>
      <c r="DU530" s="223"/>
      <c r="DV530" s="277">
        <v>0.1</v>
      </c>
      <c r="DW530" s="277">
        <v>0</v>
      </c>
      <c r="DX530" s="277" t="s">
        <v>2079</v>
      </c>
      <c r="DY530" s="223"/>
      <c r="DZ530" s="223"/>
      <c r="EA530" s="277"/>
      <c r="EB530" s="277"/>
      <c r="EC530" s="223"/>
      <c r="ED530" s="223"/>
      <c r="EE530" s="223"/>
      <c r="EF530" s="558"/>
      <c r="EG530" s="277">
        <v>0.4</v>
      </c>
      <c r="EH530" s="277">
        <v>0</v>
      </c>
      <c r="EI530" s="277">
        <v>0</v>
      </c>
      <c r="EJ530" s="345"/>
      <c r="EK530" s="384"/>
      <c r="EL530" s="345"/>
      <c r="EM530" s="371"/>
      <c r="EN530" s="345"/>
      <c r="EO530" s="345"/>
      <c r="EP530" s="345"/>
      <c r="EQ530" s="345"/>
      <c r="ER530" s="345"/>
      <c r="ET530" s="311">
        <f t="shared" si="10"/>
        <v>0</v>
      </c>
    </row>
    <row r="531" spans="1:150" s="202" customFormat="1" ht="99.95" customHeight="1" x14ac:dyDescent="0.25">
      <c r="A531" s="285" t="s">
        <v>214</v>
      </c>
      <c r="B531" s="202" t="s">
        <v>261</v>
      </c>
      <c r="C531" s="15" t="s">
        <v>2041</v>
      </c>
      <c r="D531" s="282">
        <v>5</v>
      </c>
      <c r="E531" s="15" t="s">
        <v>61</v>
      </c>
      <c r="F531" s="276" t="s">
        <v>70</v>
      </c>
      <c r="G531" s="311">
        <v>0.05</v>
      </c>
      <c r="H531" s="276">
        <v>1</v>
      </c>
      <c r="I531" s="311">
        <v>0.36</v>
      </c>
      <c r="J531" s="285" t="s">
        <v>2042</v>
      </c>
      <c r="K531" s="282" t="s">
        <v>2043</v>
      </c>
      <c r="L531" s="202">
        <v>9</v>
      </c>
      <c r="M531" s="285" t="s">
        <v>2080</v>
      </c>
      <c r="N531" s="285" t="s">
        <v>2081</v>
      </c>
      <c r="O531" s="202" t="s">
        <v>2082</v>
      </c>
      <c r="P531" s="311">
        <v>0.09</v>
      </c>
      <c r="Q531" s="202">
        <v>12</v>
      </c>
      <c r="R531" s="279">
        <v>79200000</v>
      </c>
      <c r="S531" s="310"/>
      <c r="T531" s="213">
        <v>43101</v>
      </c>
      <c r="U531" s="213">
        <v>43465</v>
      </c>
      <c r="V531" s="285" t="s">
        <v>2083</v>
      </c>
      <c r="W531" s="277">
        <v>0.4</v>
      </c>
      <c r="X531" s="277">
        <v>0</v>
      </c>
      <c r="Y531" s="277">
        <v>0</v>
      </c>
      <c r="Z531" s="277" t="s">
        <v>260</v>
      </c>
      <c r="AA531" s="223">
        <v>0</v>
      </c>
      <c r="AB531" s="223">
        <v>0</v>
      </c>
      <c r="AC531" s="310">
        <v>79200000</v>
      </c>
      <c r="AD531" s="291"/>
      <c r="AE531" s="223"/>
      <c r="AF531" s="223"/>
      <c r="AG531" s="277">
        <v>0</v>
      </c>
      <c r="AH531" s="277">
        <v>0</v>
      </c>
      <c r="AI531" s="277"/>
      <c r="AJ531" s="223">
        <v>0</v>
      </c>
      <c r="AK531" s="223">
        <v>0</v>
      </c>
      <c r="AL531" s="277"/>
      <c r="AM531" s="277"/>
      <c r="AN531" s="223"/>
      <c r="AO531" s="223"/>
      <c r="AP531" s="277">
        <v>0.1</v>
      </c>
      <c r="AQ531" s="277">
        <v>0</v>
      </c>
      <c r="AR531" s="277" t="s">
        <v>2084</v>
      </c>
      <c r="AS531" s="223">
        <v>0.17499999999999999</v>
      </c>
      <c r="AT531" s="223">
        <v>0</v>
      </c>
      <c r="AU531" s="277"/>
      <c r="AV531" s="277"/>
      <c r="AW531" s="277"/>
      <c r="AX531" s="223"/>
      <c r="AY531" s="223"/>
      <c r="AZ531" s="277">
        <v>0</v>
      </c>
      <c r="BA531" s="277">
        <v>0</v>
      </c>
      <c r="BB531" s="277"/>
      <c r="BC531" s="223">
        <v>0</v>
      </c>
      <c r="BD531" s="223">
        <v>0</v>
      </c>
      <c r="BE531" s="277"/>
      <c r="BF531" s="277"/>
      <c r="BG531" s="223"/>
      <c r="BH531" s="223"/>
      <c r="BI531" s="277">
        <v>0</v>
      </c>
      <c r="BJ531" s="277">
        <v>0</v>
      </c>
      <c r="BK531" s="277"/>
      <c r="BL531" s="223">
        <v>0</v>
      </c>
      <c r="BM531" s="223">
        <v>0</v>
      </c>
      <c r="BN531" s="277"/>
      <c r="BO531" s="277"/>
      <c r="BP531" s="223"/>
      <c r="BQ531" s="223"/>
      <c r="BR531" s="277">
        <v>0.1</v>
      </c>
      <c r="BS531" s="277">
        <v>0</v>
      </c>
      <c r="BT531" s="277" t="s">
        <v>2084</v>
      </c>
      <c r="BU531" s="223">
        <v>0.32499999999999996</v>
      </c>
      <c r="BV531" s="223">
        <v>0</v>
      </c>
      <c r="BW531" s="277"/>
      <c r="BX531" s="277"/>
      <c r="BY531" s="277"/>
      <c r="BZ531" s="223"/>
      <c r="CA531" s="223"/>
      <c r="CB531" s="277">
        <v>0</v>
      </c>
      <c r="CC531" s="277">
        <v>0</v>
      </c>
      <c r="CD531" s="277"/>
      <c r="CE531" s="223">
        <v>0</v>
      </c>
      <c r="CF531" s="223">
        <v>0</v>
      </c>
      <c r="CG531" s="277"/>
      <c r="CH531" s="277"/>
      <c r="CI531" s="223"/>
      <c r="CJ531" s="223"/>
      <c r="CK531" s="277">
        <v>0</v>
      </c>
      <c r="CL531" s="277">
        <v>0</v>
      </c>
      <c r="CM531" s="277"/>
      <c r="CN531" s="223">
        <v>0</v>
      </c>
      <c r="CO531" s="223">
        <v>0</v>
      </c>
      <c r="CP531" s="277"/>
      <c r="CQ531" s="277"/>
      <c r="CR531" s="223"/>
      <c r="CS531" s="223"/>
      <c r="CT531" s="277">
        <v>0.1</v>
      </c>
      <c r="CU531" s="277">
        <v>0</v>
      </c>
      <c r="CV531" s="277" t="s">
        <v>2084</v>
      </c>
      <c r="CW531" s="223">
        <v>0.17499999999999999</v>
      </c>
      <c r="CX531" s="223">
        <v>0</v>
      </c>
      <c r="CY531" s="277"/>
      <c r="CZ531" s="277"/>
      <c r="DA531" s="277"/>
      <c r="DB531" s="223"/>
      <c r="DC531" s="223"/>
      <c r="DD531" s="277">
        <v>0</v>
      </c>
      <c r="DE531" s="277">
        <v>0</v>
      </c>
      <c r="DF531" s="277"/>
      <c r="DG531" s="223">
        <v>0</v>
      </c>
      <c r="DH531" s="223">
        <v>0</v>
      </c>
      <c r="DI531" s="277"/>
      <c r="DJ531" s="277"/>
      <c r="DK531" s="223"/>
      <c r="DL531" s="223"/>
      <c r="DM531" s="277">
        <v>0</v>
      </c>
      <c r="DN531" s="277">
        <v>0</v>
      </c>
      <c r="DO531" s="277"/>
      <c r="DP531" s="223">
        <v>0.15</v>
      </c>
      <c r="DQ531" s="223">
        <v>0</v>
      </c>
      <c r="DR531" s="277"/>
      <c r="DS531" s="277"/>
      <c r="DT531" s="223"/>
      <c r="DU531" s="223"/>
      <c r="DV531" s="277">
        <v>0.1</v>
      </c>
      <c r="DW531" s="277">
        <v>0</v>
      </c>
      <c r="DX531" s="277" t="s">
        <v>2084</v>
      </c>
      <c r="DY531" s="223">
        <v>0.17499999999999999</v>
      </c>
      <c r="DZ531" s="223">
        <v>0</v>
      </c>
      <c r="EA531" s="277"/>
      <c r="EB531" s="277"/>
      <c r="EC531" s="223" t="s">
        <v>2085</v>
      </c>
      <c r="ED531" s="223"/>
      <c r="EE531" s="223"/>
      <c r="EF531" s="558"/>
      <c r="EG531" s="277">
        <v>0.4</v>
      </c>
      <c r="EH531" s="277">
        <v>0</v>
      </c>
      <c r="EI531" s="277">
        <v>0</v>
      </c>
      <c r="EJ531" s="345">
        <v>1</v>
      </c>
      <c r="EK531" s="384">
        <v>0</v>
      </c>
      <c r="EL531" s="345">
        <v>0</v>
      </c>
      <c r="EM531" s="371"/>
      <c r="EN531" s="345"/>
      <c r="EO531" s="345"/>
      <c r="EP531" s="345"/>
      <c r="EQ531" s="345"/>
      <c r="ER531" s="345"/>
      <c r="ET531" s="311">
        <f t="shared" si="10"/>
        <v>0</v>
      </c>
    </row>
    <row r="532" spans="1:150" s="202" customFormat="1" ht="99.95" customHeight="1" x14ac:dyDescent="0.25">
      <c r="A532" s="285" t="s">
        <v>214</v>
      </c>
      <c r="B532" s="202" t="s">
        <v>261</v>
      </c>
      <c r="C532" s="15" t="s">
        <v>2041</v>
      </c>
      <c r="D532" s="282">
        <v>5</v>
      </c>
      <c r="E532" s="15" t="s">
        <v>61</v>
      </c>
      <c r="F532" s="276" t="s">
        <v>70</v>
      </c>
      <c r="G532" s="311">
        <v>0.05</v>
      </c>
      <c r="H532" s="276">
        <v>1</v>
      </c>
      <c r="I532" s="311">
        <v>0.36</v>
      </c>
      <c r="J532" s="285" t="s">
        <v>2042</v>
      </c>
      <c r="K532" s="282" t="s">
        <v>2043</v>
      </c>
      <c r="L532" s="202">
        <v>9</v>
      </c>
      <c r="M532" s="285" t="s">
        <v>2080</v>
      </c>
      <c r="N532" s="285" t="s">
        <v>2086</v>
      </c>
      <c r="O532" s="202" t="s">
        <v>2082</v>
      </c>
      <c r="P532" s="311">
        <v>0.09</v>
      </c>
      <c r="Q532" s="202">
        <v>12</v>
      </c>
      <c r="R532" s="279">
        <v>79200000</v>
      </c>
      <c r="S532" s="310"/>
      <c r="T532" s="213">
        <v>43101</v>
      </c>
      <c r="U532" s="213">
        <v>43465</v>
      </c>
      <c r="V532" s="285" t="s">
        <v>2087</v>
      </c>
      <c r="W532" s="277">
        <v>0.3</v>
      </c>
      <c r="X532" s="277">
        <v>0</v>
      </c>
      <c r="Y532" s="277">
        <v>0</v>
      </c>
      <c r="Z532" s="277" t="s">
        <v>260</v>
      </c>
      <c r="AA532" s="223"/>
      <c r="AB532" s="223"/>
      <c r="AC532" s="310"/>
      <c r="AD532" s="291"/>
      <c r="AE532" s="223"/>
      <c r="AF532" s="223"/>
      <c r="AG532" s="277">
        <v>0</v>
      </c>
      <c r="AH532" s="277">
        <v>0</v>
      </c>
      <c r="AI532" s="277"/>
      <c r="AJ532" s="223"/>
      <c r="AK532" s="223"/>
      <c r="AL532" s="277"/>
      <c r="AM532" s="277"/>
      <c r="AN532" s="223"/>
      <c r="AO532" s="223"/>
      <c r="AP532" s="287">
        <v>7.4999999999999997E-2</v>
      </c>
      <c r="AQ532" s="277">
        <v>0</v>
      </c>
      <c r="AR532" s="277" t="s">
        <v>2088</v>
      </c>
      <c r="AS532" s="223"/>
      <c r="AT532" s="223"/>
      <c r="AU532" s="277"/>
      <c r="AV532" s="277"/>
      <c r="AW532" s="277"/>
      <c r="AX532" s="223"/>
      <c r="AY532" s="223"/>
      <c r="AZ532" s="277">
        <v>0</v>
      </c>
      <c r="BA532" s="277">
        <v>0</v>
      </c>
      <c r="BB532" s="277"/>
      <c r="BC532" s="223"/>
      <c r="BD532" s="223"/>
      <c r="BE532" s="277"/>
      <c r="BF532" s="277"/>
      <c r="BG532" s="223"/>
      <c r="BH532" s="223"/>
      <c r="BI532" s="277">
        <v>0</v>
      </c>
      <c r="BJ532" s="277">
        <v>0</v>
      </c>
      <c r="BK532" s="277"/>
      <c r="BL532" s="223"/>
      <c r="BM532" s="223"/>
      <c r="BN532" s="277"/>
      <c r="BO532" s="277"/>
      <c r="BP532" s="223"/>
      <c r="BQ532" s="223"/>
      <c r="BR532" s="287">
        <v>7.4999999999999997E-2</v>
      </c>
      <c r="BS532" s="277">
        <v>0</v>
      </c>
      <c r="BT532" s="277" t="s">
        <v>2088</v>
      </c>
      <c r="BU532" s="223"/>
      <c r="BV532" s="223"/>
      <c r="BW532" s="277"/>
      <c r="BX532" s="277"/>
      <c r="BY532" s="277"/>
      <c r="BZ532" s="223"/>
      <c r="CA532" s="223"/>
      <c r="CB532" s="277">
        <v>0</v>
      </c>
      <c r="CC532" s="277">
        <v>0</v>
      </c>
      <c r="CD532" s="277"/>
      <c r="CE532" s="223"/>
      <c r="CF532" s="223"/>
      <c r="CG532" s="277"/>
      <c r="CH532" s="277"/>
      <c r="CI532" s="223"/>
      <c r="CJ532" s="223"/>
      <c r="CK532" s="277">
        <v>0</v>
      </c>
      <c r="CL532" s="277">
        <v>0</v>
      </c>
      <c r="CM532" s="277"/>
      <c r="CN532" s="223"/>
      <c r="CO532" s="223"/>
      <c r="CP532" s="277"/>
      <c r="CQ532" s="277"/>
      <c r="CR532" s="223"/>
      <c r="CS532" s="223"/>
      <c r="CT532" s="287">
        <v>7.4999999999999997E-2</v>
      </c>
      <c r="CU532" s="277">
        <v>0</v>
      </c>
      <c r="CV532" s="277" t="s">
        <v>2088</v>
      </c>
      <c r="CW532" s="223"/>
      <c r="CX532" s="223"/>
      <c r="CY532" s="277"/>
      <c r="CZ532" s="277"/>
      <c r="DA532" s="277"/>
      <c r="DB532" s="223"/>
      <c r="DC532" s="223"/>
      <c r="DD532" s="277">
        <v>0</v>
      </c>
      <c r="DE532" s="277">
        <v>0</v>
      </c>
      <c r="DF532" s="277"/>
      <c r="DG532" s="223"/>
      <c r="DH532" s="223"/>
      <c r="DI532" s="277"/>
      <c r="DJ532" s="277"/>
      <c r="DK532" s="223"/>
      <c r="DL532" s="223"/>
      <c r="DM532" s="277">
        <v>0</v>
      </c>
      <c r="DN532" s="277">
        <v>0</v>
      </c>
      <c r="DO532" s="277"/>
      <c r="DP532" s="223"/>
      <c r="DQ532" s="223"/>
      <c r="DR532" s="277"/>
      <c r="DS532" s="277"/>
      <c r="DT532" s="223"/>
      <c r="DU532" s="223"/>
      <c r="DV532" s="287">
        <v>7.4999999999999997E-2</v>
      </c>
      <c r="DW532" s="277">
        <v>0</v>
      </c>
      <c r="DX532" s="277" t="s">
        <v>2088</v>
      </c>
      <c r="DY532" s="223"/>
      <c r="DZ532" s="223"/>
      <c r="EA532" s="277"/>
      <c r="EB532" s="277"/>
      <c r="EC532" s="223"/>
      <c r="ED532" s="223"/>
      <c r="EE532" s="223"/>
      <c r="EF532" s="558"/>
      <c r="EG532" s="277">
        <v>0.3</v>
      </c>
      <c r="EH532" s="277">
        <v>0</v>
      </c>
      <c r="EI532" s="277">
        <v>0</v>
      </c>
      <c r="EJ532" s="345"/>
      <c r="EK532" s="384"/>
      <c r="EL532" s="345"/>
      <c r="EM532" s="371"/>
      <c r="EN532" s="345"/>
      <c r="EO532" s="345"/>
      <c r="EP532" s="345"/>
      <c r="EQ532" s="345"/>
      <c r="ER532" s="345"/>
      <c r="ET532" s="311">
        <f t="shared" si="10"/>
        <v>0</v>
      </c>
    </row>
    <row r="533" spans="1:150" s="202" customFormat="1" ht="99.95" customHeight="1" x14ac:dyDescent="0.25">
      <c r="A533" s="285" t="s">
        <v>214</v>
      </c>
      <c r="B533" s="202" t="s">
        <v>261</v>
      </c>
      <c r="C533" s="15" t="s">
        <v>2041</v>
      </c>
      <c r="D533" s="282">
        <v>5</v>
      </c>
      <c r="E533" s="15" t="s">
        <v>61</v>
      </c>
      <c r="F533" s="276" t="s">
        <v>70</v>
      </c>
      <c r="G533" s="311">
        <v>0.05</v>
      </c>
      <c r="H533" s="276">
        <v>1</v>
      </c>
      <c r="I533" s="311">
        <v>0.36</v>
      </c>
      <c r="J533" s="285" t="s">
        <v>2042</v>
      </c>
      <c r="K533" s="282" t="s">
        <v>2043</v>
      </c>
      <c r="L533" s="202">
        <v>9</v>
      </c>
      <c r="M533" s="285" t="s">
        <v>2080</v>
      </c>
      <c r="N533" s="285" t="s">
        <v>2086</v>
      </c>
      <c r="O533" s="202" t="s">
        <v>2082</v>
      </c>
      <c r="P533" s="311">
        <v>0.09</v>
      </c>
      <c r="Q533" s="202">
        <v>12</v>
      </c>
      <c r="R533" s="279">
        <v>79200000</v>
      </c>
      <c r="S533" s="310"/>
      <c r="T533" s="213">
        <v>43101</v>
      </c>
      <c r="U533" s="213">
        <v>43465</v>
      </c>
      <c r="V533" s="285" t="s">
        <v>2089</v>
      </c>
      <c r="W533" s="277">
        <v>0.3</v>
      </c>
      <c r="X533" s="277">
        <v>0</v>
      </c>
      <c r="Y533" s="277">
        <v>0</v>
      </c>
      <c r="Z533" s="277" t="s">
        <v>260</v>
      </c>
      <c r="AA533" s="223"/>
      <c r="AB533" s="223"/>
      <c r="AC533" s="310"/>
      <c r="AD533" s="291"/>
      <c r="AE533" s="223"/>
      <c r="AF533" s="223"/>
      <c r="AG533" s="277">
        <v>0</v>
      </c>
      <c r="AH533" s="277">
        <v>0</v>
      </c>
      <c r="AI533" s="277"/>
      <c r="AJ533" s="223"/>
      <c r="AK533" s="223"/>
      <c r="AL533" s="277"/>
      <c r="AM533" s="277"/>
      <c r="AN533" s="223"/>
      <c r="AO533" s="223"/>
      <c r="AP533" s="277">
        <v>0</v>
      </c>
      <c r="AQ533" s="277">
        <v>0</v>
      </c>
      <c r="AR533" s="277"/>
      <c r="AS533" s="223"/>
      <c r="AT533" s="223"/>
      <c r="AU533" s="277"/>
      <c r="AV533" s="277"/>
      <c r="AW533" s="277"/>
      <c r="AX533" s="223"/>
      <c r="AY533" s="223"/>
      <c r="AZ533" s="277">
        <v>0</v>
      </c>
      <c r="BA533" s="277">
        <v>0</v>
      </c>
      <c r="BB533" s="277"/>
      <c r="BC533" s="223"/>
      <c r="BD533" s="223"/>
      <c r="BE533" s="277"/>
      <c r="BF533" s="277"/>
      <c r="BG533" s="223"/>
      <c r="BH533" s="223"/>
      <c r="BI533" s="277">
        <v>0</v>
      </c>
      <c r="BJ533" s="277">
        <v>0</v>
      </c>
      <c r="BK533" s="277"/>
      <c r="BL533" s="223"/>
      <c r="BM533" s="223"/>
      <c r="BN533" s="277"/>
      <c r="BO533" s="277"/>
      <c r="BP533" s="223"/>
      <c r="BQ533" s="223"/>
      <c r="BR533" s="277">
        <v>0.15</v>
      </c>
      <c r="BS533" s="277">
        <v>0</v>
      </c>
      <c r="BT533" s="277" t="s">
        <v>2090</v>
      </c>
      <c r="BU533" s="223"/>
      <c r="BV533" s="223"/>
      <c r="BW533" s="277"/>
      <c r="BX533" s="277"/>
      <c r="BY533" s="277"/>
      <c r="BZ533" s="223"/>
      <c r="CA533" s="223"/>
      <c r="CB533" s="277">
        <v>0</v>
      </c>
      <c r="CC533" s="277">
        <v>0</v>
      </c>
      <c r="CD533" s="277"/>
      <c r="CE533" s="223"/>
      <c r="CF533" s="223"/>
      <c r="CG533" s="277"/>
      <c r="CH533" s="277"/>
      <c r="CI533" s="223"/>
      <c r="CJ533" s="223"/>
      <c r="CK533" s="277">
        <v>0</v>
      </c>
      <c r="CL533" s="277">
        <v>0</v>
      </c>
      <c r="CM533" s="277"/>
      <c r="CN533" s="223"/>
      <c r="CO533" s="223"/>
      <c r="CP533" s="277"/>
      <c r="CQ533" s="277"/>
      <c r="CR533" s="223"/>
      <c r="CS533" s="223"/>
      <c r="CT533" s="277">
        <v>0</v>
      </c>
      <c r="CU533" s="277">
        <v>0</v>
      </c>
      <c r="CV533" s="277"/>
      <c r="CW533" s="223"/>
      <c r="CX533" s="223"/>
      <c r="CY533" s="277"/>
      <c r="CZ533" s="277"/>
      <c r="DA533" s="277"/>
      <c r="DB533" s="223"/>
      <c r="DC533" s="223"/>
      <c r="DD533" s="277">
        <v>0</v>
      </c>
      <c r="DE533" s="277">
        <v>0</v>
      </c>
      <c r="DF533" s="277"/>
      <c r="DG533" s="223"/>
      <c r="DH533" s="223"/>
      <c r="DI533" s="277"/>
      <c r="DJ533" s="277"/>
      <c r="DK533" s="223"/>
      <c r="DL533" s="223"/>
      <c r="DM533" s="308">
        <v>0.15</v>
      </c>
      <c r="DN533" s="277">
        <v>0</v>
      </c>
      <c r="DO533" s="277" t="s">
        <v>2090</v>
      </c>
      <c r="DP533" s="223"/>
      <c r="DQ533" s="223"/>
      <c r="DR533" s="277"/>
      <c r="DS533" s="277"/>
      <c r="DT533" s="223"/>
      <c r="DU533" s="223"/>
      <c r="DV533" s="277">
        <v>0</v>
      </c>
      <c r="DW533" s="277">
        <v>0</v>
      </c>
      <c r="DX533" s="277"/>
      <c r="DY533" s="223"/>
      <c r="DZ533" s="223"/>
      <c r="EA533" s="277"/>
      <c r="EB533" s="277"/>
      <c r="EC533" s="223"/>
      <c r="ED533" s="223"/>
      <c r="EE533" s="223"/>
      <c r="EF533" s="558"/>
      <c r="EG533" s="277">
        <v>0.3</v>
      </c>
      <c r="EH533" s="277">
        <v>0</v>
      </c>
      <c r="EI533" s="277">
        <v>0</v>
      </c>
      <c r="EJ533" s="345"/>
      <c r="EK533" s="384"/>
      <c r="EL533" s="345"/>
      <c r="EM533" s="371"/>
      <c r="EN533" s="345"/>
      <c r="EO533" s="345"/>
      <c r="EP533" s="345"/>
      <c r="EQ533" s="345"/>
      <c r="ER533" s="345"/>
      <c r="ET533" s="311">
        <f t="shared" si="10"/>
        <v>0</v>
      </c>
    </row>
    <row r="534" spans="1:150" s="202" customFormat="1" ht="99.95" customHeight="1" x14ac:dyDescent="0.25">
      <c r="A534" s="285" t="s">
        <v>214</v>
      </c>
      <c r="B534" s="202" t="s">
        <v>259</v>
      </c>
      <c r="C534" s="15" t="s">
        <v>2041</v>
      </c>
      <c r="D534" s="282">
        <v>6</v>
      </c>
      <c r="E534" s="15" t="s">
        <v>66</v>
      </c>
      <c r="F534" s="276" t="s">
        <v>70</v>
      </c>
      <c r="G534" s="311">
        <v>0.98</v>
      </c>
      <c r="H534" s="276">
        <v>1</v>
      </c>
      <c r="I534" s="311">
        <v>0.18</v>
      </c>
      <c r="J534" s="285" t="s">
        <v>2091</v>
      </c>
      <c r="K534" s="219">
        <v>43435</v>
      </c>
      <c r="L534" s="202">
        <v>10</v>
      </c>
      <c r="M534" s="285" t="s">
        <v>67</v>
      </c>
      <c r="N534" s="285" t="s">
        <v>2092</v>
      </c>
      <c r="O534" s="202" t="s">
        <v>2093</v>
      </c>
      <c r="P534" s="311">
        <v>0.18</v>
      </c>
      <c r="Q534" s="202">
        <v>12</v>
      </c>
      <c r="R534" s="279">
        <v>482165000</v>
      </c>
      <c r="S534" s="310"/>
      <c r="T534" s="213">
        <v>43101</v>
      </c>
      <c r="U534" s="213">
        <v>43465</v>
      </c>
      <c r="V534" s="196" t="s">
        <v>2094</v>
      </c>
      <c r="W534" s="277">
        <v>0.5</v>
      </c>
      <c r="X534" s="277">
        <v>0</v>
      </c>
      <c r="Y534" s="277">
        <v>0</v>
      </c>
      <c r="Z534" s="277"/>
      <c r="AA534" s="223">
        <v>0</v>
      </c>
      <c r="AB534" s="223">
        <v>0</v>
      </c>
      <c r="AC534" s="212">
        <v>192789000</v>
      </c>
      <c r="AD534" s="291"/>
      <c r="AE534" s="223">
        <v>0</v>
      </c>
      <c r="AF534" s="223">
        <v>0</v>
      </c>
      <c r="AG534" s="277">
        <v>0.1</v>
      </c>
      <c r="AH534" s="277">
        <v>0</v>
      </c>
      <c r="AI534" s="277" t="s">
        <v>2095</v>
      </c>
      <c r="AJ534" s="223">
        <v>0.1</v>
      </c>
      <c r="AK534" s="223">
        <v>0</v>
      </c>
      <c r="AL534" s="277"/>
      <c r="AM534" s="277"/>
      <c r="AN534" s="223">
        <v>9.8000000000000004E-2</v>
      </c>
      <c r="AO534" s="223">
        <v>0</v>
      </c>
      <c r="AP534" s="308">
        <v>0</v>
      </c>
      <c r="AQ534" s="277">
        <v>0</v>
      </c>
      <c r="AR534" s="277"/>
      <c r="AS534" s="223">
        <v>0.16800000000000001</v>
      </c>
      <c r="AT534" s="223">
        <v>0</v>
      </c>
      <c r="AU534" s="277"/>
      <c r="AV534" s="277"/>
      <c r="AW534" s="277"/>
      <c r="AX534" s="223">
        <v>0.16464000000000001</v>
      </c>
      <c r="AY534" s="223">
        <v>0</v>
      </c>
      <c r="AZ534" s="277">
        <v>0.1</v>
      </c>
      <c r="BA534" s="277">
        <v>0</v>
      </c>
      <c r="BB534" s="277" t="s">
        <v>2096</v>
      </c>
      <c r="BC534" s="223">
        <v>0.1</v>
      </c>
      <c r="BD534" s="223">
        <v>0</v>
      </c>
      <c r="BE534" s="277"/>
      <c r="BF534" s="277"/>
      <c r="BG534" s="223">
        <v>9.8000000000000004E-2</v>
      </c>
      <c r="BH534" s="223">
        <v>0</v>
      </c>
      <c r="BI534" s="277">
        <v>0</v>
      </c>
      <c r="BJ534" s="277">
        <v>0</v>
      </c>
      <c r="BK534" s="277"/>
      <c r="BL534" s="223">
        <v>0</v>
      </c>
      <c r="BM534" s="223">
        <v>0</v>
      </c>
      <c r="BN534" s="277"/>
      <c r="BO534" s="277"/>
      <c r="BP534" s="223">
        <v>0</v>
      </c>
      <c r="BQ534" s="223">
        <v>0</v>
      </c>
      <c r="BR534" s="277">
        <v>0</v>
      </c>
      <c r="BS534" s="277">
        <v>0</v>
      </c>
      <c r="BT534" s="277"/>
      <c r="BU534" s="223">
        <v>0</v>
      </c>
      <c r="BV534" s="223">
        <v>0</v>
      </c>
      <c r="BW534" s="277"/>
      <c r="BX534" s="277"/>
      <c r="BY534" s="223"/>
      <c r="BZ534" s="223">
        <v>0</v>
      </c>
      <c r="CA534" s="223">
        <v>0</v>
      </c>
      <c r="CB534" s="308">
        <v>0.1</v>
      </c>
      <c r="CC534" s="277">
        <v>0</v>
      </c>
      <c r="CD534" s="277" t="s">
        <v>2096</v>
      </c>
      <c r="CE534" s="223">
        <v>0.26600000000000001</v>
      </c>
      <c r="CF534" s="223">
        <v>0</v>
      </c>
      <c r="CG534" s="277"/>
      <c r="CH534" s="277"/>
      <c r="CI534" s="223">
        <v>0.26067999999999997</v>
      </c>
      <c r="CJ534" s="223">
        <v>0</v>
      </c>
      <c r="CK534" s="277">
        <v>0</v>
      </c>
      <c r="CL534" s="277">
        <v>0</v>
      </c>
      <c r="CM534" s="277"/>
      <c r="CN534" s="223">
        <v>0</v>
      </c>
      <c r="CO534" s="223">
        <v>0</v>
      </c>
      <c r="CP534" s="310">
        <v>289376000</v>
      </c>
      <c r="CQ534" s="277"/>
      <c r="CR534" s="223">
        <v>0</v>
      </c>
      <c r="CS534" s="223">
        <v>0</v>
      </c>
      <c r="CT534" s="277">
        <v>0</v>
      </c>
      <c r="CU534" s="277">
        <v>0</v>
      </c>
      <c r="CV534" s="277"/>
      <c r="CW534" s="223">
        <v>0</v>
      </c>
      <c r="CX534" s="223">
        <v>0</v>
      </c>
      <c r="CY534" s="277"/>
      <c r="CZ534" s="277"/>
      <c r="DA534" s="223"/>
      <c r="DB534" s="223">
        <v>0</v>
      </c>
      <c r="DC534" s="223">
        <v>0</v>
      </c>
      <c r="DD534" s="308">
        <v>0.1</v>
      </c>
      <c r="DE534" s="277">
        <v>0</v>
      </c>
      <c r="DF534" s="277" t="s">
        <v>2096</v>
      </c>
      <c r="DG534" s="223">
        <v>0.26600000000000001</v>
      </c>
      <c r="DH534" s="223">
        <v>0</v>
      </c>
      <c r="DI534" s="277"/>
      <c r="DJ534" s="277"/>
      <c r="DK534" s="223">
        <v>0.26067999999999997</v>
      </c>
      <c r="DL534" s="223">
        <v>0</v>
      </c>
      <c r="DM534" s="277">
        <v>0</v>
      </c>
      <c r="DN534" s="277">
        <v>0</v>
      </c>
      <c r="DO534" s="277"/>
      <c r="DP534" s="223">
        <v>0</v>
      </c>
      <c r="DQ534" s="223">
        <v>0</v>
      </c>
      <c r="DR534" s="277"/>
      <c r="DS534" s="277"/>
      <c r="DT534" s="223">
        <v>0</v>
      </c>
      <c r="DU534" s="223">
        <v>0</v>
      </c>
      <c r="DV534" s="277">
        <v>0.1</v>
      </c>
      <c r="DW534" s="277">
        <v>0</v>
      </c>
      <c r="DX534" s="277"/>
      <c r="DY534" s="223">
        <v>0.1</v>
      </c>
      <c r="DZ534" s="223">
        <v>0</v>
      </c>
      <c r="EA534" s="277"/>
      <c r="EB534" s="277"/>
      <c r="EC534" s="223" t="s">
        <v>2097</v>
      </c>
      <c r="ED534" s="223">
        <v>9.8000000000000004E-2</v>
      </c>
      <c r="EE534" s="223">
        <v>0</v>
      </c>
      <c r="EF534" s="558"/>
      <c r="EG534" s="308">
        <v>0.5</v>
      </c>
      <c r="EH534" s="277">
        <v>0</v>
      </c>
      <c r="EI534" s="277">
        <v>0</v>
      </c>
      <c r="EJ534" s="345">
        <v>1</v>
      </c>
      <c r="EK534" s="384">
        <v>0</v>
      </c>
      <c r="EL534" s="345">
        <v>0</v>
      </c>
      <c r="EM534" s="371">
        <v>0.97999999999999987</v>
      </c>
      <c r="EN534" s="345">
        <v>0</v>
      </c>
      <c r="EO534" s="345">
        <v>0</v>
      </c>
      <c r="EP534" s="345"/>
      <c r="EQ534" s="345"/>
      <c r="ER534" s="345"/>
      <c r="ET534" s="311">
        <f t="shared" si="10"/>
        <v>0</v>
      </c>
    </row>
    <row r="535" spans="1:150" s="202" customFormat="1" ht="99.95" customHeight="1" x14ac:dyDescent="0.25">
      <c r="A535" s="285" t="s">
        <v>214</v>
      </c>
      <c r="B535" s="202" t="s">
        <v>259</v>
      </c>
      <c r="C535" s="15" t="s">
        <v>2041</v>
      </c>
      <c r="D535" s="282">
        <v>6</v>
      </c>
      <c r="E535" s="15" t="s">
        <v>66</v>
      </c>
      <c r="F535" s="276" t="s">
        <v>70</v>
      </c>
      <c r="G535" s="311">
        <v>0.98</v>
      </c>
      <c r="H535" s="276">
        <v>1</v>
      </c>
      <c r="I535" s="311">
        <v>0.18</v>
      </c>
      <c r="J535" s="285" t="s">
        <v>2091</v>
      </c>
      <c r="K535" s="219">
        <v>43435</v>
      </c>
      <c r="L535" s="202">
        <v>10</v>
      </c>
      <c r="M535" s="285" t="s">
        <v>67</v>
      </c>
      <c r="N535" s="285" t="s">
        <v>2092</v>
      </c>
      <c r="O535" s="202" t="s">
        <v>2093</v>
      </c>
      <c r="P535" s="311">
        <v>0.18</v>
      </c>
      <c r="Q535" s="202">
        <v>12</v>
      </c>
      <c r="R535" s="279">
        <v>482165000</v>
      </c>
      <c r="S535" s="310"/>
      <c r="T535" s="213">
        <v>43101</v>
      </c>
      <c r="U535" s="213">
        <v>43465</v>
      </c>
      <c r="V535" s="196" t="s">
        <v>2098</v>
      </c>
      <c r="W535" s="277">
        <v>0.25</v>
      </c>
      <c r="X535" s="277">
        <v>0</v>
      </c>
      <c r="Y535" s="277">
        <v>0</v>
      </c>
      <c r="Z535" s="277" t="s">
        <v>260</v>
      </c>
      <c r="AA535" s="223"/>
      <c r="AB535" s="223"/>
      <c r="AC535" s="212"/>
      <c r="AD535" s="291"/>
      <c r="AE535" s="223"/>
      <c r="AF535" s="223"/>
      <c r="AG535" s="277">
        <v>0</v>
      </c>
      <c r="AH535" s="277">
        <v>0</v>
      </c>
      <c r="AI535" s="277"/>
      <c r="AJ535" s="223"/>
      <c r="AK535" s="223"/>
      <c r="AL535" s="277"/>
      <c r="AM535" s="277"/>
      <c r="AN535" s="223"/>
      <c r="AO535" s="223"/>
      <c r="AP535" s="287">
        <v>8.4000000000000005E-2</v>
      </c>
      <c r="AQ535" s="277">
        <v>0</v>
      </c>
      <c r="AR535" s="277" t="s">
        <v>2099</v>
      </c>
      <c r="AS535" s="223"/>
      <c r="AT535" s="223"/>
      <c r="AU535" s="277"/>
      <c r="AV535" s="277"/>
      <c r="AW535" s="277"/>
      <c r="AX535" s="223"/>
      <c r="AY535" s="223"/>
      <c r="AZ535" s="277">
        <v>0</v>
      </c>
      <c r="BA535" s="277">
        <v>0</v>
      </c>
      <c r="BB535" s="277"/>
      <c r="BC535" s="223"/>
      <c r="BD535" s="223"/>
      <c r="BE535" s="277"/>
      <c r="BF535" s="277"/>
      <c r="BG535" s="223"/>
      <c r="BH535" s="223"/>
      <c r="BI535" s="277">
        <v>0</v>
      </c>
      <c r="BJ535" s="277">
        <v>0</v>
      </c>
      <c r="BK535" s="277"/>
      <c r="BL535" s="223"/>
      <c r="BM535" s="223"/>
      <c r="BN535" s="277"/>
      <c r="BO535" s="277"/>
      <c r="BP535" s="223"/>
      <c r="BQ535" s="223"/>
      <c r="BR535" s="277">
        <v>0</v>
      </c>
      <c r="BS535" s="277">
        <v>0</v>
      </c>
      <c r="BT535" s="277"/>
      <c r="BU535" s="223"/>
      <c r="BV535" s="223"/>
      <c r="BW535" s="277"/>
      <c r="BX535" s="277"/>
      <c r="BY535" s="223"/>
      <c r="BZ535" s="223"/>
      <c r="CA535" s="223"/>
      <c r="CB535" s="287">
        <v>8.3000000000000004E-2</v>
      </c>
      <c r="CC535" s="277">
        <v>0</v>
      </c>
      <c r="CD535" s="277" t="s">
        <v>2100</v>
      </c>
      <c r="CE535" s="223"/>
      <c r="CF535" s="223"/>
      <c r="CG535" s="277"/>
      <c r="CH535" s="277"/>
      <c r="CI535" s="223"/>
      <c r="CJ535" s="223"/>
      <c r="CK535" s="277">
        <v>0</v>
      </c>
      <c r="CL535" s="277">
        <v>0</v>
      </c>
      <c r="CM535" s="277"/>
      <c r="CN535" s="223"/>
      <c r="CO535" s="223"/>
      <c r="CP535" s="310"/>
      <c r="CQ535" s="277"/>
      <c r="CR535" s="223"/>
      <c r="CS535" s="223"/>
      <c r="CT535" s="277">
        <v>0</v>
      </c>
      <c r="CU535" s="277">
        <v>0</v>
      </c>
      <c r="CV535" s="277"/>
      <c r="CW535" s="223"/>
      <c r="CX535" s="223"/>
      <c r="CY535" s="277"/>
      <c r="CZ535" s="277"/>
      <c r="DA535" s="223"/>
      <c r="DB535" s="223"/>
      <c r="DC535" s="223"/>
      <c r="DD535" s="287">
        <v>8.3000000000000004E-2</v>
      </c>
      <c r="DE535" s="277">
        <v>0</v>
      </c>
      <c r="DF535" s="277" t="s">
        <v>2100</v>
      </c>
      <c r="DG535" s="223"/>
      <c r="DH535" s="223"/>
      <c r="DI535" s="277"/>
      <c r="DJ535" s="277"/>
      <c r="DK535" s="223"/>
      <c r="DL535" s="223"/>
      <c r="DM535" s="277">
        <v>0</v>
      </c>
      <c r="DN535" s="277">
        <v>0</v>
      </c>
      <c r="DO535" s="277"/>
      <c r="DP535" s="223"/>
      <c r="DQ535" s="223"/>
      <c r="DR535" s="277"/>
      <c r="DS535" s="277"/>
      <c r="DT535" s="223"/>
      <c r="DU535" s="223"/>
      <c r="DV535" s="277">
        <v>0</v>
      </c>
      <c r="DW535" s="277">
        <v>0</v>
      </c>
      <c r="DX535" s="277"/>
      <c r="DY535" s="223"/>
      <c r="DZ535" s="223"/>
      <c r="EA535" s="277"/>
      <c r="EB535" s="277"/>
      <c r="EC535" s="223"/>
      <c r="ED535" s="223"/>
      <c r="EE535" s="223"/>
      <c r="EF535" s="558"/>
      <c r="EG535" s="308">
        <v>0.25</v>
      </c>
      <c r="EH535" s="277">
        <v>0</v>
      </c>
      <c r="EI535" s="277">
        <v>0</v>
      </c>
      <c r="EJ535" s="345"/>
      <c r="EK535" s="384"/>
      <c r="EL535" s="345"/>
      <c r="EM535" s="371"/>
      <c r="EN535" s="345"/>
      <c r="EO535" s="345"/>
      <c r="EP535" s="345"/>
      <c r="EQ535" s="345"/>
      <c r="ER535" s="345"/>
      <c r="ET535" s="311">
        <f t="shared" si="10"/>
        <v>0</v>
      </c>
    </row>
    <row r="536" spans="1:150" s="202" customFormat="1" ht="99.95" customHeight="1" x14ac:dyDescent="0.25">
      <c r="A536" s="285" t="s">
        <v>214</v>
      </c>
      <c r="B536" s="202" t="s">
        <v>259</v>
      </c>
      <c r="C536" s="416" t="s">
        <v>2041</v>
      </c>
      <c r="D536" s="333">
        <v>6</v>
      </c>
      <c r="E536" s="416" t="s">
        <v>66</v>
      </c>
      <c r="F536" s="417" t="s">
        <v>70</v>
      </c>
      <c r="G536" s="418">
        <v>0.98</v>
      </c>
      <c r="H536" s="417">
        <v>1</v>
      </c>
      <c r="I536" s="418">
        <v>0.18</v>
      </c>
      <c r="J536" s="419" t="s">
        <v>2091</v>
      </c>
      <c r="K536" s="420">
        <v>43435</v>
      </c>
      <c r="L536" s="421">
        <v>10</v>
      </c>
      <c r="M536" s="419" t="s">
        <v>67</v>
      </c>
      <c r="N536" s="419" t="s">
        <v>2092</v>
      </c>
      <c r="O536" s="421" t="s">
        <v>2093</v>
      </c>
      <c r="P536" s="418">
        <v>0.18</v>
      </c>
      <c r="Q536" s="421">
        <v>12</v>
      </c>
      <c r="R536" s="422">
        <v>482165000</v>
      </c>
      <c r="S536" s="423"/>
      <c r="T536" s="424">
        <v>43101</v>
      </c>
      <c r="U536" s="424">
        <v>43465</v>
      </c>
      <c r="V536" s="425" t="s">
        <v>2101</v>
      </c>
      <c r="W536" s="426">
        <v>0.25</v>
      </c>
      <c r="X536" s="426">
        <v>0</v>
      </c>
      <c r="Y536" s="426">
        <v>0</v>
      </c>
      <c r="Z536" s="426" t="s">
        <v>260</v>
      </c>
      <c r="AA536" s="461"/>
      <c r="AB536" s="461"/>
      <c r="AC536" s="474"/>
      <c r="AD536" s="429"/>
      <c r="AE536" s="461"/>
      <c r="AF536" s="461"/>
      <c r="AG536" s="426">
        <v>0</v>
      </c>
      <c r="AH536" s="426">
        <v>0</v>
      </c>
      <c r="AI536" s="426"/>
      <c r="AJ536" s="461"/>
      <c r="AK536" s="461"/>
      <c r="AL536" s="426"/>
      <c r="AM536" s="426"/>
      <c r="AN536" s="461"/>
      <c r="AO536" s="461"/>
      <c r="AP536" s="430">
        <v>8.4000000000000005E-2</v>
      </c>
      <c r="AQ536" s="426">
        <v>0</v>
      </c>
      <c r="AR536" s="426" t="s">
        <v>2099</v>
      </c>
      <c r="AS536" s="461"/>
      <c r="AT536" s="461"/>
      <c r="AU536" s="426"/>
      <c r="AV536" s="426"/>
      <c r="AW536" s="426"/>
      <c r="AX536" s="461"/>
      <c r="AY536" s="461"/>
      <c r="AZ536" s="426">
        <v>0</v>
      </c>
      <c r="BA536" s="426">
        <v>0</v>
      </c>
      <c r="BB536" s="426"/>
      <c r="BC536" s="461"/>
      <c r="BD536" s="461"/>
      <c r="BE536" s="426"/>
      <c r="BF536" s="426"/>
      <c r="BG536" s="461"/>
      <c r="BH536" s="461"/>
      <c r="BI536" s="426">
        <v>0</v>
      </c>
      <c r="BJ536" s="426">
        <v>0</v>
      </c>
      <c r="BK536" s="426"/>
      <c r="BL536" s="461"/>
      <c r="BM536" s="461"/>
      <c r="BN536" s="426"/>
      <c r="BO536" s="426"/>
      <c r="BP536" s="461"/>
      <c r="BQ536" s="461"/>
      <c r="BR536" s="426">
        <v>0</v>
      </c>
      <c r="BS536" s="426">
        <v>0</v>
      </c>
      <c r="BT536" s="426"/>
      <c r="BU536" s="461"/>
      <c r="BV536" s="461"/>
      <c r="BW536" s="426"/>
      <c r="BX536" s="426"/>
      <c r="BY536" s="461"/>
      <c r="BZ536" s="461"/>
      <c r="CA536" s="461"/>
      <c r="CB536" s="430">
        <v>8.3000000000000004E-2</v>
      </c>
      <c r="CC536" s="426">
        <v>0</v>
      </c>
      <c r="CD536" s="426" t="s">
        <v>2102</v>
      </c>
      <c r="CE536" s="461"/>
      <c r="CF536" s="461"/>
      <c r="CG536" s="426"/>
      <c r="CH536" s="426"/>
      <c r="CI536" s="461"/>
      <c r="CJ536" s="461"/>
      <c r="CK536" s="426">
        <v>0</v>
      </c>
      <c r="CL536" s="426">
        <v>0</v>
      </c>
      <c r="CM536" s="426"/>
      <c r="CN536" s="461"/>
      <c r="CO536" s="461"/>
      <c r="CP536" s="423"/>
      <c r="CQ536" s="426"/>
      <c r="CR536" s="461"/>
      <c r="CS536" s="461"/>
      <c r="CT536" s="426">
        <v>0</v>
      </c>
      <c r="CU536" s="426">
        <v>0</v>
      </c>
      <c r="CV536" s="426"/>
      <c r="CW536" s="461"/>
      <c r="CX536" s="461"/>
      <c r="CY536" s="426"/>
      <c r="CZ536" s="426"/>
      <c r="DA536" s="461"/>
      <c r="DB536" s="461"/>
      <c r="DC536" s="461"/>
      <c r="DD536" s="430">
        <v>8.3000000000000004E-2</v>
      </c>
      <c r="DE536" s="426">
        <v>0</v>
      </c>
      <c r="DF536" s="426" t="s">
        <v>2102</v>
      </c>
      <c r="DG536" s="461"/>
      <c r="DH536" s="461"/>
      <c r="DI536" s="426"/>
      <c r="DJ536" s="426"/>
      <c r="DK536" s="461"/>
      <c r="DL536" s="461"/>
      <c r="DM536" s="426">
        <v>0</v>
      </c>
      <c r="DN536" s="426">
        <v>0</v>
      </c>
      <c r="DO536" s="426"/>
      <c r="DP536" s="461"/>
      <c r="DQ536" s="461"/>
      <c r="DR536" s="426"/>
      <c r="DS536" s="426"/>
      <c r="DT536" s="461"/>
      <c r="DU536" s="461"/>
      <c r="DV536" s="426">
        <v>0</v>
      </c>
      <c r="DW536" s="426">
        <v>0</v>
      </c>
      <c r="DX536" s="426"/>
      <c r="DY536" s="461"/>
      <c r="DZ536" s="461"/>
      <c r="EA536" s="426"/>
      <c r="EB536" s="426"/>
      <c r="EC536" s="461"/>
      <c r="ED536" s="461"/>
      <c r="EE536" s="461"/>
      <c r="EF536" s="558"/>
      <c r="EG536" s="435">
        <v>0.25</v>
      </c>
      <c r="EH536" s="426">
        <v>0</v>
      </c>
      <c r="EI536" s="426">
        <v>0</v>
      </c>
      <c r="EJ536" s="427"/>
      <c r="EK536" s="436"/>
      <c r="EL536" s="427"/>
      <c r="EM536" s="342"/>
      <c r="EN536" s="427"/>
      <c r="EO536" s="427"/>
      <c r="EP536" s="427"/>
      <c r="EQ536" s="427"/>
      <c r="ER536" s="345"/>
      <c r="ET536" s="311">
        <f t="shared" si="10"/>
        <v>0</v>
      </c>
    </row>
    <row r="537" spans="1:150" s="202" customFormat="1" ht="99.95" customHeight="1" x14ac:dyDescent="0.25">
      <c r="A537" s="285" t="s">
        <v>228</v>
      </c>
      <c r="B537" s="202" t="s">
        <v>204</v>
      </c>
      <c r="C537" s="202" t="s">
        <v>196</v>
      </c>
      <c r="D537" s="282">
        <v>1</v>
      </c>
      <c r="E537" s="202" t="s">
        <v>263</v>
      </c>
      <c r="F537" s="202" t="s">
        <v>3630</v>
      </c>
      <c r="G537" s="202">
        <v>0.52</v>
      </c>
      <c r="H537" s="282">
        <v>0.24</v>
      </c>
      <c r="I537" s="311">
        <v>0.08</v>
      </c>
      <c r="J537" s="202" t="s">
        <v>1844</v>
      </c>
      <c r="K537" s="202" t="s">
        <v>1845</v>
      </c>
      <c r="L537" s="202">
        <v>1</v>
      </c>
      <c r="M537" s="202" t="s">
        <v>264</v>
      </c>
      <c r="N537" s="202" t="s">
        <v>1846</v>
      </c>
      <c r="O537" s="202" t="s">
        <v>1847</v>
      </c>
      <c r="P537" s="311">
        <v>0.08</v>
      </c>
      <c r="Q537" s="213" t="s">
        <v>1848</v>
      </c>
      <c r="R537" s="310">
        <v>2755668000</v>
      </c>
      <c r="S537" s="220"/>
      <c r="T537" s="213">
        <v>43102</v>
      </c>
      <c r="U537" s="213">
        <v>43464</v>
      </c>
      <c r="V537" s="202" t="s">
        <v>1849</v>
      </c>
      <c r="W537" s="311">
        <v>0.4</v>
      </c>
      <c r="X537" s="223">
        <v>0</v>
      </c>
      <c r="Y537" s="309"/>
      <c r="Z537" s="309"/>
      <c r="AA537" s="309">
        <v>0</v>
      </c>
      <c r="AB537" s="309">
        <v>0</v>
      </c>
      <c r="AC537" s="310">
        <v>1955668000</v>
      </c>
      <c r="AD537" s="309"/>
      <c r="AE537" s="227">
        <v>0</v>
      </c>
      <c r="AF537" s="227">
        <v>0</v>
      </c>
      <c r="AG537" s="223">
        <v>0.2</v>
      </c>
      <c r="AH537" s="309"/>
      <c r="AI537" s="309" t="s">
        <v>1850</v>
      </c>
      <c r="AJ537" s="309">
        <v>0.2</v>
      </c>
      <c r="AK537" s="309">
        <v>0</v>
      </c>
      <c r="AL537" s="310">
        <v>800000000</v>
      </c>
      <c r="AM537" s="309"/>
      <c r="AN537" s="227">
        <v>4.8000000000000001E-2</v>
      </c>
      <c r="AO537" s="227">
        <v>0</v>
      </c>
      <c r="AP537" s="223">
        <v>0</v>
      </c>
      <c r="AQ537" s="309"/>
      <c r="AR537" s="309"/>
      <c r="AS537" s="309">
        <v>0.04</v>
      </c>
      <c r="AT537" s="309">
        <v>0</v>
      </c>
      <c r="AU537" s="309"/>
      <c r="AV537" s="309"/>
      <c r="AW537" s="309"/>
      <c r="AX537" s="311">
        <v>9.6000000000000009E-3</v>
      </c>
      <c r="AY537" s="311">
        <v>0</v>
      </c>
      <c r="AZ537" s="223">
        <v>0</v>
      </c>
      <c r="BA537" s="309"/>
      <c r="BB537" s="309"/>
      <c r="BC537" s="309">
        <v>0.04</v>
      </c>
      <c r="BD537" s="309">
        <v>0</v>
      </c>
      <c r="BE537" s="309"/>
      <c r="BF537" s="309"/>
      <c r="BG537" s="309">
        <v>9.6000000000000009E-3</v>
      </c>
      <c r="BH537" s="309">
        <v>0</v>
      </c>
      <c r="BI537" s="223">
        <v>0</v>
      </c>
      <c r="BJ537" s="309"/>
      <c r="BK537" s="309"/>
      <c r="BL537" s="309">
        <v>0.04</v>
      </c>
      <c r="BM537" s="309">
        <v>0</v>
      </c>
      <c r="BN537" s="309"/>
      <c r="BO537" s="309"/>
      <c r="BP537" s="309">
        <v>9.6000000000000009E-3</v>
      </c>
      <c r="BQ537" s="309">
        <v>0</v>
      </c>
      <c r="BR537" s="223">
        <v>0</v>
      </c>
      <c r="BS537" s="309"/>
      <c r="BT537" s="309"/>
      <c r="BU537" s="309">
        <v>0.14000000000000001</v>
      </c>
      <c r="BV537" s="309">
        <v>0</v>
      </c>
      <c r="BW537" s="309"/>
      <c r="BX537" s="309"/>
      <c r="BY537" s="309"/>
      <c r="BZ537" s="311">
        <v>3.3600000000000005E-2</v>
      </c>
      <c r="CA537" s="311">
        <v>0</v>
      </c>
      <c r="CB537" s="223">
        <v>0.2</v>
      </c>
      <c r="CC537" s="309"/>
      <c r="CD537" s="309" t="s">
        <v>1851</v>
      </c>
      <c r="CE537" s="309">
        <v>0.24000000000000002</v>
      </c>
      <c r="CF537" s="309">
        <v>0</v>
      </c>
      <c r="CG537" s="309"/>
      <c r="CH537" s="309"/>
      <c r="CI537" s="309">
        <v>5.7599999999999998E-2</v>
      </c>
      <c r="CJ537" s="309">
        <v>0</v>
      </c>
      <c r="CK537" s="223">
        <v>0</v>
      </c>
      <c r="CL537" s="309"/>
      <c r="CM537" s="309"/>
      <c r="CN537" s="309">
        <v>0.04</v>
      </c>
      <c r="CO537" s="309">
        <v>0</v>
      </c>
      <c r="CP537" s="309"/>
      <c r="CQ537" s="309"/>
      <c r="CR537" s="309">
        <v>9.6000000000000009E-3</v>
      </c>
      <c r="CS537" s="309">
        <v>0</v>
      </c>
      <c r="CT537" s="223">
        <v>0</v>
      </c>
      <c r="CU537" s="309"/>
      <c r="CV537" s="309"/>
      <c r="CW537" s="309">
        <v>0.04</v>
      </c>
      <c r="CX537" s="309">
        <v>0</v>
      </c>
      <c r="CY537" s="309"/>
      <c r="CZ537" s="309"/>
      <c r="DA537" s="309"/>
      <c r="DB537" s="311">
        <v>9.6000000000000009E-3</v>
      </c>
      <c r="DC537" s="311">
        <v>0</v>
      </c>
      <c r="DD537" s="223">
        <v>0</v>
      </c>
      <c r="DE537" s="309"/>
      <c r="DF537" s="309"/>
      <c r="DG537" s="309">
        <v>0.04</v>
      </c>
      <c r="DH537" s="309">
        <v>0</v>
      </c>
      <c r="DI537" s="309"/>
      <c r="DJ537" s="309"/>
      <c r="DK537" s="309">
        <v>9.6000000000000009E-3</v>
      </c>
      <c r="DL537" s="309">
        <v>0</v>
      </c>
      <c r="DM537" s="223">
        <v>0</v>
      </c>
      <c r="DN537" s="309"/>
      <c r="DO537" s="309"/>
      <c r="DP537" s="309">
        <v>0.04</v>
      </c>
      <c r="DQ537" s="309">
        <v>0</v>
      </c>
      <c r="DR537" s="309"/>
      <c r="DS537" s="309"/>
      <c r="DT537" s="309">
        <v>9.6000000000000009E-3</v>
      </c>
      <c r="DU537" s="309">
        <v>0</v>
      </c>
      <c r="DV537" s="223">
        <v>0</v>
      </c>
      <c r="DW537" s="309"/>
      <c r="DX537" s="309"/>
      <c r="DY537" s="309">
        <v>0.14000000000000001</v>
      </c>
      <c r="DZ537" s="309">
        <v>0</v>
      </c>
      <c r="EA537" s="309"/>
      <c r="EB537" s="309"/>
      <c r="EC537" s="309"/>
      <c r="ED537" s="311">
        <v>3.3600000000000005E-2</v>
      </c>
      <c r="EE537" s="311">
        <v>0</v>
      </c>
      <c r="EF537" s="557"/>
      <c r="EG537" s="331">
        <v>0.4</v>
      </c>
      <c r="EH537" s="331">
        <v>0</v>
      </c>
      <c r="EI537" s="439">
        <v>0</v>
      </c>
      <c r="EJ537" s="353">
        <v>1.0000000000000002</v>
      </c>
      <c r="EK537" s="353">
        <v>0</v>
      </c>
      <c r="EL537" s="438">
        <v>0</v>
      </c>
      <c r="EM537" s="353">
        <v>0.24</v>
      </c>
      <c r="EN537" s="353">
        <v>0</v>
      </c>
      <c r="EO537" s="438">
        <v>0</v>
      </c>
      <c r="EP537" s="443">
        <v>2755668000</v>
      </c>
      <c r="EQ537" s="443">
        <v>0</v>
      </c>
      <c r="ER537" s="440"/>
      <c r="ET537" s="311">
        <f t="shared" si="10"/>
        <v>0</v>
      </c>
    </row>
    <row r="538" spans="1:150" s="202" customFormat="1" ht="99.95" customHeight="1" x14ac:dyDescent="0.25">
      <c r="A538" s="285" t="s">
        <v>228</v>
      </c>
      <c r="B538" s="202" t="s">
        <v>204</v>
      </c>
      <c r="C538" s="202" t="s">
        <v>196</v>
      </c>
      <c r="D538" s="282">
        <v>1</v>
      </c>
      <c r="E538" s="202" t="s">
        <v>263</v>
      </c>
      <c r="F538" s="202" t="s">
        <v>3630</v>
      </c>
      <c r="G538" s="202">
        <v>0.52</v>
      </c>
      <c r="H538" s="282">
        <v>0.24</v>
      </c>
      <c r="I538" s="311">
        <v>0.08</v>
      </c>
      <c r="J538" s="202" t="s">
        <v>1844</v>
      </c>
      <c r="K538" s="202" t="s">
        <v>1845</v>
      </c>
      <c r="L538" s="202">
        <v>1</v>
      </c>
      <c r="M538" s="202" t="s">
        <v>264</v>
      </c>
      <c r="N538" s="202" t="s">
        <v>1846</v>
      </c>
      <c r="O538" s="202" t="s">
        <v>1847</v>
      </c>
      <c r="P538" s="311">
        <v>0.08</v>
      </c>
      <c r="Q538" s="213" t="s">
        <v>1852</v>
      </c>
      <c r="R538" s="310">
        <v>2755668000</v>
      </c>
      <c r="S538" s="220"/>
      <c r="T538" s="213">
        <v>43102</v>
      </c>
      <c r="U538" s="213">
        <v>43464</v>
      </c>
      <c r="V538" s="202" t="s">
        <v>1853</v>
      </c>
      <c r="W538" s="311">
        <v>0.4</v>
      </c>
      <c r="X538" s="223">
        <v>0</v>
      </c>
      <c r="Y538" s="309"/>
      <c r="Z538" s="309"/>
      <c r="AA538" s="309"/>
      <c r="AB538" s="309"/>
      <c r="AC538" s="310"/>
      <c r="AD538" s="309"/>
      <c r="AE538" s="227"/>
      <c r="AF538" s="227"/>
      <c r="AG538" s="223">
        <v>0</v>
      </c>
      <c r="AH538" s="309"/>
      <c r="AI538" s="309"/>
      <c r="AJ538" s="309"/>
      <c r="AK538" s="309"/>
      <c r="AL538" s="310"/>
      <c r="AM538" s="309"/>
      <c r="AN538" s="227"/>
      <c r="AO538" s="227"/>
      <c r="AP538" s="257">
        <v>0.04</v>
      </c>
      <c r="AQ538" s="309"/>
      <c r="AR538" s="309" t="s">
        <v>1854</v>
      </c>
      <c r="AS538" s="309"/>
      <c r="AT538" s="309"/>
      <c r="AU538" s="309"/>
      <c r="AV538" s="309"/>
      <c r="AW538" s="309"/>
      <c r="AX538" s="311"/>
      <c r="AY538" s="311"/>
      <c r="AZ538" s="257">
        <v>0.04</v>
      </c>
      <c r="BA538" s="309"/>
      <c r="BB538" s="309" t="s">
        <v>1854</v>
      </c>
      <c r="BC538" s="309"/>
      <c r="BD538" s="309"/>
      <c r="BE538" s="309"/>
      <c r="BF538" s="309"/>
      <c r="BG538" s="309"/>
      <c r="BH538" s="309"/>
      <c r="BI538" s="257">
        <v>0.04</v>
      </c>
      <c r="BJ538" s="309"/>
      <c r="BK538" s="309" t="s">
        <v>1854</v>
      </c>
      <c r="BL538" s="309"/>
      <c r="BM538" s="309"/>
      <c r="BN538" s="309"/>
      <c r="BO538" s="309"/>
      <c r="BP538" s="309"/>
      <c r="BQ538" s="309"/>
      <c r="BR538" s="257">
        <v>0.04</v>
      </c>
      <c r="BS538" s="309"/>
      <c r="BT538" s="309" t="s">
        <v>1854</v>
      </c>
      <c r="BU538" s="309"/>
      <c r="BV538" s="309"/>
      <c r="BW538" s="309"/>
      <c r="BX538" s="309"/>
      <c r="BY538" s="309"/>
      <c r="BZ538" s="311"/>
      <c r="CA538" s="311"/>
      <c r="CB538" s="257">
        <v>0.04</v>
      </c>
      <c r="CC538" s="309"/>
      <c r="CD538" s="309" t="s">
        <v>1854</v>
      </c>
      <c r="CE538" s="309"/>
      <c r="CF538" s="309"/>
      <c r="CG538" s="309"/>
      <c r="CH538" s="309"/>
      <c r="CI538" s="309"/>
      <c r="CJ538" s="309"/>
      <c r="CK538" s="257">
        <v>0.04</v>
      </c>
      <c r="CL538" s="309"/>
      <c r="CM538" s="309" t="s">
        <v>1854</v>
      </c>
      <c r="CN538" s="309"/>
      <c r="CO538" s="309"/>
      <c r="CP538" s="309"/>
      <c r="CQ538" s="309"/>
      <c r="CR538" s="309"/>
      <c r="CS538" s="309"/>
      <c r="CT538" s="257">
        <v>0.04</v>
      </c>
      <c r="CU538" s="309"/>
      <c r="CV538" s="309" t="s">
        <v>1854</v>
      </c>
      <c r="CW538" s="309"/>
      <c r="CX538" s="309"/>
      <c r="CY538" s="309"/>
      <c r="CZ538" s="309"/>
      <c r="DA538" s="309"/>
      <c r="DB538" s="311"/>
      <c r="DC538" s="311"/>
      <c r="DD538" s="257">
        <v>0.04</v>
      </c>
      <c r="DE538" s="309"/>
      <c r="DF538" s="309" t="s">
        <v>1854</v>
      </c>
      <c r="DG538" s="309"/>
      <c r="DH538" s="309"/>
      <c r="DI538" s="309"/>
      <c r="DJ538" s="309"/>
      <c r="DK538" s="309"/>
      <c r="DL538" s="309"/>
      <c r="DM538" s="257">
        <v>0.04</v>
      </c>
      <c r="DN538" s="309"/>
      <c r="DO538" s="309" t="s">
        <v>1854</v>
      </c>
      <c r="DP538" s="309"/>
      <c r="DQ538" s="309"/>
      <c r="DR538" s="309"/>
      <c r="DS538" s="309"/>
      <c r="DT538" s="309"/>
      <c r="DU538" s="309"/>
      <c r="DV538" s="257">
        <v>0.04</v>
      </c>
      <c r="DW538" s="309"/>
      <c r="DX538" s="309" t="s">
        <v>1854</v>
      </c>
      <c r="DY538" s="309"/>
      <c r="DZ538" s="309"/>
      <c r="EA538" s="309"/>
      <c r="EB538" s="309"/>
      <c r="EC538" s="309"/>
      <c r="ED538" s="311"/>
      <c r="EE538" s="311"/>
      <c r="EF538" s="557"/>
      <c r="EG538" s="331">
        <v>0.39999999999999997</v>
      </c>
      <c r="EH538" s="331">
        <v>0</v>
      </c>
      <c r="EI538" s="439">
        <v>0</v>
      </c>
      <c r="EJ538" s="353"/>
      <c r="EK538" s="353"/>
      <c r="EL538" s="438"/>
      <c r="EM538" s="347"/>
      <c r="EN538" s="347"/>
      <c r="EO538" s="438"/>
      <c r="EP538" s="443"/>
      <c r="EQ538" s="443"/>
      <c r="ER538" s="441"/>
      <c r="ET538" s="311">
        <f t="shared" si="10"/>
        <v>0</v>
      </c>
    </row>
    <row r="539" spans="1:150" s="202" customFormat="1" ht="99.95" customHeight="1" x14ac:dyDescent="0.25">
      <c r="A539" s="285" t="s">
        <v>228</v>
      </c>
      <c r="B539" s="202" t="s">
        <v>204</v>
      </c>
      <c r="C539" s="202" t="s">
        <v>196</v>
      </c>
      <c r="D539" s="282">
        <v>1</v>
      </c>
      <c r="E539" s="202" t="s">
        <v>263</v>
      </c>
      <c r="F539" s="202" t="s">
        <v>3630</v>
      </c>
      <c r="G539" s="202">
        <v>0.52</v>
      </c>
      <c r="H539" s="282">
        <v>0.24</v>
      </c>
      <c r="I539" s="311">
        <v>0.08</v>
      </c>
      <c r="J539" s="202" t="s">
        <v>1844</v>
      </c>
      <c r="K539" s="202" t="s">
        <v>1845</v>
      </c>
      <c r="L539" s="202">
        <v>1</v>
      </c>
      <c r="M539" s="202" t="s">
        <v>264</v>
      </c>
      <c r="N539" s="202" t="s">
        <v>1846</v>
      </c>
      <c r="O539" s="202" t="s">
        <v>1847</v>
      </c>
      <c r="P539" s="311">
        <v>0.08</v>
      </c>
      <c r="Q539" s="213" t="s">
        <v>1855</v>
      </c>
      <c r="R539" s="310">
        <v>2755668000</v>
      </c>
      <c r="S539" s="220"/>
      <c r="T539" s="213">
        <v>43102</v>
      </c>
      <c r="U539" s="213">
        <v>43464</v>
      </c>
      <c r="V539" s="202" t="s">
        <v>1856</v>
      </c>
      <c r="W539" s="311">
        <v>0.2</v>
      </c>
      <c r="X539" s="223">
        <v>0</v>
      </c>
      <c r="Y539" s="309"/>
      <c r="Z539" s="309"/>
      <c r="AA539" s="309"/>
      <c r="AB539" s="309"/>
      <c r="AC539" s="310"/>
      <c r="AD539" s="309"/>
      <c r="AE539" s="227"/>
      <c r="AF539" s="227"/>
      <c r="AG539" s="223">
        <v>0</v>
      </c>
      <c r="AH539" s="309"/>
      <c r="AI539" s="309"/>
      <c r="AJ539" s="309"/>
      <c r="AK539" s="309"/>
      <c r="AL539" s="310"/>
      <c r="AM539" s="309"/>
      <c r="AN539" s="227"/>
      <c r="AO539" s="227"/>
      <c r="AP539" s="223">
        <v>0</v>
      </c>
      <c r="AQ539" s="309"/>
      <c r="AR539" s="309"/>
      <c r="AS539" s="309"/>
      <c r="AT539" s="309"/>
      <c r="AU539" s="309"/>
      <c r="AV539" s="309"/>
      <c r="AW539" s="309"/>
      <c r="AX539" s="311"/>
      <c r="AY539" s="311"/>
      <c r="AZ539" s="223"/>
      <c r="BA539" s="309"/>
      <c r="BB539" s="309"/>
      <c r="BC539" s="309"/>
      <c r="BD539" s="309"/>
      <c r="BE539" s="309"/>
      <c r="BF539" s="309"/>
      <c r="BG539" s="309"/>
      <c r="BH539" s="309"/>
      <c r="BI539" s="223">
        <v>0</v>
      </c>
      <c r="BJ539" s="309"/>
      <c r="BK539" s="309"/>
      <c r="BL539" s="309"/>
      <c r="BM539" s="309"/>
      <c r="BN539" s="309"/>
      <c r="BO539" s="309"/>
      <c r="BP539" s="309"/>
      <c r="BQ539" s="309"/>
      <c r="BR539" s="223">
        <v>0.1</v>
      </c>
      <c r="BS539" s="309"/>
      <c r="BT539" s="309" t="s">
        <v>1857</v>
      </c>
      <c r="BU539" s="309"/>
      <c r="BV539" s="309"/>
      <c r="BW539" s="309"/>
      <c r="BX539" s="309"/>
      <c r="BY539" s="309"/>
      <c r="BZ539" s="311"/>
      <c r="CA539" s="311"/>
      <c r="CB539" s="223">
        <v>0</v>
      </c>
      <c r="CC539" s="309"/>
      <c r="CD539" s="309"/>
      <c r="CE539" s="309"/>
      <c r="CF539" s="309"/>
      <c r="CG539" s="309"/>
      <c r="CH539" s="309"/>
      <c r="CI539" s="309"/>
      <c r="CJ539" s="309"/>
      <c r="CK539" s="223">
        <v>0</v>
      </c>
      <c r="CL539" s="309"/>
      <c r="CM539" s="309"/>
      <c r="CN539" s="309"/>
      <c r="CO539" s="309"/>
      <c r="CP539" s="309"/>
      <c r="CQ539" s="309"/>
      <c r="CR539" s="309"/>
      <c r="CS539" s="309"/>
      <c r="CT539" s="223">
        <v>0</v>
      </c>
      <c r="CU539" s="309"/>
      <c r="CV539" s="309"/>
      <c r="CW539" s="309"/>
      <c r="CX539" s="309"/>
      <c r="CY539" s="309"/>
      <c r="CZ539" s="309"/>
      <c r="DA539" s="309"/>
      <c r="DB539" s="311"/>
      <c r="DC539" s="311"/>
      <c r="DD539" s="223">
        <v>0</v>
      </c>
      <c r="DE539" s="309"/>
      <c r="DF539" s="309"/>
      <c r="DG539" s="309"/>
      <c r="DH539" s="309"/>
      <c r="DI539" s="309"/>
      <c r="DJ539" s="309"/>
      <c r="DK539" s="309"/>
      <c r="DL539" s="309"/>
      <c r="DM539" s="223">
        <v>0</v>
      </c>
      <c r="DN539" s="309"/>
      <c r="DO539" s="309"/>
      <c r="DP539" s="309"/>
      <c r="DQ539" s="309"/>
      <c r="DR539" s="309"/>
      <c r="DS539" s="309"/>
      <c r="DT539" s="309"/>
      <c r="DU539" s="309"/>
      <c r="DV539" s="223">
        <v>0.1</v>
      </c>
      <c r="DW539" s="309"/>
      <c r="DX539" s="309" t="s">
        <v>1857</v>
      </c>
      <c r="DY539" s="309"/>
      <c r="DZ539" s="309"/>
      <c r="EA539" s="309"/>
      <c r="EB539" s="309"/>
      <c r="EC539" s="309"/>
      <c r="ED539" s="311"/>
      <c r="EE539" s="311"/>
      <c r="EF539" s="557"/>
      <c r="EG539" s="331">
        <v>0.2</v>
      </c>
      <c r="EH539" s="331">
        <v>0</v>
      </c>
      <c r="EI539" s="439">
        <v>0</v>
      </c>
      <c r="EJ539" s="353"/>
      <c r="EK539" s="353"/>
      <c r="EL539" s="438"/>
      <c r="EM539" s="347"/>
      <c r="EN539" s="347"/>
      <c r="EO539" s="438"/>
      <c r="EP539" s="443"/>
      <c r="EQ539" s="443"/>
      <c r="ER539" s="441"/>
      <c r="ET539" s="311">
        <f t="shared" si="10"/>
        <v>0</v>
      </c>
    </row>
    <row r="540" spans="1:150" s="202" customFormat="1" ht="99.95" customHeight="1" x14ac:dyDescent="0.25">
      <c r="A540" s="285" t="s">
        <v>228</v>
      </c>
      <c r="B540" s="202" t="s">
        <v>204</v>
      </c>
      <c r="C540" s="202" t="s">
        <v>196</v>
      </c>
      <c r="D540" s="282">
        <v>3</v>
      </c>
      <c r="E540" s="202" t="s">
        <v>197</v>
      </c>
      <c r="F540" s="202" t="s">
        <v>3630</v>
      </c>
      <c r="G540" s="202">
        <v>0.54</v>
      </c>
      <c r="H540" s="282">
        <v>0.23</v>
      </c>
      <c r="I540" s="311">
        <v>0.05</v>
      </c>
      <c r="J540" s="202" t="s">
        <v>1858</v>
      </c>
      <c r="K540" s="202" t="s">
        <v>1859</v>
      </c>
      <c r="L540" s="202">
        <v>2</v>
      </c>
      <c r="M540" s="202" t="s">
        <v>265</v>
      </c>
      <c r="N540" s="202" t="s">
        <v>1860</v>
      </c>
      <c r="O540" s="202" t="s">
        <v>1861</v>
      </c>
      <c r="P540" s="220">
        <v>0.05</v>
      </c>
      <c r="Q540" s="220" t="s">
        <v>1862</v>
      </c>
      <c r="R540" s="310">
        <v>1449351000</v>
      </c>
      <c r="S540" s="220"/>
      <c r="T540" s="213">
        <v>43102</v>
      </c>
      <c r="U540" s="213">
        <v>43373</v>
      </c>
      <c r="V540" s="202" t="s">
        <v>1863</v>
      </c>
      <c r="W540" s="311">
        <v>0.5</v>
      </c>
      <c r="X540" s="223">
        <v>0</v>
      </c>
      <c r="Y540" s="309"/>
      <c r="Z540" s="309"/>
      <c r="AA540" s="309">
        <v>0</v>
      </c>
      <c r="AB540" s="309">
        <v>0</v>
      </c>
      <c r="AC540" s="310">
        <v>1449351000</v>
      </c>
      <c r="AD540" s="309"/>
      <c r="AE540" s="227">
        <v>0</v>
      </c>
      <c r="AF540" s="227">
        <v>0</v>
      </c>
      <c r="AG540" s="223">
        <v>0</v>
      </c>
      <c r="AH540" s="309"/>
      <c r="AJ540" s="309">
        <v>0</v>
      </c>
      <c r="AK540" s="309">
        <v>0</v>
      </c>
      <c r="AL540" s="309"/>
      <c r="AM540" s="309"/>
      <c r="AN540" s="227">
        <v>0</v>
      </c>
      <c r="AO540" s="227">
        <v>0</v>
      </c>
      <c r="AP540" s="223">
        <v>0.15</v>
      </c>
      <c r="AQ540" s="309"/>
      <c r="AR540" s="309" t="s">
        <v>1864</v>
      </c>
      <c r="AS540" s="309">
        <v>0.15</v>
      </c>
      <c r="AT540" s="309">
        <v>0</v>
      </c>
      <c r="AU540" s="309"/>
      <c r="AV540" s="309"/>
      <c r="AW540" s="309"/>
      <c r="AX540" s="311">
        <v>3.4499999999999996E-2</v>
      </c>
      <c r="AY540" s="311">
        <v>0</v>
      </c>
      <c r="AZ540" s="223">
        <v>0</v>
      </c>
      <c r="BA540" s="309"/>
      <c r="BC540" s="309">
        <v>0.1</v>
      </c>
      <c r="BD540" s="309">
        <v>0</v>
      </c>
      <c r="BE540" s="309"/>
      <c r="BF540" s="309"/>
      <c r="BG540" s="309">
        <v>2.3000000000000003E-2</v>
      </c>
      <c r="BH540" s="309">
        <v>0</v>
      </c>
      <c r="BI540" s="223">
        <v>0</v>
      </c>
      <c r="BJ540" s="309"/>
      <c r="BL540" s="309">
        <v>0.1</v>
      </c>
      <c r="BM540" s="309">
        <v>0</v>
      </c>
      <c r="BN540" s="309"/>
      <c r="BO540" s="309"/>
      <c r="BP540" s="309">
        <v>2.3000000000000003E-2</v>
      </c>
      <c r="BQ540" s="309">
        <v>0</v>
      </c>
      <c r="BR540" s="223">
        <v>0.15</v>
      </c>
      <c r="BS540" s="309"/>
      <c r="BT540" s="309" t="s">
        <v>1864</v>
      </c>
      <c r="BU540" s="309">
        <v>0.25</v>
      </c>
      <c r="BV540" s="309">
        <v>0</v>
      </c>
      <c r="BW540" s="309"/>
      <c r="BX540" s="309"/>
      <c r="BY540" s="309"/>
      <c r="BZ540" s="311">
        <v>5.7500000000000002E-2</v>
      </c>
      <c r="CA540" s="311">
        <v>0</v>
      </c>
      <c r="CB540" s="223">
        <v>0</v>
      </c>
      <c r="CC540" s="309"/>
      <c r="CE540" s="309">
        <v>0</v>
      </c>
      <c r="CF540" s="309">
        <v>0</v>
      </c>
      <c r="CG540" s="309"/>
      <c r="CH540" s="309"/>
      <c r="CI540" s="309">
        <v>0</v>
      </c>
      <c r="CJ540" s="309">
        <v>0</v>
      </c>
      <c r="CK540" s="223">
        <v>0</v>
      </c>
      <c r="CL540" s="309"/>
      <c r="CM540" s="309"/>
      <c r="CN540" s="309">
        <v>0.1</v>
      </c>
      <c r="CO540" s="309">
        <v>0</v>
      </c>
      <c r="CP540" s="309"/>
      <c r="CQ540" s="309"/>
      <c r="CR540" s="309">
        <v>2.3000000000000003E-2</v>
      </c>
      <c r="CS540" s="309">
        <v>0</v>
      </c>
      <c r="CT540" s="223">
        <v>0.2</v>
      </c>
      <c r="CU540" s="309"/>
      <c r="CV540" s="309" t="s">
        <v>1865</v>
      </c>
      <c r="CW540" s="309">
        <v>0.2</v>
      </c>
      <c r="CX540" s="309">
        <v>0</v>
      </c>
      <c r="CY540" s="309"/>
      <c r="CZ540" s="309"/>
      <c r="DA540" s="309"/>
      <c r="DB540" s="311">
        <v>4.6000000000000006E-2</v>
      </c>
      <c r="DC540" s="311">
        <v>0</v>
      </c>
      <c r="DD540" s="223">
        <v>0</v>
      </c>
      <c r="DE540" s="309"/>
      <c r="DF540" s="309"/>
      <c r="DG540" s="309">
        <v>0</v>
      </c>
      <c r="DH540" s="309">
        <v>0</v>
      </c>
      <c r="DI540" s="309"/>
      <c r="DJ540" s="309"/>
      <c r="DK540" s="309">
        <v>0</v>
      </c>
      <c r="DL540" s="309">
        <v>0</v>
      </c>
      <c r="DM540" s="223">
        <v>0</v>
      </c>
      <c r="DN540" s="309"/>
      <c r="DO540" s="309"/>
      <c r="DP540" s="309">
        <v>0.1</v>
      </c>
      <c r="DQ540" s="309">
        <v>0</v>
      </c>
      <c r="DR540" s="309"/>
      <c r="DS540" s="309"/>
      <c r="DT540" s="309">
        <v>2.3000000000000003E-2</v>
      </c>
      <c r="DU540" s="309">
        <v>0</v>
      </c>
      <c r="DV540" s="223">
        <v>0</v>
      </c>
      <c r="DW540" s="309"/>
      <c r="DX540" s="309"/>
      <c r="DY540" s="309">
        <v>0</v>
      </c>
      <c r="DZ540" s="309">
        <v>0</v>
      </c>
      <c r="EA540" s="309"/>
      <c r="EB540" s="309"/>
      <c r="EC540" s="309"/>
      <c r="ED540" s="311">
        <v>0</v>
      </c>
      <c r="EE540" s="311">
        <v>0</v>
      </c>
      <c r="EF540" s="557"/>
      <c r="EG540" s="331">
        <v>0.5</v>
      </c>
      <c r="EH540" s="331">
        <v>0</v>
      </c>
      <c r="EI540" s="439">
        <v>0</v>
      </c>
      <c r="EJ540" s="353">
        <v>0.99999999999999989</v>
      </c>
      <c r="EK540" s="353">
        <v>0</v>
      </c>
      <c r="EL540" s="438">
        <v>0</v>
      </c>
      <c r="EM540" s="353">
        <v>0.23</v>
      </c>
      <c r="EN540" s="353">
        <v>0</v>
      </c>
      <c r="EO540" s="438">
        <v>0</v>
      </c>
      <c r="EP540" s="443">
        <v>1449351000</v>
      </c>
      <c r="EQ540" s="443">
        <v>0</v>
      </c>
      <c r="ER540" s="442"/>
      <c r="ET540" s="311">
        <f t="shared" si="10"/>
        <v>0</v>
      </c>
    </row>
    <row r="541" spans="1:150" s="202" customFormat="1" ht="99.95" customHeight="1" x14ac:dyDescent="0.25">
      <c r="A541" s="285" t="s">
        <v>228</v>
      </c>
      <c r="B541" s="202" t="s">
        <v>204</v>
      </c>
      <c r="C541" s="202" t="s">
        <v>196</v>
      </c>
      <c r="D541" s="282">
        <v>3</v>
      </c>
      <c r="E541" s="202" t="s">
        <v>197</v>
      </c>
      <c r="F541" s="202" t="s">
        <v>3630</v>
      </c>
      <c r="G541" s="202">
        <v>0.54</v>
      </c>
      <c r="H541" s="282">
        <v>0.23</v>
      </c>
      <c r="I541" s="311">
        <v>0.05</v>
      </c>
      <c r="J541" s="202" t="s">
        <v>1858</v>
      </c>
      <c r="K541" s="202" t="s">
        <v>1859</v>
      </c>
      <c r="L541" s="202">
        <v>2</v>
      </c>
      <c r="M541" s="202" t="s">
        <v>265</v>
      </c>
      <c r="N541" s="202" t="s">
        <v>1866</v>
      </c>
      <c r="O541" s="202" t="s">
        <v>1861</v>
      </c>
      <c r="P541" s="220">
        <v>0.05</v>
      </c>
      <c r="Q541" s="220" t="s">
        <v>1862</v>
      </c>
      <c r="R541" s="310">
        <v>1449351000</v>
      </c>
      <c r="S541" s="220"/>
      <c r="T541" s="213">
        <v>43102</v>
      </c>
      <c r="U541" s="213">
        <v>43373</v>
      </c>
      <c r="V541" s="202" t="s">
        <v>1867</v>
      </c>
      <c r="W541" s="311">
        <v>0.5</v>
      </c>
      <c r="X541" s="223">
        <v>0</v>
      </c>
      <c r="Y541" s="309"/>
      <c r="Z541" s="309"/>
      <c r="AA541" s="309"/>
      <c r="AB541" s="309"/>
      <c r="AC541" s="310"/>
      <c r="AD541" s="309"/>
      <c r="AE541" s="227"/>
      <c r="AF541" s="227"/>
      <c r="AG541" s="223">
        <v>0</v>
      </c>
      <c r="AH541" s="309"/>
      <c r="AI541" s="309"/>
      <c r="AJ541" s="309"/>
      <c r="AK541" s="309"/>
      <c r="AL541" s="309"/>
      <c r="AM541" s="309"/>
      <c r="AN541" s="227"/>
      <c r="AO541" s="227"/>
      <c r="AP541" s="223">
        <v>0</v>
      </c>
      <c r="AQ541" s="309"/>
      <c r="AR541" s="309"/>
      <c r="AS541" s="309"/>
      <c r="AT541" s="309"/>
      <c r="AU541" s="309"/>
      <c r="AV541" s="309"/>
      <c r="AW541" s="309"/>
      <c r="AX541" s="311"/>
      <c r="AY541" s="311"/>
      <c r="AZ541" s="223">
        <v>0.1</v>
      </c>
      <c r="BA541" s="309"/>
      <c r="BB541" s="309" t="s">
        <v>1868</v>
      </c>
      <c r="BC541" s="309"/>
      <c r="BD541" s="309"/>
      <c r="BE541" s="309"/>
      <c r="BF541" s="309"/>
      <c r="BG541" s="309"/>
      <c r="BH541" s="309"/>
      <c r="BI541" s="223">
        <v>0.1</v>
      </c>
      <c r="BJ541" s="309"/>
      <c r="BK541" s="309" t="s">
        <v>1868</v>
      </c>
      <c r="BL541" s="309"/>
      <c r="BM541" s="309"/>
      <c r="BN541" s="309"/>
      <c r="BO541" s="309"/>
      <c r="BP541" s="309"/>
      <c r="BQ541" s="309"/>
      <c r="BR541" s="223">
        <v>0.1</v>
      </c>
      <c r="BS541" s="309"/>
      <c r="BT541" s="309" t="s">
        <v>1869</v>
      </c>
      <c r="BU541" s="309"/>
      <c r="BV541" s="309"/>
      <c r="BW541" s="309"/>
      <c r="BX541" s="309"/>
      <c r="BY541" s="309"/>
      <c r="BZ541" s="311"/>
      <c r="CA541" s="311"/>
      <c r="CB541" s="223">
        <v>0</v>
      </c>
      <c r="CC541" s="309"/>
      <c r="CD541" s="309"/>
      <c r="CE541" s="309"/>
      <c r="CF541" s="309"/>
      <c r="CG541" s="309"/>
      <c r="CH541" s="309"/>
      <c r="CI541" s="309"/>
      <c r="CJ541" s="309"/>
      <c r="CK541" s="223">
        <v>0.1</v>
      </c>
      <c r="CL541" s="309"/>
      <c r="CM541" s="309" t="s">
        <v>1870</v>
      </c>
      <c r="CN541" s="309"/>
      <c r="CO541" s="309"/>
      <c r="CP541" s="309"/>
      <c r="CQ541" s="309"/>
      <c r="CR541" s="309"/>
      <c r="CS541" s="309"/>
      <c r="CT541" s="223">
        <v>0</v>
      </c>
      <c r="CU541" s="309"/>
      <c r="CW541" s="309"/>
      <c r="CX541" s="309"/>
      <c r="CY541" s="309"/>
      <c r="CZ541" s="309"/>
      <c r="DA541" s="309"/>
      <c r="DB541" s="311"/>
      <c r="DC541" s="311"/>
      <c r="DD541" s="223">
        <v>0</v>
      </c>
      <c r="DE541" s="309"/>
      <c r="DF541" s="309"/>
      <c r="DG541" s="309"/>
      <c r="DH541" s="309"/>
      <c r="DI541" s="309"/>
      <c r="DJ541" s="309"/>
      <c r="DK541" s="309"/>
      <c r="DL541" s="309"/>
      <c r="DM541" s="223">
        <v>0.1</v>
      </c>
      <c r="DN541" s="309"/>
      <c r="DO541" s="309" t="s">
        <v>1870</v>
      </c>
      <c r="DP541" s="309"/>
      <c r="DQ541" s="309"/>
      <c r="DR541" s="309"/>
      <c r="DS541" s="309"/>
      <c r="DT541" s="309"/>
      <c r="DU541" s="309"/>
      <c r="DV541" s="223">
        <v>0</v>
      </c>
      <c r="DW541" s="309"/>
      <c r="DX541" s="309"/>
      <c r="DY541" s="309"/>
      <c r="DZ541" s="309"/>
      <c r="EA541" s="309"/>
      <c r="EB541" s="309"/>
      <c r="EC541" s="309"/>
      <c r="ED541" s="311"/>
      <c r="EE541" s="311"/>
      <c r="EF541" s="557"/>
      <c r="EG541" s="331">
        <v>0.5</v>
      </c>
      <c r="EH541" s="331">
        <v>0</v>
      </c>
      <c r="EI541" s="439">
        <v>0</v>
      </c>
      <c r="EJ541" s="347"/>
      <c r="EK541" s="347"/>
      <c r="EL541" s="438"/>
      <c r="EM541" s="347"/>
      <c r="EN541" s="347"/>
      <c r="EO541" s="438"/>
      <c r="EP541" s="443"/>
      <c r="EQ541" s="443"/>
      <c r="ER541" s="441"/>
      <c r="ET541" s="311">
        <f t="shared" si="10"/>
        <v>0</v>
      </c>
    </row>
    <row r="542" spans="1:150" s="202" customFormat="1" ht="99.95" customHeight="1" x14ac:dyDescent="0.25">
      <c r="A542" s="285" t="s">
        <v>228</v>
      </c>
      <c r="B542" s="202" t="s">
        <v>204</v>
      </c>
      <c r="C542" s="202" t="s">
        <v>198</v>
      </c>
      <c r="D542" s="282">
        <v>4</v>
      </c>
      <c r="E542" s="202" t="s">
        <v>199</v>
      </c>
      <c r="F542" s="202" t="s">
        <v>3630</v>
      </c>
      <c r="G542" s="202">
        <v>1</v>
      </c>
      <c r="H542" s="282">
        <v>1</v>
      </c>
      <c r="I542" s="311">
        <v>0.05</v>
      </c>
      <c r="J542" s="202" t="s">
        <v>1871</v>
      </c>
      <c r="K542" s="202" t="s">
        <v>1872</v>
      </c>
      <c r="L542" s="202">
        <v>3</v>
      </c>
      <c r="M542" s="202" t="s">
        <v>1873</v>
      </c>
      <c r="N542" s="202" t="s">
        <v>1874</v>
      </c>
      <c r="O542" s="202" t="s">
        <v>1875</v>
      </c>
      <c r="P542" s="220">
        <v>0.05</v>
      </c>
      <c r="Q542" s="220" t="s">
        <v>1848</v>
      </c>
      <c r="R542" s="310">
        <v>1900000000</v>
      </c>
      <c r="S542" s="220"/>
      <c r="T542" s="11">
        <v>43102</v>
      </c>
      <c r="U542" s="11">
        <v>43464</v>
      </c>
      <c r="V542" s="202" t="s">
        <v>1876</v>
      </c>
      <c r="W542" s="311">
        <v>1</v>
      </c>
      <c r="X542" s="223">
        <v>0</v>
      </c>
      <c r="Y542" s="309"/>
      <c r="Z542" s="309"/>
      <c r="AA542" s="309">
        <v>0</v>
      </c>
      <c r="AB542" s="309">
        <v>0</v>
      </c>
      <c r="AC542" s="309"/>
      <c r="AD542" s="309"/>
      <c r="AE542" s="281">
        <v>0</v>
      </c>
      <c r="AF542" s="281">
        <v>0</v>
      </c>
      <c r="AG542" s="223">
        <v>0</v>
      </c>
      <c r="AH542" s="309"/>
      <c r="AI542" s="309"/>
      <c r="AJ542" s="309">
        <v>0</v>
      </c>
      <c r="AK542" s="309">
        <v>0</v>
      </c>
      <c r="AL542" s="310">
        <v>1500000000</v>
      </c>
      <c r="AM542" s="309"/>
      <c r="AN542" s="281">
        <v>0</v>
      </c>
      <c r="AO542" s="281">
        <v>0</v>
      </c>
      <c r="AP542" s="223">
        <v>0.5</v>
      </c>
      <c r="AQ542" s="309"/>
      <c r="AR542" s="309" t="s">
        <v>1877</v>
      </c>
      <c r="AS542" s="309">
        <v>0.5</v>
      </c>
      <c r="AT542" s="309">
        <v>0</v>
      </c>
      <c r="AU542" s="309"/>
      <c r="AV542" s="309"/>
      <c r="AW542" s="309"/>
      <c r="AX542" s="311">
        <v>0.5</v>
      </c>
      <c r="AY542" s="311">
        <v>0</v>
      </c>
      <c r="AZ542" s="223">
        <v>0</v>
      </c>
      <c r="BA542" s="309"/>
      <c r="BB542" s="309"/>
      <c r="BC542" s="309">
        <v>0</v>
      </c>
      <c r="BD542" s="309">
        <v>0</v>
      </c>
      <c r="BE542" s="310">
        <v>400000000</v>
      </c>
      <c r="BF542" s="309"/>
      <c r="BG542" s="309">
        <v>0</v>
      </c>
      <c r="BH542" s="309">
        <v>0</v>
      </c>
      <c r="BI542" s="223">
        <v>0</v>
      </c>
      <c r="BJ542" s="309"/>
      <c r="BK542" s="309"/>
      <c r="BL542" s="309">
        <v>0</v>
      </c>
      <c r="BM542" s="309">
        <v>0</v>
      </c>
      <c r="BN542" s="309"/>
      <c r="BO542" s="309"/>
      <c r="BP542" s="309">
        <v>0</v>
      </c>
      <c r="BQ542" s="309">
        <v>0</v>
      </c>
      <c r="BR542" s="223">
        <v>0</v>
      </c>
      <c r="BS542" s="309"/>
      <c r="BT542" s="309"/>
      <c r="BU542" s="309">
        <v>0</v>
      </c>
      <c r="BV542" s="309">
        <v>0</v>
      </c>
      <c r="BW542" s="309"/>
      <c r="BX542" s="309"/>
      <c r="BY542" s="309"/>
      <c r="BZ542" s="311">
        <v>0</v>
      </c>
      <c r="CA542" s="311">
        <v>0</v>
      </c>
      <c r="CB542" s="223">
        <v>0</v>
      </c>
      <c r="CC542" s="309"/>
      <c r="CD542" s="309"/>
      <c r="CE542" s="309">
        <v>0</v>
      </c>
      <c r="CF542" s="309">
        <v>0</v>
      </c>
      <c r="CG542" s="309"/>
      <c r="CH542" s="309"/>
      <c r="CI542" s="309">
        <v>0</v>
      </c>
      <c r="CJ542" s="309">
        <v>0</v>
      </c>
      <c r="CK542" s="223">
        <v>0</v>
      </c>
      <c r="CL542" s="309"/>
      <c r="CM542" s="309"/>
      <c r="CN542" s="309">
        <v>0</v>
      </c>
      <c r="CO542" s="309">
        <v>0</v>
      </c>
      <c r="CP542" s="309"/>
      <c r="CQ542" s="309"/>
      <c r="CR542" s="309">
        <v>0</v>
      </c>
      <c r="CS542" s="309">
        <v>0</v>
      </c>
      <c r="CT542" s="223">
        <v>0</v>
      </c>
      <c r="CU542" s="309"/>
      <c r="CV542" s="309"/>
      <c r="CW542" s="309">
        <v>0</v>
      </c>
      <c r="CX542" s="309">
        <v>0</v>
      </c>
      <c r="CY542" s="309"/>
      <c r="CZ542" s="309"/>
      <c r="DA542" s="309"/>
      <c r="DB542" s="311">
        <v>0</v>
      </c>
      <c r="DC542" s="311">
        <v>0</v>
      </c>
      <c r="DD542" s="223">
        <v>0</v>
      </c>
      <c r="DE542" s="309"/>
      <c r="DF542" s="309"/>
      <c r="DG542" s="309">
        <v>0</v>
      </c>
      <c r="DH542" s="309">
        <v>0</v>
      </c>
      <c r="DI542" s="309"/>
      <c r="DJ542" s="309"/>
      <c r="DK542" s="309">
        <v>0</v>
      </c>
      <c r="DL542" s="309">
        <v>0</v>
      </c>
      <c r="DM542" s="223">
        <v>0</v>
      </c>
      <c r="DN542" s="309"/>
      <c r="DO542" s="309"/>
      <c r="DP542" s="309">
        <v>0</v>
      </c>
      <c r="DQ542" s="309">
        <v>0</v>
      </c>
      <c r="DR542" s="309"/>
      <c r="DS542" s="309"/>
      <c r="DT542" s="309">
        <v>0</v>
      </c>
      <c r="DU542" s="309">
        <v>0</v>
      </c>
      <c r="DV542" s="223">
        <v>0.5</v>
      </c>
      <c r="DW542" s="309"/>
      <c r="DX542" s="309" t="s">
        <v>1878</v>
      </c>
      <c r="DY542" s="309">
        <v>0.5</v>
      </c>
      <c r="DZ542" s="309">
        <v>0</v>
      </c>
      <c r="EA542" s="309"/>
      <c r="EB542" s="309"/>
      <c r="EC542" s="309"/>
      <c r="ED542" s="311">
        <v>0.5</v>
      </c>
      <c r="EE542" s="311">
        <v>0</v>
      </c>
      <c r="EF542" s="557"/>
      <c r="EG542" s="331">
        <v>1</v>
      </c>
      <c r="EH542" s="331">
        <v>0</v>
      </c>
      <c r="EI542" s="439">
        <v>0</v>
      </c>
      <c r="EJ542" s="329">
        <v>1</v>
      </c>
      <c r="EK542" s="329">
        <v>0</v>
      </c>
      <c r="EL542" s="439">
        <v>0</v>
      </c>
      <c r="EM542" s="329">
        <v>1</v>
      </c>
      <c r="EN542" s="329">
        <v>0</v>
      </c>
      <c r="EO542" s="439">
        <v>0</v>
      </c>
      <c r="EP542" s="444">
        <v>1900000000</v>
      </c>
      <c r="EQ542" s="444">
        <v>0</v>
      </c>
      <c r="ER542" s="442"/>
      <c r="ET542" s="311">
        <f t="shared" si="10"/>
        <v>0</v>
      </c>
    </row>
    <row r="543" spans="1:150" s="202" customFormat="1" ht="99.95" customHeight="1" x14ac:dyDescent="0.25">
      <c r="A543" s="285" t="s">
        <v>228</v>
      </c>
      <c r="B543" s="202" t="s">
        <v>204</v>
      </c>
      <c r="C543" s="202" t="s">
        <v>200</v>
      </c>
      <c r="D543" s="282">
        <v>2</v>
      </c>
      <c r="E543" s="202" t="s">
        <v>201</v>
      </c>
      <c r="F543" s="202" t="s">
        <v>3630</v>
      </c>
      <c r="G543" s="202">
        <v>0.57999999999999996</v>
      </c>
      <c r="H543" s="282">
        <v>0.23</v>
      </c>
      <c r="I543" s="311">
        <v>0.1</v>
      </c>
      <c r="J543" s="202" t="s">
        <v>1879</v>
      </c>
      <c r="K543" s="202" t="s">
        <v>1880</v>
      </c>
      <c r="L543" s="202">
        <v>4</v>
      </c>
      <c r="M543" s="202" t="s">
        <v>202</v>
      </c>
      <c r="N543" s="202" t="s">
        <v>1881</v>
      </c>
      <c r="O543" s="202" t="s">
        <v>1882</v>
      </c>
      <c r="P543" s="220">
        <v>0.1</v>
      </c>
      <c r="Q543" s="220" t="s">
        <v>1848</v>
      </c>
      <c r="R543" s="310">
        <v>3152078000</v>
      </c>
      <c r="S543" s="220"/>
      <c r="T543" s="11">
        <v>43102</v>
      </c>
      <c r="U543" s="11">
        <v>43464</v>
      </c>
      <c r="V543" s="202" t="s">
        <v>1883</v>
      </c>
      <c r="W543" s="311">
        <v>0.2</v>
      </c>
      <c r="X543" s="223">
        <v>0</v>
      </c>
      <c r="Y543" s="309"/>
      <c r="Z543" s="309"/>
      <c r="AA543" s="309">
        <v>0</v>
      </c>
      <c r="AB543" s="309">
        <v>0</v>
      </c>
      <c r="AC543" s="310">
        <v>1952078000</v>
      </c>
      <c r="AD543" s="309"/>
      <c r="AE543" s="227">
        <v>0</v>
      </c>
      <c r="AF543" s="227">
        <v>0</v>
      </c>
      <c r="AG543" s="223">
        <v>0</v>
      </c>
      <c r="AH543" s="309"/>
      <c r="AI543" s="309"/>
      <c r="AJ543" s="309">
        <v>0</v>
      </c>
      <c r="AK543" s="309">
        <v>0</v>
      </c>
      <c r="AL543" s="309"/>
      <c r="AM543" s="309"/>
      <c r="AN543" s="227">
        <v>0</v>
      </c>
      <c r="AO543" s="227">
        <v>0</v>
      </c>
      <c r="AP543" s="223">
        <v>0.1</v>
      </c>
      <c r="AQ543" s="309"/>
      <c r="AR543" s="309" t="s">
        <v>1884</v>
      </c>
      <c r="AS543" s="309">
        <v>0.45000000000000007</v>
      </c>
      <c r="AT543" s="309">
        <v>0</v>
      </c>
      <c r="AU543" s="309"/>
      <c r="AV543" s="309"/>
      <c r="AW543" s="309"/>
      <c r="AX543" s="311">
        <v>0.10350000000000002</v>
      </c>
      <c r="AY543" s="311">
        <v>0</v>
      </c>
      <c r="AZ543" s="223">
        <v>0</v>
      </c>
      <c r="BA543" s="309"/>
      <c r="BB543" s="309"/>
      <c r="BC543" s="309">
        <v>0</v>
      </c>
      <c r="BD543" s="309">
        <v>0</v>
      </c>
      <c r="BE543" s="309"/>
      <c r="BF543" s="309"/>
      <c r="BG543" s="309">
        <v>0</v>
      </c>
      <c r="BH543" s="309">
        <v>0</v>
      </c>
      <c r="BI543" s="223">
        <v>0</v>
      </c>
      <c r="BJ543" s="309"/>
      <c r="BK543" s="309"/>
      <c r="BL543" s="309">
        <v>0</v>
      </c>
      <c r="BM543" s="309">
        <v>0</v>
      </c>
      <c r="BN543" s="313">
        <v>1200000000</v>
      </c>
      <c r="BO543" s="309"/>
      <c r="BP543" s="309">
        <v>0</v>
      </c>
      <c r="BQ543" s="309">
        <v>0</v>
      </c>
      <c r="BR543" s="223">
        <v>0.1</v>
      </c>
      <c r="BS543" s="309"/>
      <c r="BT543" s="309" t="s">
        <v>1885</v>
      </c>
      <c r="BU543" s="309">
        <v>0.25</v>
      </c>
      <c r="BV543" s="309">
        <v>0</v>
      </c>
      <c r="BW543" s="309"/>
      <c r="BX543" s="309"/>
      <c r="BY543" s="309"/>
      <c r="BZ543" s="311">
        <v>5.7500000000000002E-2</v>
      </c>
      <c r="CA543" s="311">
        <v>0</v>
      </c>
      <c r="CB543" s="223">
        <v>0</v>
      </c>
      <c r="CC543" s="309"/>
      <c r="CD543" s="309"/>
      <c r="CE543" s="309">
        <v>0</v>
      </c>
      <c r="CF543" s="309">
        <v>0</v>
      </c>
      <c r="CG543" s="309"/>
      <c r="CH543" s="309"/>
      <c r="CI543" s="309">
        <v>0</v>
      </c>
      <c r="CJ543" s="309">
        <v>0</v>
      </c>
      <c r="CK543" s="223">
        <v>0</v>
      </c>
      <c r="CL543" s="309"/>
      <c r="CM543" s="309"/>
      <c r="CN543" s="309">
        <v>0.2</v>
      </c>
      <c r="CO543" s="309">
        <v>0</v>
      </c>
      <c r="CP543" s="309"/>
      <c r="CQ543" s="309"/>
      <c r="CR543" s="309">
        <v>4.6000000000000006E-2</v>
      </c>
      <c r="CS543" s="309">
        <v>0</v>
      </c>
      <c r="CT543" s="223">
        <v>0</v>
      </c>
      <c r="CU543" s="309"/>
      <c r="CV543" s="309"/>
      <c r="CW543" s="309">
        <v>0.05</v>
      </c>
      <c r="CX543" s="309">
        <v>0</v>
      </c>
      <c r="CY543" s="309"/>
      <c r="CZ543" s="309"/>
      <c r="DA543" s="309"/>
      <c r="DB543" s="311">
        <v>1.1500000000000002E-2</v>
      </c>
      <c r="DC543" s="311">
        <v>0</v>
      </c>
      <c r="DD543" s="223">
        <v>0</v>
      </c>
      <c r="DE543" s="309"/>
      <c r="DF543" s="309"/>
      <c r="DG543" s="309">
        <v>0</v>
      </c>
      <c r="DH543" s="309">
        <v>0</v>
      </c>
      <c r="DI543" s="309"/>
      <c r="DJ543" s="309"/>
      <c r="DK543" s="309">
        <v>0</v>
      </c>
      <c r="DL543" s="309">
        <v>0</v>
      </c>
      <c r="DM543" s="223">
        <v>0</v>
      </c>
      <c r="DN543" s="309"/>
      <c r="DO543" s="309"/>
      <c r="DP543" s="309">
        <v>0</v>
      </c>
      <c r="DQ543" s="309">
        <v>0</v>
      </c>
      <c r="DR543" s="309"/>
      <c r="DS543" s="309"/>
      <c r="DT543" s="309">
        <v>0</v>
      </c>
      <c r="DU543" s="309">
        <v>0</v>
      </c>
      <c r="DV543" s="223">
        <v>0</v>
      </c>
      <c r="DW543" s="309"/>
      <c r="DX543" s="309"/>
      <c r="DY543" s="309">
        <v>0.05</v>
      </c>
      <c r="DZ543" s="309">
        <v>0</v>
      </c>
      <c r="EA543" s="309"/>
      <c r="EB543" s="309"/>
      <c r="EC543" s="309"/>
      <c r="ED543" s="311">
        <v>1.1500000000000002E-2</v>
      </c>
      <c r="EE543" s="311">
        <v>0</v>
      </c>
      <c r="EF543" s="557"/>
      <c r="EG543" s="331">
        <v>0.2</v>
      </c>
      <c r="EH543" s="331">
        <v>0</v>
      </c>
      <c r="EI543" s="439">
        <v>0</v>
      </c>
      <c r="EJ543" s="353">
        <v>1.0000000000000002</v>
      </c>
      <c r="EK543" s="353">
        <v>0</v>
      </c>
      <c r="EL543" s="438">
        <v>0</v>
      </c>
      <c r="EM543" s="353">
        <v>0.23000000000000007</v>
      </c>
      <c r="EN543" s="353">
        <v>0</v>
      </c>
      <c r="EO543" s="438">
        <v>0</v>
      </c>
      <c r="EP543" s="443">
        <v>3152078000</v>
      </c>
      <c r="EQ543" s="443">
        <v>0</v>
      </c>
      <c r="ER543" s="442"/>
      <c r="ET543" s="311">
        <f t="shared" si="10"/>
        <v>0</v>
      </c>
    </row>
    <row r="544" spans="1:150" s="202" customFormat="1" ht="99.95" customHeight="1" x14ac:dyDescent="0.25">
      <c r="A544" s="285" t="s">
        <v>228</v>
      </c>
      <c r="B544" s="202" t="s">
        <v>204</v>
      </c>
      <c r="C544" s="202" t="s">
        <v>200</v>
      </c>
      <c r="D544" s="282">
        <v>2</v>
      </c>
      <c r="E544" s="202" t="s">
        <v>201</v>
      </c>
      <c r="F544" s="202" t="s">
        <v>3630</v>
      </c>
      <c r="G544" s="202">
        <v>0.57999999999999996</v>
      </c>
      <c r="H544" s="282">
        <v>0.23</v>
      </c>
      <c r="I544" s="311">
        <v>0.1</v>
      </c>
      <c r="J544" s="202" t="s">
        <v>1879</v>
      </c>
      <c r="K544" s="202" t="s">
        <v>1880</v>
      </c>
      <c r="L544" s="202">
        <v>4</v>
      </c>
      <c r="M544" s="202" t="s">
        <v>202</v>
      </c>
      <c r="N544" s="202" t="s">
        <v>1881</v>
      </c>
      <c r="O544" s="202" t="s">
        <v>1882</v>
      </c>
      <c r="P544" s="220">
        <v>0.1</v>
      </c>
      <c r="Q544" s="220" t="s">
        <v>1848</v>
      </c>
      <c r="R544" s="310">
        <v>3152078000</v>
      </c>
      <c r="S544" s="220"/>
      <c r="T544" s="11">
        <v>43102</v>
      </c>
      <c r="U544" s="11">
        <v>43464</v>
      </c>
      <c r="V544" s="202" t="s">
        <v>1886</v>
      </c>
      <c r="W544" s="311">
        <v>0.2</v>
      </c>
      <c r="X544" s="223">
        <v>0</v>
      </c>
      <c r="Y544" s="309"/>
      <c r="Z544" s="309"/>
      <c r="AA544" s="309"/>
      <c r="AB544" s="309"/>
      <c r="AC544" s="310"/>
      <c r="AD544" s="309"/>
      <c r="AE544" s="227"/>
      <c r="AF544" s="227"/>
      <c r="AG544" s="223">
        <v>0</v>
      </c>
      <c r="AH544" s="309"/>
      <c r="AI544" s="309"/>
      <c r="AJ544" s="309"/>
      <c r="AK544" s="309"/>
      <c r="AL544" s="309"/>
      <c r="AM544" s="309"/>
      <c r="AN544" s="227"/>
      <c r="AO544" s="227"/>
      <c r="AP544" s="223">
        <v>0.2</v>
      </c>
      <c r="AQ544" s="309"/>
      <c r="AR544" s="309" t="s">
        <v>1887</v>
      </c>
      <c r="AS544" s="309"/>
      <c r="AT544" s="309"/>
      <c r="AU544" s="309"/>
      <c r="AV544" s="309"/>
      <c r="AW544" s="309"/>
      <c r="AX544" s="311"/>
      <c r="AY544" s="311"/>
      <c r="AZ544" s="223">
        <v>0</v>
      </c>
      <c r="BA544" s="309"/>
      <c r="BB544" s="309"/>
      <c r="BC544" s="309"/>
      <c r="BD544" s="309"/>
      <c r="BE544" s="309"/>
      <c r="BF544" s="309"/>
      <c r="BG544" s="309"/>
      <c r="BH544" s="309"/>
      <c r="BI544" s="223">
        <v>0</v>
      </c>
      <c r="BJ544" s="309"/>
      <c r="BK544" s="309"/>
      <c r="BL544" s="309"/>
      <c r="BM544" s="309"/>
      <c r="BN544" s="313"/>
      <c r="BO544" s="309"/>
      <c r="BP544" s="309"/>
      <c r="BQ544" s="309"/>
      <c r="BR544" s="223">
        <v>0</v>
      </c>
      <c r="BS544" s="309"/>
      <c r="BT544" s="309"/>
      <c r="BU544" s="309"/>
      <c r="BV544" s="309"/>
      <c r="BW544" s="309"/>
      <c r="BX544" s="309"/>
      <c r="BY544" s="309"/>
      <c r="BZ544" s="311"/>
      <c r="CA544" s="311"/>
      <c r="CB544" s="223">
        <v>0</v>
      </c>
      <c r="CC544" s="309"/>
      <c r="CD544" s="309"/>
      <c r="CE544" s="309"/>
      <c r="CF544" s="309"/>
      <c r="CG544" s="309"/>
      <c r="CH544" s="309"/>
      <c r="CI544" s="309"/>
      <c r="CJ544" s="309"/>
      <c r="CK544" s="223">
        <v>0</v>
      </c>
      <c r="CL544" s="309"/>
      <c r="CM544" s="309"/>
      <c r="CN544" s="309"/>
      <c r="CO544" s="309"/>
      <c r="CP544" s="309"/>
      <c r="CQ544" s="309"/>
      <c r="CR544" s="309"/>
      <c r="CS544" s="309"/>
      <c r="CT544" s="223">
        <v>0</v>
      </c>
      <c r="CU544" s="309"/>
      <c r="CV544" s="309"/>
      <c r="CW544" s="309"/>
      <c r="CX544" s="309"/>
      <c r="CY544" s="309"/>
      <c r="CZ544" s="309"/>
      <c r="DA544" s="309"/>
      <c r="DB544" s="311"/>
      <c r="DC544" s="311"/>
      <c r="DD544" s="223">
        <v>0</v>
      </c>
      <c r="DE544" s="309"/>
      <c r="DF544" s="309"/>
      <c r="DG544" s="309"/>
      <c r="DH544" s="309"/>
      <c r="DI544" s="309"/>
      <c r="DJ544" s="309"/>
      <c r="DK544" s="309"/>
      <c r="DL544" s="309"/>
      <c r="DM544" s="223">
        <v>0</v>
      </c>
      <c r="DN544" s="309"/>
      <c r="DO544" s="309"/>
      <c r="DP544" s="309"/>
      <c r="DQ544" s="309"/>
      <c r="DR544" s="309"/>
      <c r="DS544" s="309"/>
      <c r="DT544" s="309"/>
      <c r="DU544" s="309"/>
      <c r="DV544" s="223">
        <v>0</v>
      </c>
      <c r="DW544" s="309"/>
      <c r="DX544" s="309"/>
      <c r="DY544" s="309"/>
      <c r="DZ544" s="309"/>
      <c r="EA544" s="309"/>
      <c r="EB544" s="309"/>
      <c r="EC544" s="309"/>
      <c r="ED544" s="311"/>
      <c r="EE544" s="311"/>
      <c r="EF544" s="557"/>
      <c r="EG544" s="331">
        <v>0.2</v>
      </c>
      <c r="EH544" s="331">
        <v>0</v>
      </c>
      <c r="EI544" s="439">
        <v>0</v>
      </c>
      <c r="EJ544" s="347"/>
      <c r="EK544" s="347"/>
      <c r="EL544" s="438"/>
      <c r="EM544" s="347"/>
      <c r="EN544" s="347"/>
      <c r="EO544" s="438"/>
      <c r="EP544" s="443"/>
      <c r="EQ544" s="443"/>
      <c r="ER544" s="441"/>
      <c r="ET544" s="311">
        <f t="shared" si="10"/>
        <v>0</v>
      </c>
    </row>
    <row r="545" spans="1:150" s="202" customFormat="1" ht="99.95" customHeight="1" x14ac:dyDescent="0.25">
      <c r="A545" s="285" t="s">
        <v>228</v>
      </c>
      <c r="B545" s="202" t="s">
        <v>204</v>
      </c>
      <c r="C545" s="202" t="s">
        <v>200</v>
      </c>
      <c r="D545" s="282">
        <v>2</v>
      </c>
      <c r="E545" s="202" t="s">
        <v>201</v>
      </c>
      <c r="F545" s="202" t="s">
        <v>3630</v>
      </c>
      <c r="G545" s="202">
        <v>0.57999999999999996</v>
      </c>
      <c r="H545" s="282">
        <v>0.23</v>
      </c>
      <c r="I545" s="311">
        <v>0.1</v>
      </c>
      <c r="J545" s="202" t="s">
        <v>1879</v>
      </c>
      <c r="K545" s="202" t="s">
        <v>1880</v>
      </c>
      <c r="L545" s="202">
        <v>4</v>
      </c>
      <c r="M545" s="202" t="s">
        <v>202</v>
      </c>
      <c r="N545" s="202" t="s">
        <v>1881</v>
      </c>
      <c r="O545" s="202" t="s">
        <v>1882</v>
      </c>
      <c r="P545" s="220">
        <v>0.1</v>
      </c>
      <c r="Q545" s="220" t="s">
        <v>1848</v>
      </c>
      <c r="R545" s="310">
        <v>3152078000</v>
      </c>
      <c r="S545" s="220"/>
      <c r="T545" s="11">
        <v>43102</v>
      </c>
      <c r="U545" s="11">
        <v>43464</v>
      </c>
      <c r="V545" s="202" t="s">
        <v>1888</v>
      </c>
      <c r="W545" s="311">
        <v>0.2</v>
      </c>
      <c r="X545" s="223">
        <v>0</v>
      </c>
      <c r="Y545" s="309"/>
      <c r="Z545" s="309"/>
      <c r="AA545" s="309"/>
      <c r="AB545" s="309"/>
      <c r="AC545" s="310"/>
      <c r="AD545" s="309"/>
      <c r="AE545" s="227"/>
      <c r="AF545" s="227"/>
      <c r="AG545" s="223">
        <v>0</v>
      </c>
      <c r="AH545" s="309"/>
      <c r="AI545" s="309"/>
      <c r="AJ545" s="309"/>
      <c r="AK545" s="309"/>
      <c r="AL545" s="309"/>
      <c r="AM545" s="309"/>
      <c r="AN545" s="227"/>
      <c r="AO545" s="227"/>
      <c r="AP545" s="223">
        <v>0.05</v>
      </c>
      <c r="AQ545" s="309"/>
      <c r="AR545" s="309" t="s">
        <v>1889</v>
      </c>
      <c r="AS545" s="309"/>
      <c r="AT545" s="309"/>
      <c r="AU545" s="309"/>
      <c r="AV545" s="309"/>
      <c r="AW545" s="309"/>
      <c r="AX545" s="311"/>
      <c r="AY545" s="311"/>
      <c r="AZ545" s="223">
        <v>0</v>
      </c>
      <c r="BA545" s="309"/>
      <c r="BB545" s="309"/>
      <c r="BC545" s="309"/>
      <c r="BD545" s="309"/>
      <c r="BE545" s="309"/>
      <c r="BF545" s="309"/>
      <c r="BG545" s="309"/>
      <c r="BH545" s="309"/>
      <c r="BI545" s="223">
        <v>0</v>
      </c>
      <c r="BJ545" s="309"/>
      <c r="BK545" s="309"/>
      <c r="BL545" s="309"/>
      <c r="BM545" s="309"/>
      <c r="BN545" s="313"/>
      <c r="BO545" s="309"/>
      <c r="BP545" s="309"/>
      <c r="BQ545" s="309"/>
      <c r="BR545" s="223">
        <v>0.05</v>
      </c>
      <c r="BS545" s="309"/>
      <c r="BT545" s="309" t="s">
        <v>1889</v>
      </c>
      <c r="BU545" s="309"/>
      <c r="BV545" s="309"/>
      <c r="BW545" s="309"/>
      <c r="BX545" s="309"/>
      <c r="BY545" s="309"/>
      <c r="BZ545" s="311"/>
      <c r="CA545" s="311"/>
      <c r="CB545" s="223">
        <v>0</v>
      </c>
      <c r="CC545" s="309"/>
      <c r="CD545" s="309"/>
      <c r="CE545" s="309"/>
      <c r="CF545" s="309"/>
      <c r="CG545" s="309"/>
      <c r="CH545" s="309"/>
      <c r="CI545" s="309"/>
      <c r="CJ545" s="309"/>
      <c r="CK545" s="223">
        <v>0</v>
      </c>
      <c r="CL545" s="309"/>
      <c r="CM545" s="309"/>
      <c r="CN545" s="309"/>
      <c r="CO545" s="309"/>
      <c r="CP545" s="309"/>
      <c r="CQ545" s="309"/>
      <c r="CR545" s="309"/>
      <c r="CS545" s="309"/>
      <c r="CT545" s="223">
        <v>0.05</v>
      </c>
      <c r="CU545" s="309"/>
      <c r="CV545" s="309" t="s">
        <v>1889</v>
      </c>
      <c r="CW545" s="309"/>
      <c r="CX545" s="309"/>
      <c r="CY545" s="309"/>
      <c r="CZ545" s="309"/>
      <c r="DA545" s="309"/>
      <c r="DB545" s="311"/>
      <c r="DC545" s="311"/>
      <c r="DD545" s="223">
        <v>0</v>
      </c>
      <c r="DE545" s="309"/>
      <c r="DF545" s="309"/>
      <c r="DG545" s="309"/>
      <c r="DH545" s="309"/>
      <c r="DI545" s="309"/>
      <c r="DJ545" s="309"/>
      <c r="DK545" s="309"/>
      <c r="DL545" s="309"/>
      <c r="DM545" s="223">
        <v>0</v>
      </c>
      <c r="DN545" s="309"/>
      <c r="DO545" s="309"/>
      <c r="DP545" s="309"/>
      <c r="DQ545" s="309"/>
      <c r="DR545" s="309"/>
      <c r="DS545" s="309"/>
      <c r="DT545" s="309"/>
      <c r="DU545" s="309"/>
      <c r="DV545" s="223">
        <v>0.05</v>
      </c>
      <c r="DW545" s="309"/>
      <c r="DX545" s="309" t="s">
        <v>1889</v>
      </c>
      <c r="DY545" s="309"/>
      <c r="DZ545" s="309"/>
      <c r="EA545" s="309"/>
      <c r="EB545" s="309"/>
      <c r="EC545" s="309"/>
      <c r="ED545" s="311"/>
      <c r="EE545" s="311"/>
      <c r="EF545" s="557"/>
      <c r="EG545" s="331">
        <v>0.2</v>
      </c>
      <c r="EH545" s="331">
        <v>0</v>
      </c>
      <c r="EI545" s="439">
        <v>0</v>
      </c>
      <c r="EJ545" s="347"/>
      <c r="EK545" s="347"/>
      <c r="EL545" s="438"/>
      <c r="EM545" s="347"/>
      <c r="EN545" s="347"/>
      <c r="EO545" s="438"/>
      <c r="EP545" s="443"/>
      <c r="EQ545" s="443"/>
      <c r="ER545" s="441"/>
      <c r="ET545" s="311">
        <f t="shared" si="10"/>
        <v>0</v>
      </c>
    </row>
    <row r="546" spans="1:150" s="202" customFormat="1" ht="99.95" customHeight="1" x14ac:dyDescent="0.25">
      <c r="A546" s="285" t="s">
        <v>228</v>
      </c>
      <c r="B546" s="202" t="s">
        <v>204</v>
      </c>
      <c r="C546" s="202" t="s">
        <v>200</v>
      </c>
      <c r="D546" s="282">
        <v>2</v>
      </c>
      <c r="E546" s="202" t="s">
        <v>201</v>
      </c>
      <c r="F546" s="202" t="s">
        <v>3630</v>
      </c>
      <c r="G546" s="202">
        <v>0.57999999999999996</v>
      </c>
      <c r="H546" s="282">
        <v>0.23</v>
      </c>
      <c r="I546" s="311">
        <v>0.1</v>
      </c>
      <c r="J546" s="202" t="s">
        <v>1879</v>
      </c>
      <c r="K546" s="202" t="s">
        <v>1880</v>
      </c>
      <c r="L546" s="202">
        <v>4</v>
      </c>
      <c r="M546" s="202" t="s">
        <v>202</v>
      </c>
      <c r="N546" s="202" t="s">
        <v>1881</v>
      </c>
      <c r="O546" s="202" t="s">
        <v>1882</v>
      </c>
      <c r="P546" s="220">
        <v>0.1</v>
      </c>
      <c r="Q546" s="220" t="s">
        <v>1848</v>
      </c>
      <c r="R546" s="310">
        <v>3152078000</v>
      </c>
      <c r="S546" s="220"/>
      <c r="T546" s="11">
        <v>43102</v>
      </c>
      <c r="U546" s="11">
        <v>43464</v>
      </c>
      <c r="V546" s="202" t="s">
        <v>1890</v>
      </c>
      <c r="W546" s="311">
        <v>0.2</v>
      </c>
      <c r="X546" s="223">
        <v>0</v>
      </c>
      <c r="Y546" s="309"/>
      <c r="Z546" s="309"/>
      <c r="AA546" s="309"/>
      <c r="AB546" s="309"/>
      <c r="AC546" s="310"/>
      <c r="AD546" s="309"/>
      <c r="AE546" s="227"/>
      <c r="AF546" s="227"/>
      <c r="AG546" s="223">
        <v>0</v>
      </c>
      <c r="AH546" s="309"/>
      <c r="AI546" s="309"/>
      <c r="AJ546" s="309"/>
      <c r="AK546" s="309"/>
      <c r="AL546" s="309"/>
      <c r="AM546" s="309"/>
      <c r="AN546" s="227"/>
      <c r="AO546" s="227"/>
      <c r="AP546" s="223">
        <v>0.1</v>
      </c>
      <c r="AQ546" s="309"/>
      <c r="AR546" s="309" t="s">
        <v>1891</v>
      </c>
      <c r="AS546" s="309"/>
      <c r="AT546" s="309"/>
      <c r="AU546" s="309"/>
      <c r="AV546" s="309"/>
      <c r="AW546" s="309"/>
      <c r="AX546" s="311"/>
      <c r="AY546" s="311"/>
      <c r="AZ546" s="223">
        <v>0</v>
      </c>
      <c r="BA546" s="309"/>
      <c r="BB546" s="309"/>
      <c r="BC546" s="309"/>
      <c r="BD546" s="309"/>
      <c r="BE546" s="309"/>
      <c r="BF546" s="309"/>
      <c r="BG546" s="309"/>
      <c r="BH546" s="309"/>
      <c r="BI546" s="223">
        <v>0</v>
      </c>
      <c r="BJ546" s="309"/>
      <c r="BK546" s="309"/>
      <c r="BL546" s="309"/>
      <c r="BM546" s="309"/>
      <c r="BN546" s="313"/>
      <c r="BO546" s="309"/>
      <c r="BP546" s="309"/>
      <c r="BQ546" s="309"/>
      <c r="BR546" s="223">
        <v>0.1</v>
      </c>
      <c r="BS546" s="309"/>
      <c r="BT546" s="309" t="s">
        <v>1891</v>
      </c>
      <c r="BU546" s="309"/>
      <c r="BV546" s="309"/>
      <c r="BW546" s="309"/>
      <c r="BX546" s="309"/>
      <c r="BY546" s="309"/>
      <c r="BZ546" s="311"/>
      <c r="CA546" s="311"/>
      <c r="CB546" s="223">
        <v>0</v>
      </c>
      <c r="CC546" s="309"/>
      <c r="CD546" s="309"/>
      <c r="CE546" s="309"/>
      <c r="CF546" s="309"/>
      <c r="CG546" s="309"/>
      <c r="CH546" s="309"/>
      <c r="CI546" s="309"/>
      <c r="CJ546" s="309"/>
      <c r="CK546" s="223">
        <v>0</v>
      </c>
      <c r="CL546" s="309"/>
      <c r="CM546" s="309"/>
      <c r="CN546" s="309"/>
      <c r="CO546" s="309"/>
      <c r="CP546" s="309"/>
      <c r="CQ546" s="309"/>
      <c r="CR546" s="309"/>
      <c r="CS546" s="309"/>
      <c r="CT546" s="223">
        <v>0</v>
      </c>
      <c r="CU546" s="309"/>
      <c r="CV546" s="309"/>
      <c r="CW546" s="309"/>
      <c r="CX546" s="309"/>
      <c r="CY546" s="309"/>
      <c r="CZ546" s="309"/>
      <c r="DA546" s="309"/>
      <c r="DB546" s="311"/>
      <c r="DC546" s="311"/>
      <c r="DD546" s="223">
        <v>0</v>
      </c>
      <c r="DE546" s="309"/>
      <c r="DF546" s="309"/>
      <c r="DG546" s="309"/>
      <c r="DH546" s="309"/>
      <c r="DI546" s="309"/>
      <c r="DJ546" s="309"/>
      <c r="DK546" s="309"/>
      <c r="DL546" s="309"/>
      <c r="DM546" s="223">
        <v>0</v>
      </c>
      <c r="DN546" s="309"/>
      <c r="DO546" s="309"/>
      <c r="DP546" s="309"/>
      <c r="DQ546" s="309"/>
      <c r="DR546" s="309"/>
      <c r="DS546" s="309"/>
      <c r="DT546" s="309"/>
      <c r="DU546" s="309"/>
      <c r="DV546" s="223">
        <v>0</v>
      </c>
      <c r="DW546" s="309"/>
      <c r="DX546" s="309"/>
      <c r="DY546" s="309"/>
      <c r="DZ546" s="309"/>
      <c r="EA546" s="309"/>
      <c r="EB546" s="309"/>
      <c r="EC546" s="309"/>
      <c r="ED546" s="311"/>
      <c r="EE546" s="311"/>
      <c r="EF546" s="557"/>
      <c r="EG546" s="331">
        <v>0.2</v>
      </c>
      <c r="EH546" s="331">
        <v>0</v>
      </c>
      <c r="EI546" s="439">
        <v>0</v>
      </c>
      <c r="EJ546" s="347"/>
      <c r="EK546" s="347"/>
      <c r="EL546" s="438"/>
      <c r="EM546" s="347"/>
      <c r="EN546" s="347"/>
      <c r="EO546" s="438"/>
      <c r="EP546" s="443"/>
      <c r="EQ546" s="443"/>
      <c r="ER546" s="441"/>
      <c r="ET546" s="311">
        <f t="shared" si="10"/>
        <v>0</v>
      </c>
    </row>
    <row r="547" spans="1:150" s="202" customFormat="1" ht="99.95" customHeight="1" x14ac:dyDescent="0.25">
      <c r="A547" s="285" t="s">
        <v>228</v>
      </c>
      <c r="B547" s="202" t="s">
        <v>204</v>
      </c>
      <c r="C547" s="202" t="s">
        <v>200</v>
      </c>
      <c r="D547" s="282">
        <v>2</v>
      </c>
      <c r="E547" s="202" t="s">
        <v>201</v>
      </c>
      <c r="F547" s="202" t="s">
        <v>3630</v>
      </c>
      <c r="G547" s="202">
        <v>0.57999999999999996</v>
      </c>
      <c r="H547" s="282">
        <v>0.23</v>
      </c>
      <c r="I547" s="311">
        <v>0.1</v>
      </c>
      <c r="J547" s="202" t="s">
        <v>1879</v>
      </c>
      <c r="K547" s="202" t="s">
        <v>1880</v>
      </c>
      <c r="L547" s="202">
        <v>4</v>
      </c>
      <c r="M547" s="202" t="s">
        <v>202</v>
      </c>
      <c r="N547" s="202" t="s">
        <v>1881</v>
      </c>
      <c r="O547" s="202" t="s">
        <v>1882</v>
      </c>
      <c r="P547" s="220">
        <v>0.1</v>
      </c>
      <c r="Q547" s="220" t="s">
        <v>1848</v>
      </c>
      <c r="R547" s="310">
        <v>3152078000</v>
      </c>
      <c r="S547" s="220"/>
      <c r="T547" s="11">
        <v>43102</v>
      </c>
      <c r="U547" s="11">
        <v>43464</v>
      </c>
      <c r="V547" s="202" t="s">
        <v>1892</v>
      </c>
      <c r="W547" s="311">
        <v>0.2</v>
      </c>
      <c r="X547" s="223">
        <v>0</v>
      </c>
      <c r="Y547" s="309"/>
      <c r="Z547" s="309"/>
      <c r="AA547" s="309"/>
      <c r="AB547" s="309"/>
      <c r="AC547" s="310"/>
      <c r="AD547" s="309"/>
      <c r="AE547" s="227"/>
      <c r="AF547" s="227"/>
      <c r="AG547" s="223">
        <v>0</v>
      </c>
      <c r="AH547" s="309"/>
      <c r="AI547" s="309"/>
      <c r="AJ547" s="309"/>
      <c r="AK547" s="309"/>
      <c r="AL547" s="309"/>
      <c r="AM547" s="309"/>
      <c r="AN547" s="227"/>
      <c r="AO547" s="227"/>
      <c r="AP547" s="223">
        <v>0</v>
      </c>
      <c r="AQ547" s="309"/>
      <c r="AR547" s="309"/>
      <c r="AS547" s="309"/>
      <c r="AT547" s="309"/>
      <c r="AU547" s="309"/>
      <c r="AV547" s="309"/>
      <c r="AW547" s="309"/>
      <c r="AX547" s="311"/>
      <c r="AY547" s="311"/>
      <c r="AZ547" s="223">
        <v>0</v>
      </c>
      <c r="BA547" s="309"/>
      <c r="BB547" s="309"/>
      <c r="BC547" s="309"/>
      <c r="BD547" s="309"/>
      <c r="BE547" s="309"/>
      <c r="BF547" s="309"/>
      <c r="BG547" s="309"/>
      <c r="BH547" s="309"/>
      <c r="BI547" s="223">
        <v>0</v>
      </c>
      <c r="BJ547" s="309"/>
      <c r="BK547" s="309"/>
      <c r="BL547" s="309"/>
      <c r="BM547" s="309"/>
      <c r="BN547" s="313"/>
      <c r="BO547" s="309"/>
      <c r="BP547" s="309"/>
      <c r="BQ547" s="309"/>
      <c r="BR547" s="223">
        <v>0</v>
      </c>
      <c r="BS547" s="309"/>
      <c r="BT547" s="309"/>
      <c r="BU547" s="309"/>
      <c r="BV547" s="309"/>
      <c r="BW547" s="309"/>
      <c r="BX547" s="309"/>
      <c r="BY547" s="309"/>
      <c r="BZ547" s="311"/>
      <c r="CA547" s="311"/>
      <c r="CB547" s="223">
        <v>0</v>
      </c>
      <c r="CC547" s="309"/>
      <c r="CD547" s="309"/>
      <c r="CE547" s="309"/>
      <c r="CF547" s="309"/>
      <c r="CG547" s="309"/>
      <c r="CH547" s="309"/>
      <c r="CI547" s="309"/>
      <c r="CJ547" s="309"/>
      <c r="CK547" s="223">
        <v>0.2</v>
      </c>
      <c r="CL547" s="309"/>
      <c r="CM547" s="309" t="s">
        <v>1893</v>
      </c>
      <c r="CN547" s="309"/>
      <c r="CO547" s="309"/>
      <c r="CP547" s="309"/>
      <c r="CQ547" s="309"/>
      <c r="CR547" s="309"/>
      <c r="CS547" s="309"/>
      <c r="CT547" s="223">
        <v>0</v>
      </c>
      <c r="CU547" s="309"/>
      <c r="CV547" s="309"/>
      <c r="CW547" s="309"/>
      <c r="CX547" s="309"/>
      <c r="CY547" s="309"/>
      <c r="CZ547" s="309"/>
      <c r="DA547" s="309"/>
      <c r="DB547" s="311"/>
      <c r="DC547" s="311"/>
      <c r="DD547" s="223">
        <v>0</v>
      </c>
      <c r="DE547" s="309"/>
      <c r="DF547" s="309"/>
      <c r="DG547" s="309"/>
      <c r="DH547" s="309"/>
      <c r="DI547" s="309"/>
      <c r="DJ547" s="309"/>
      <c r="DK547" s="309"/>
      <c r="DL547" s="309"/>
      <c r="DM547" s="223">
        <v>0</v>
      </c>
      <c r="DN547" s="309"/>
      <c r="DO547" s="309"/>
      <c r="DP547" s="309"/>
      <c r="DQ547" s="309"/>
      <c r="DR547" s="309"/>
      <c r="DS547" s="309"/>
      <c r="DT547" s="309"/>
      <c r="DU547" s="309"/>
      <c r="DV547" s="223">
        <v>0</v>
      </c>
      <c r="DW547" s="309"/>
      <c r="DX547" s="309"/>
      <c r="DY547" s="309"/>
      <c r="DZ547" s="309"/>
      <c r="EA547" s="309"/>
      <c r="EB547" s="309"/>
      <c r="EC547" s="309"/>
      <c r="ED547" s="311"/>
      <c r="EE547" s="311"/>
      <c r="EF547" s="557"/>
      <c r="EG547" s="331">
        <v>0.2</v>
      </c>
      <c r="EH547" s="331">
        <v>0</v>
      </c>
      <c r="EI547" s="439">
        <v>0</v>
      </c>
      <c r="EJ547" s="347"/>
      <c r="EK547" s="347"/>
      <c r="EL547" s="438"/>
      <c r="EM547" s="347"/>
      <c r="EN547" s="347"/>
      <c r="EO547" s="438"/>
      <c r="EP547" s="443"/>
      <c r="EQ547" s="443"/>
      <c r="ER547" s="441"/>
      <c r="ET547" s="311">
        <f t="shared" si="10"/>
        <v>0</v>
      </c>
    </row>
    <row r="548" spans="1:150" s="202" customFormat="1" ht="99.95" customHeight="1" x14ac:dyDescent="0.25">
      <c r="A548" s="285" t="s">
        <v>228</v>
      </c>
      <c r="B548" s="202" t="s">
        <v>1894</v>
      </c>
      <c r="C548" s="202" t="s">
        <v>203</v>
      </c>
      <c r="D548" s="282">
        <v>5</v>
      </c>
      <c r="E548" s="202" t="s">
        <v>1895</v>
      </c>
      <c r="F548" s="202" t="s">
        <v>3630</v>
      </c>
      <c r="G548" s="311">
        <v>0.25</v>
      </c>
      <c r="H548" s="276">
        <v>0.25</v>
      </c>
      <c r="I548" s="311">
        <v>0.21</v>
      </c>
      <c r="J548" s="202" t="s">
        <v>1896</v>
      </c>
      <c r="K548" s="202" t="s">
        <v>325</v>
      </c>
      <c r="L548" s="202">
        <v>7</v>
      </c>
      <c r="M548" s="202" t="s">
        <v>1897</v>
      </c>
      <c r="N548" s="202" t="s">
        <v>1898</v>
      </c>
      <c r="O548" s="202" t="s">
        <v>1899</v>
      </c>
      <c r="P548" s="311">
        <v>0.16</v>
      </c>
      <c r="Q548" s="310" t="s">
        <v>1848</v>
      </c>
      <c r="R548" s="310">
        <v>5239675000</v>
      </c>
      <c r="S548" s="220"/>
      <c r="T548" s="213">
        <v>43101</v>
      </c>
      <c r="U548" s="213">
        <v>43405</v>
      </c>
      <c r="V548" s="202" t="s">
        <v>1900</v>
      </c>
      <c r="W548" s="311">
        <v>0.5</v>
      </c>
      <c r="X548" s="223">
        <v>0</v>
      </c>
      <c r="Y548" s="309"/>
      <c r="Z548" s="309"/>
      <c r="AA548" s="309">
        <v>0</v>
      </c>
      <c r="AB548" s="309">
        <v>0</v>
      </c>
      <c r="AC548" s="310">
        <v>2960348517</v>
      </c>
      <c r="AD548" s="309"/>
      <c r="AE548" s="227">
        <v>0</v>
      </c>
      <c r="AF548" s="227">
        <v>0</v>
      </c>
      <c r="AG548" s="223">
        <v>0</v>
      </c>
      <c r="AH548" s="309"/>
      <c r="AI548" s="309"/>
      <c r="AJ548" s="309">
        <v>0</v>
      </c>
      <c r="AK548" s="309">
        <v>0</v>
      </c>
      <c r="AL548" s="310">
        <v>152000000</v>
      </c>
      <c r="AM548" s="309"/>
      <c r="AN548" s="227">
        <v>0</v>
      </c>
      <c r="AO548" s="227">
        <v>0</v>
      </c>
      <c r="AP548" s="223">
        <v>0.1</v>
      </c>
      <c r="AQ548" s="309"/>
      <c r="AR548" s="309" t="s">
        <v>1901</v>
      </c>
      <c r="AS548" s="309">
        <v>0.1</v>
      </c>
      <c r="AT548" s="309">
        <v>0</v>
      </c>
      <c r="AU548" s="310">
        <v>890000000</v>
      </c>
      <c r="AV548" s="309"/>
      <c r="AW548" s="309"/>
      <c r="AX548" s="227">
        <v>3.3928571428571426E-2</v>
      </c>
      <c r="AY548" s="227">
        <v>0</v>
      </c>
      <c r="AZ548" s="223">
        <v>0</v>
      </c>
      <c r="BA548" s="309"/>
      <c r="BB548" s="309"/>
      <c r="BC548" s="309">
        <v>0</v>
      </c>
      <c r="BD548" s="309">
        <v>0</v>
      </c>
      <c r="BE548" s="310">
        <v>150713583</v>
      </c>
      <c r="BF548" s="309"/>
      <c r="BG548" s="227">
        <v>0</v>
      </c>
      <c r="BH548" s="227">
        <v>0</v>
      </c>
      <c r="BI548" s="223">
        <v>0</v>
      </c>
      <c r="BJ548" s="309"/>
      <c r="BK548" s="309"/>
      <c r="BL548" s="309">
        <v>0</v>
      </c>
      <c r="BM548" s="309">
        <v>0</v>
      </c>
      <c r="BN548" s="309"/>
      <c r="BO548" s="309"/>
      <c r="BP548" s="227">
        <v>0</v>
      </c>
      <c r="BQ548" s="227">
        <v>0</v>
      </c>
      <c r="BR548" s="223">
        <v>0.1</v>
      </c>
      <c r="BS548" s="309"/>
      <c r="BT548" s="309" t="s">
        <v>1901</v>
      </c>
      <c r="BU548" s="309">
        <v>0.35</v>
      </c>
      <c r="BV548" s="309">
        <v>0</v>
      </c>
      <c r="BW548" s="309"/>
      <c r="BX548" s="309"/>
      <c r="BY548" s="309"/>
      <c r="BZ548" s="227">
        <v>8.1547619047619035E-2</v>
      </c>
      <c r="CA548" s="227">
        <v>0</v>
      </c>
      <c r="CB548" s="223">
        <v>0</v>
      </c>
      <c r="CC548" s="309"/>
      <c r="CD548" s="309"/>
      <c r="CE548" s="309">
        <v>0</v>
      </c>
      <c r="CF548" s="309">
        <v>0</v>
      </c>
      <c r="CG548" s="309"/>
      <c r="CH548" s="309"/>
      <c r="CI548" s="227">
        <v>0</v>
      </c>
      <c r="CJ548" s="227">
        <v>0</v>
      </c>
      <c r="CK548" s="223">
        <v>0</v>
      </c>
      <c r="CL548" s="309"/>
      <c r="CM548" s="309"/>
      <c r="CN548" s="309">
        <v>0.25</v>
      </c>
      <c r="CO548" s="309">
        <v>0</v>
      </c>
      <c r="CP548" s="310">
        <v>60000000</v>
      </c>
      <c r="CQ548" s="309"/>
      <c r="CR548" s="227">
        <v>4.7619047619047616E-2</v>
      </c>
      <c r="CS548" s="227">
        <v>0</v>
      </c>
      <c r="CT548" s="223">
        <v>0.1</v>
      </c>
      <c r="CU548" s="309"/>
      <c r="CV548" s="309" t="s">
        <v>1901</v>
      </c>
      <c r="CW548" s="309">
        <v>0.1</v>
      </c>
      <c r="CX548" s="309">
        <v>0</v>
      </c>
      <c r="CY548" s="310">
        <v>108473250</v>
      </c>
      <c r="CZ548" s="309"/>
      <c r="DA548" s="309"/>
      <c r="DB548" s="227">
        <v>3.3928571428571426E-2</v>
      </c>
      <c r="DC548" s="227">
        <v>0</v>
      </c>
      <c r="DD548" s="223">
        <v>0</v>
      </c>
      <c r="DE548" s="309"/>
      <c r="DF548" s="309"/>
      <c r="DG548" s="309">
        <v>0</v>
      </c>
      <c r="DH548" s="309">
        <v>0</v>
      </c>
      <c r="DI548" s="310">
        <v>610000000</v>
      </c>
      <c r="DJ548" s="309"/>
      <c r="DK548" s="227">
        <v>0</v>
      </c>
      <c r="DL548" s="227">
        <v>0</v>
      </c>
      <c r="DM548" s="223">
        <v>0</v>
      </c>
      <c r="DN548" s="309"/>
      <c r="DO548" s="309"/>
      <c r="DP548" s="309">
        <v>0</v>
      </c>
      <c r="DQ548" s="309">
        <v>0</v>
      </c>
      <c r="DR548" s="310">
        <v>308139650</v>
      </c>
      <c r="DS548" s="309"/>
      <c r="DT548" s="227">
        <v>0</v>
      </c>
      <c r="DU548" s="227">
        <v>0</v>
      </c>
      <c r="DV548" s="223">
        <v>0.2</v>
      </c>
      <c r="DW548" s="309"/>
      <c r="DX548" s="309" t="s">
        <v>1901</v>
      </c>
      <c r="DY548" s="309">
        <v>0.2</v>
      </c>
      <c r="DZ548" s="309">
        <v>0</v>
      </c>
      <c r="EA548" s="309"/>
      <c r="EB548" s="309"/>
      <c r="EC548" s="309" t="s">
        <v>1902</v>
      </c>
      <c r="ED548" s="227">
        <v>5.2976190476190468E-2</v>
      </c>
      <c r="EE548" s="227">
        <v>0</v>
      </c>
      <c r="EF548" s="557"/>
      <c r="EG548" s="331">
        <v>0.5</v>
      </c>
      <c r="EH548" s="331">
        <v>0</v>
      </c>
      <c r="EI548" s="439">
        <v>0</v>
      </c>
      <c r="EJ548" s="353">
        <v>1</v>
      </c>
      <c r="EK548" s="353">
        <v>0</v>
      </c>
      <c r="EL548" s="438">
        <v>0</v>
      </c>
      <c r="EM548" s="353">
        <v>0.24999999999999994</v>
      </c>
      <c r="EN548" s="353">
        <v>0</v>
      </c>
      <c r="EO548" s="438">
        <v>0</v>
      </c>
      <c r="EP548" s="443">
        <v>5239675000</v>
      </c>
      <c r="EQ548" s="443">
        <v>0</v>
      </c>
      <c r="ER548" s="442"/>
      <c r="ET548" s="311">
        <f t="shared" si="10"/>
        <v>0</v>
      </c>
    </row>
    <row r="549" spans="1:150" s="202" customFormat="1" ht="99.95" customHeight="1" x14ac:dyDescent="0.25">
      <c r="A549" s="285" t="s">
        <v>228</v>
      </c>
      <c r="B549" s="202" t="s">
        <v>1894</v>
      </c>
      <c r="C549" s="202" t="s">
        <v>203</v>
      </c>
      <c r="D549" s="282">
        <v>5</v>
      </c>
      <c r="E549" s="202" t="s">
        <v>1895</v>
      </c>
      <c r="F549" s="202" t="s">
        <v>3630</v>
      </c>
      <c r="G549" s="311">
        <v>0.25</v>
      </c>
      <c r="H549" s="276">
        <v>0.25</v>
      </c>
      <c r="I549" s="311">
        <v>0.21</v>
      </c>
      <c r="J549" s="202" t="s">
        <v>1896</v>
      </c>
      <c r="K549" s="202" t="s">
        <v>325</v>
      </c>
      <c r="L549" s="202">
        <v>7</v>
      </c>
      <c r="M549" s="202" t="s">
        <v>1897</v>
      </c>
      <c r="N549" s="202" t="s">
        <v>1898</v>
      </c>
      <c r="O549" s="202" t="s">
        <v>1899</v>
      </c>
      <c r="P549" s="311">
        <v>0.16</v>
      </c>
      <c r="Q549" s="310" t="s">
        <v>1848</v>
      </c>
      <c r="R549" s="310">
        <v>5239675000</v>
      </c>
      <c r="S549" s="220"/>
      <c r="T549" s="213">
        <v>43101</v>
      </c>
      <c r="U549" s="213">
        <v>43405</v>
      </c>
      <c r="V549" s="202" t="s">
        <v>1903</v>
      </c>
      <c r="W549" s="311">
        <v>0.5</v>
      </c>
      <c r="X549" s="223">
        <v>0</v>
      </c>
      <c r="Y549" s="309"/>
      <c r="Z549" s="309"/>
      <c r="AA549" s="309"/>
      <c r="AB549" s="309"/>
      <c r="AC549" s="310"/>
      <c r="AD549" s="309"/>
      <c r="AE549" s="227"/>
      <c r="AF549" s="227"/>
      <c r="AG549" s="223">
        <v>0</v>
      </c>
      <c r="AH549" s="309"/>
      <c r="AI549" s="309"/>
      <c r="AJ549" s="309"/>
      <c r="AK549" s="309"/>
      <c r="AL549" s="310"/>
      <c r="AM549" s="309"/>
      <c r="AN549" s="227"/>
      <c r="AO549" s="227"/>
      <c r="AP549" s="223">
        <v>0</v>
      </c>
      <c r="AQ549" s="309"/>
      <c r="AR549" s="309"/>
      <c r="AS549" s="309"/>
      <c r="AT549" s="309"/>
      <c r="AU549" s="310"/>
      <c r="AV549" s="309"/>
      <c r="AW549" s="309"/>
      <c r="AX549" s="227"/>
      <c r="AY549" s="227"/>
      <c r="AZ549" s="223">
        <v>0</v>
      </c>
      <c r="BA549" s="309"/>
      <c r="BB549" s="309"/>
      <c r="BC549" s="309"/>
      <c r="BD549" s="309"/>
      <c r="BE549" s="310"/>
      <c r="BF549" s="309"/>
      <c r="BG549" s="227"/>
      <c r="BH549" s="227"/>
      <c r="BI549" s="223">
        <v>0</v>
      </c>
      <c r="BJ549" s="309"/>
      <c r="BK549" s="309"/>
      <c r="BL549" s="309"/>
      <c r="BM549" s="309"/>
      <c r="BN549" s="309"/>
      <c r="BO549" s="309"/>
      <c r="BP549" s="227"/>
      <c r="BQ549" s="227"/>
      <c r="BR549" s="223">
        <v>0.25</v>
      </c>
      <c r="BS549" s="309"/>
      <c r="BT549" s="309" t="s">
        <v>1904</v>
      </c>
      <c r="BU549" s="309"/>
      <c r="BV549" s="309"/>
      <c r="BW549" s="309"/>
      <c r="BX549" s="309"/>
      <c r="BY549" s="309"/>
      <c r="BZ549" s="227"/>
      <c r="CA549" s="227"/>
      <c r="CB549" s="223">
        <v>0</v>
      </c>
      <c r="CC549" s="309"/>
      <c r="CD549" s="309"/>
      <c r="CE549" s="309"/>
      <c r="CF549" s="309"/>
      <c r="CG549" s="309"/>
      <c r="CH549" s="309"/>
      <c r="CI549" s="227"/>
      <c r="CJ549" s="227"/>
      <c r="CK549" s="223">
        <v>0.25</v>
      </c>
      <c r="CL549" s="309"/>
      <c r="CM549" s="309" t="s">
        <v>1905</v>
      </c>
      <c r="CN549" s="309"/>
      <c r="CO549" s="309"/>
      <c r="CP549" s="310"/>
      <c r="CQ549" s="309"/>
      <c r="CR549" s="227"/>
      <c r="CS549" s="227"/>
      <c r="CT549" s="223">
        <v>0</v>
      </c>
      <c r="CU549" s="309"/>
      <c r="CV549" s="309"/>
      <c r="CW549" s="309"/>
      <c r="CX549" s="309"/>
      <c r="CY549" s="310"/>
      <c r="CZ549" s="309"/>
      <c r="DA549" s="309"/>
      <c r="DB549" s="227"/>
      <c r="DC549" s="227"/>
      <c r="DD549" s="223">
        <v>0</v>
      </c>
      <c r="DE549" s="309"/>
      <c r="DF549" s="309"/>
      <c r="DG549" s="309"/>
      <c r="DH549" s="309"/>
      <c r="DI549" s="310"/>
      <c r="DJ549" s="309"/>
      <c r="DK549" s="227"/>
      <c r="DL549" s="227"/>
      <c r="DM549" s="223">
        <v>0</v>
      </c>
      <c r="DN549" s="309"/>
      <c r="DO549" s="309"/>
      <c r="DP549" s="309"/>
      <c r="DQ549" s="309"/>
      <c r="DR549" s="310"/>
      <c r="DS549" s="309"/>
      <c r="DT549" s="227"/>
      <c r="DU549" s="227"/>
      <c r="DV549" s="223">
        <v>0</v>
      </c>
      <c r="DW549" s="309"/>
      <c r="DX549" s="309"/>
      <c r="DY549" s="309"/>
      <c r="DZ549" s="309"/>
      <c r="EA549" s="309"/>
      <c r="EB549" s="309"/>
      <c r="EC549" s="309"/>
      <c r="ED549" s="227"/>
      <c r="EE549" s="227"/>
      <c r="EF549" s="557"/>
      <c r="EG549" s="331">
        <v>0.5</v>
      </c>
      <c r="EH549" s="331">
        <v>0</v>
      </c>
      <c r="EI549" s="439">
        <v>0</v>
      </c>
      <c r="EJ549" s="347"/>
      <c r="EK549" s="347"/>
      <c r="EL549" s="438"/>
      <c r="EM549" s="347"/>
      <c r="EN549" s="347"/>
      <c r="EO549" s="438"/>
      <c r="EP549" s="443"/>
      <c r="EQ549" s="443"/>
      <c r="ER549" s="441"/>
      <c r="ET549" s="311">
        <f t="shared" si="10"/>
        <v>0</v>
      </c>
    </row>
    <row r="550" spans="1:150" s="202" customFormat="1" ht="99.95" customHeight="1" x14ac:dyDescent="0.25">
      <c r="A550" s="285" t="s">
        <v>228</v>
      </c>
      <c r="B550" s="202" t="s">
        <v>1894</v>
      </c>
      <c r="C550" s="202" t="s">
        <v>203</v>
      </c>
      <c r="D550" s="282">
        <v>5</v>
      </c>
      <c r="E550" s="202" t="s">
        <v>1895</v>
      </c>
      <c r="F550" s="202" t="s">
        <v>3630</v>
      </c>
      <c r="G550" s="311">
        <v>0.25</v>
      </c>
      <c r="H550" s="276">
        <v>0.25</v>
      </c>
      <c r="I550" s="311">
        <v>0.21</v>
      </c>
      <c r="J550" s="202" t="s">
        <v>1896</v>
      </c>
      <c r="K550" s="202" t="s">
        <v>325</v>
      </c>
      <c r="L550" s="202">
        <v>8</v>
      </c>
      <c r="M550" s="202" t="s">
        <v>1906</v>
      </c>
      <c r="N550" s="202" t="s">
        <v>1907</v>
      </c>
      <c r="O550" s="202" t="s">
        <v>1899</v>
      </c>
      <c r="P550" s="311">
        <v>0.05</v>
      </c>
      <c r="Q550" s="313" t="s">
        <v>1848</v>
      </c>
      <c r="R550" s="310">
        <v>1533739000</v>
      </c>
      <c r="S550" s="220"/>
      <c r="T550" s="213">
        <v>43103</v>
      </c>
      <c r="U550" s="213">
        <v>43464</v>
      </c>
      <c r="V550" s="202" t="s">
        <v>1908</v>
      </c>
      <c r="W550" s="311">
        <v>1</v>
      </c>
      <c r="X550" s="223">
        <v>0</v>
      </c>
      <c r="Y550" s="309"/>
      <c r="Z550" s="309"/>
      <c r="AA550" s="309">
        <v>0</v>
      </c>
      <c r="AB550" s="309">
        <v>0</v>
      </c>
      <c r="AC550" s="310">
        <v>1533739000</v>
      </c>
      <c r="AD550" s="309"/>
      <c r="AE550" s="227"/>
      <c r="AF550" s="227"/>
      <c r="AG550" s="223">
        <v>0</v>
      </c>
      <c r="AH550" s="309"/>
      <c r="AI550" s="309"/>
      <c r="AJ550" s="309">
        <v>0</v>
      </c>
      <c r="AK550" s="309">
        <v>0</v>
      </c>
      <c r="AL550" s="309"/>
      <c r="AM550" s="309"/>
      <c r="AN550" s="227"/>
      <c r="AO550" s="227"/>
      <c r="AP550" s="223">
        <v>0.25</v>
      </c>
      <c r="AQ550" s="309"/>
      <c r="AR550" s="309" t="s">
        <v>1909</v>
      </c>
      <c r="AS550" s="309">
        <v>0.25</v>
      </c>
      <c r="AT550" s="309">
        <v>0</v>
      </c>
      <c r="AU550" s="309"/>
      <c r="AV550" s="309"/>
      <c r="AW550" s="309"/>
      <c r="AX550" s="227"/>
      <c r="AY550" s="227"/>
      <c r="AZ550" s="223">
        <v>0</v>
      </c>
      <c r="BA550" s="309"/>
      <c r="BB550" s="309"/>
      <c r="BC550" s="309">
        <v>0</v>
      </c>
      <c r="BD550" s="309">
        <v>0</v>
      </c>
      <c r="BE550" s="309"/>
      <c r="BF550" s="309"/>
      <c r="BG550" s="227"/>
      <c r="BH550" s="227"/>
      <c r="BI550" s="223">
        <v>0</v>
      </c>
      <c r="BJ550" s="309"/>
      <c r="BK550" s="309"/>
      <c r="BL550" s="309">
        <v>0</v>
      </c>
      <c r="BM550" s="309">
        <v>0</v>
      </c>
      <c r="BN550" s="309"/>
      <c r="BO550" s="309"/>
      <c r="BP550" s="227"/>
      <c r="BQ550" s="227"/>
      <c r="BR550" s="223">
        <v>0.25</v>
      </c>
      <c r="BS550" s="309"/>
      <c r="BT550" s="309" t="s">
        <v>1909</v>
      </c>
      <c r="BU550" s="309">
        <v>0.25</v>
      </c>
      <c r="BV550" s="309">
        <v>0</v>
      </c>
      <c r="BW550" s="309"/>
      <c r="BX550" s="309"/>
      <c r="BY550" s="309"/>
      <c r="BZ550" s="227"/>
      <c r="CA550" s="227"/>
      <c r="CB550" s="223">
        <v>0</v>
      </c>
      <c r="CC550" s="309"/>
      <c r="CD550" s="309"/>
      <c r="CE550" s="309">
        <v>0</v>
      </c>
      <c r="CF550" s="309">
        <v>0</v>
      </c>
      <c r="CG550" s="309"/>
      <c r="CH550" s="309"/>
      <c r="CI550" s="227"/>
      <c r="CJ550" s="227"/>
      <c r="CK550" s="223">
        <v>0</v>
      </c>
      <c r="CL550" s="309"/>
      <c r="CM550" s="309"/>
      <c r="CN550" s="309">
        <v>0</v>
      </c>
      <c r="CO550" s="309">
        <v>0</v>
      </c>
      <c r="CP550" s="309"/>
      <c r="CQ550" s="309"/>
      <c r="CR550" s="227"/>
      <c r="CS550" s="227"/>
      <c r="CT550" s="223">
        <v>0.25</v>
      </c>
      <c r="CU550" s="309"/>
      <c r="CV550" s="309" t="s">
        <v>1909</v>
      </c>
      <c r="CW550" s="309">
        <v>0.25</v>
      </c>
      <c r="CX550" s="309">
        <v>0</v>
      </c>
      <c r="CY550" s="309"/>
      <c r="CZ550" s="309"/>
      <c r="DA550" s="309"/>
      <c r="DB550" s="227"/>
      <c r="DC550" s="227"/>
      <c r="DD550" s="223">
        <v>0</v>
      </c>
      <c r="DE550" s="309"/>
      <c r="DF550" s="309"/>
      <c r="DG550" s="309">
        <v>0</v>
      </c>
      <c r="DH550" s="309">
        <v>0</v>
      </c>
      <c r="DI550" s="309"/>
      <c r="DJ550" s="309"/>
      <c r="DK550" s="227"/>
      <c r="DL550" s="227"/>
      <c r="DM550" s="223">
        <v>0</v>
      </c>
      <c r="DN550" s="309"/>
      <c r="DO550" s="309"/>
      <c r="DP550" s="309">
        <v>0</v>
      </c>
      <c r="DQ550" s="309">
        <v>0</v>
      </c>
      <c r="DR550" s="309"/>
      <c r="DS550" s="309"/>
      <c r="DT550" s="227"/>
      <c r="DU550" s="227"/>
      <c r="DV550" s="223">
        <v>0.25</v>
      </c>
      <c r="DW550" s="309"/>
      <c r="DX550" s="309" t="s">
        <v>1909</v>
      </c>
      <c r="DY550" s="309">
        <v>0.25</v>
      </c>
      <c r="DZ550" s="309">
        <v>0</v>
      </c>
      <c r="EA550" s="309"/>
      <c r="EB550" s="309"/>
      <c r="EC550" s="309" t="s">
        <v>1910</v>
      </c>
      <c r="ED550" s="227"/>
      <c r="EE550" s="227"/>
      <c r="EF550" s="557"/>
      <c r="EG550" s="331">
        <v>1</v>
      </c>
      <c r="EH550" s="331">
        <v>0</v>
      </c>
      <c r="EI550" s="439">
        <v>0</v>
      </c>
      <c r="EJ550" s="329">
        <v>1</v>
      </c>
      <c r="EK550" s="329">
        <v>0</v>
      </c>
      <c r="EL550" s="439">
        <v>0</v>
      </c>
      <c r="EM550" s="347"/>
      <c r="EN550" s="347"/>
      <c r="EO550" s="438"/>
      <c r="EP550" s="444">
        <v>1533739000</v>
      </c>
      <c r="EQ550" s="444">
        <v>0</v>
      </c>
      <c r="ER550" s="442"/>
      <c r="ET550" s="311">
        <f t="shared" si="10"/>
        <v>0</v>
      </c>
    </row>
    <row r="551" spans="1:150" s="202" customFormat="1" ht="99.95" customHeight="1" x14ac:dyDescent="0.25">
      <c r="A551" s="285" t="s">
        <v>228</v>
      </c>
      <c r="B551" s="202" t="s">
        <v>1911</v>
      </c>
      <c r="C551" s="202" t="s">
        <v>203</v>
      </c>
      <c r="D551" s="282">
        <v>6</v>
      </c>
      <c r="E551" s="202" t="s">
        <v>205</v>
      </c>
      <c r="F551" s="202" t="s">
        <v>3863</v>
      </c>
      <c r="G551" s="311">
        <v>0.21</v>
      </c>
      <c r="H551" s="276">
        <v>0.21</v>
      </c>
      <c r="I551" s="311">
        <v>0.21</v>
      </c>
      <c r="J551" s="202" t="s">
        <v>1912</v>
      </c>
      <c r="K551" s="202" t="s">
        <v>325</v>
      </c>
      <c r="L551" s="202">
        <v>9</v>
      </c>
      <c r="M551" s="202" t="s">
        <v>1913</v>
      </c>
      <c r="N551" s="202" t="s">
        <v>1914</v>
      </c>
      <c r="O551" s="202" t="s">
        <v>1899</v>
      </c>
      <c r="P551" s="311">
        <v>0.17</v>
      </c>
      <c r="Q551" s="313" t="s">
        <v>1848</v>
      </c>
      <c r="R551" s="310">
        <v>5751493000</v>
      </c>
      <c r="S551" s="220"/>
      <c r="T551" s="213">
        <v>43103</v>
      </c>
      <c r="U551" s="213">
        <v>43464</v>
      </c>
      <c r="V551" s="202" t="s">
        <v>1915</v>
      </c>
      <c r="W551" s="311">
        <v>1</v>
      </c>
      <c r="X551" s="223">
        <v>0</v>
      </c>
      <c r="Y551" s="309"/>
      <c r="Z551" s="309"/>
      <c r="AA551" s="309">
        <v>0</v>
      </c>
      <c r="AB551" s="309">
        <v>0</v>
      </c>
      <c r="AC551" s="309"/>
      <c r="AD551" s="309"/>
      <c r="AE551" s="227">
        <v>0</v>
      </c>
      <c r="AF551" s="227">
        <v>0</v>
      </c>
      <c r="AG551" s="223">
        <v>0</v>
      </c>
      <c r="AH551" s="309"/>
      <c r="AI551" s="309"/>
      <c r="AJ551" s="309">
        <v>0</v>
      </c>
      <c r="AK551" s="309">
        <v>0</v>
      </c>
      <c r="AL551" s="309"/>
      <c r="AM551" s="309"/>
      <c r="AN551" s="227">
        <v>0</v>
      </c>
      <c r="AO551" s="227">
        <v>0</v>
      </c>
      <c r="AP551" s="223">
        <v>0.25</v>
      </c>
      <c r="AQ551" s="309"/>
      <c r="AR551" s="309" t="s">
        <v>1916</v>
      </c>
      <c r="AS551" s="309">
        <v>0.25</v>
      </c>
      <c r="AT551" s="309">
        <v>0</v>
      </c>
      <c r="AU551" s="310">
        <v>4300000000</v>
      </c>
      <c r="AV551" s="309"/>
      <c r="AW551" s="309"/>
      <c r="AX551" s="311">
        <v>4.7499999999999994E-2</v>
      </c>
      <c r="AY551" s="311">
        <v>0</v>
      </c>
      <c r="AZ551" s="223">
        <v>0</v>
      </c>
      <c r="BA551" s="309"/>
      <c r="BB551" s="309"/>
      <c r="BC551" s="309">
        <v>0</v>
      </c>
      <c r="BD551" s="309">
        <v>0</v>
      </c>
      <c r="BE551" s="309"/>
      <c r="BF551" s="309"/>
      <c r="BG551" s="309">
        <v>4.0000000000000001E-3</v>
      </c>
      <c r="BH551" s="309">
        <v>0</v>
      </c>
      <c r="BI551" s="223">
        <v>0</v>
      </c>
      <c r="BJ551" s="309"/>
      <c r="BK551" s="309"/>
      <c r="BL551" s="309">
        <v>0</v>
      </c>
      <c r="BM551" s="309">
        <v>0</v>
      </c>
      <c r="BN551" s="309"/>
      <c r="BO551" s="309"/>
      <c r="BP551" s="309">
        <v>0</v>
      </c>
      <c r="BQ551" s="309">
        <v>0</v>
      </c>
      <c r="BR551" s="223">
        <v>0.25</v>
      </c>
      <c r="BS551" s="309"/>
      <c r="BT551" s="309" t="s">
        <v>1916</v>
      </c>
      <c r="BU551" s="309">
        <v>0.25</v>
      </c>
      <c r="BV551" s="309">
        <v>0</v>
      </c>
      <c r="BW551" s="310">
        <v>460000000</v>
      </c>
      <c r="BX551" s="309"/>
      <c r="BY551" s="309"/>
      <c r="BZ551" s="311">
        <v>4.7499999999999994E-2</v>
      </c>
      <c r="CA551" s="311">
        <v>0</v>
      </c>
      <c r="CB551" s="223">
        <v>0</v>
      </c>
      <c r="CC551" s="309"/>
      <c r="CD551" s="309"/>
      <c r="CE551" s="309">
        <v>0</v>
      </c>
      <c r="CF551" s="309">
        <v>0</v>
      </c>
      <c r="CG551" s="309"/>
      <c r="CH551" s="309"/>
      <c r="CI551" s="309">
        <v>4.0000000000000001E-3</v>
      </c>
      <c r="CJ551" s="309">
        <v>0</v>
      </c>
      <c r="CK551" s="223">
        <v>0</v>
      </c>
      <c r="CL551" s="309"/>
      <c r="CM551" s="309"/>
      <c r="CN551" s="309">
        <v>0</v>
      </c>
      <c r="CO551" s="309">
        <v>0</v>
      </c>
      <c r="CP551" s="309"/>
      <c r="CQ551" s="309"/>
      <c r="CR551" s="309">
        <v>0</v>
      </c>
      <c r="CS551" s="309">
        <v>0</v>
      </c>
      <c r="CT551" s="223">
        <v>0.25</v>
      </c>
      <c r="CU551" s="309"/>
      <c r="CV551" s="309" t="s">
        <v>1917</v>
      </c>
      <c r="CW551" s="309">
        <v>0.25</v>
      </c>
      <c r="CX551" s="309">
        <v>0</v>
      </c>
      <c r="CY551" s="310">
        <v>991493000</v>
      </c>
      <c r="CZ551" s="309"/>
      <c r="DA551" s="309"/>
      <c r="DB551" s="311">
        <v>4.7499999999999994E-2</v>
      </c>
      <c r="DC551" s="311">
        <v>0</v>
      </c>
      <c r="DD551" s="223">
        <v>0</v>
      </c>
      <c r="DE551" s="309"/>
      <c r="DF551" s="309"/>
      <c r="DG551" s="309">
        <v>0</v>
      </c>
      <c r="DH551" s="309">
        <v>0</v>
      </c>
      <c r="DI551" s="309"/>
      <c r="DJ551" s="309"/>
      <c r="DK551" s="309">
        <v>5.9999999999999993E-3</v>
      </c>
      <c r="DL551" s="309">
        <v>0</v>
      </c>
      <c r="DM551" s="223">
        <v>0</v>
      </c>
      <c r="DN551" s="309"/>
      <c r="DO551" s="309"/>
      <c r="DP551" s="309">
        <v>0</v>
      </c>
      <c r="DQ551" s="309">
        <v>0</v>
      </c>
      <c r="DR551" s="309"/>
      <c r="DS551" s="309"/>
      <c r="DT551" s="309">
        <v>0</v>
      </c>
      <c r="DU551" s="309">
        <v>0</v>
      </c>
      <c r="DV551" s="223">
        <v>0.25</v>
      </c>
      <c r="DW551" s="309"/>
      <c r="DX551" s="309" t="s">
        <v>1916</v>
      </c>
      <c r="DY551" s="309">
        <v>0.25</v>
      </c>
      <c r="DZ551" s="309">
        <v>0</v>
      </c>
      <c r="EA551" s="309"/>
      <c r="EB551" s="309"/>
      <c r="EC551" s="309" t="s">
        <v>1916</v>
      </c>
      <c r="ED551" s="311">
        <v>5.3499999999999999E-2</v>
      </c>
      <c r="EE551" s="311">
        <v>0</v>
      </c>
      <c r="EF551" s="557"/>
      <c r="EG551" s="331">
        <v>1</v>
      </c>
      <c r="EH551" s="331">
        <v>0</v>
      </c>
      <c r="EI551" s="439">
        <v>0</v>
      </c>
      <c r="EJ551" s="439">
        <v>1</v>
      </c>
      <c r="EK551" s="439">
        <v>0</v>
      </c>
      <c r="EL551" s="439">
        <v>0</v>
      </c>
      <c r="EM551" s="353">
        <v>0.20999999999999996</v>
      </c>
      <c r="EN551" s="353">
        <v>0</v>
      </c>
      <c r="EO551" s="438">
        <v>0</v>
      </c>
      <c r="EP551" s="444">
        <v>5751493000</v>
      </c>
      <c r="EQ551" s="444">
        <v>0</v>
      </c>
      <c r="ER551" s="442"/>
      <c r="ET551" s="311">
        <f t="shared" si="10"/>
        <v>0</v>
      </c>
    </row>
    <row r="552" spans="1:150" s="202" customFormat="1" ht="99.95" customHeight="1" x14ac:dyDescent="0.25">
      <c r="A552" s="285" t="s">
        <v>228</v>
      </c>
      <c r="B552" s="202" t="s">
        <v>1911</v>
      </c>
      <c r="C552" s="202" t="s">
        <v>203</v>
      </c>
      <c r="D552" s="282">
        <v>6</v>
      </c>
      <c r="E552" s="202" t="s">
        <v>205</v>
      </c>
      <c r="F552" s="202" t="s">
        <v>3863</v>
      </c>
      <c r="G552" s="311">
        <v>0.21</v>
      </c>
      <c r="H552" s="276">
        <v>0.21</v>
      </c>
      <c r="I552" s="311">
        <v>0.21</v>
      </c>
      <c r="J552" s="202" t="s">
        <v>1912</v>
      </c>
      <c r="K552" s="202" t="s">
        <v>325</v>
      </c>
      <c r="L552" s="202">
        <v>10</v>
      </c>
      <c r="M552" s="202" t="s">
        <v>1918</v>
      </c>
      <c r="N552" s="202" t="s">
        <v>1919</v>
      </c>
      <c r="O552" s="202" t="s">
        <v>1899</v>
      </c>
      <c r="P552" s="311">
        <v>0.04</v>
      </c>
      <c r="Q552" s="313" t="s">
        <v>1848</v>
      </c>
      <c r="R552" s="310">
        <v>1163426000</v>
      </c>
      <c r="S552" s="220"/>
      <c r="T552" s="213">
        <v>43103</v>
      </c>
      <c r="U552" s="213">
        <v>43464</v>
      </c>
      <c r="V552" s="202" t="s">
        <v>1920</v>
      </c>
      <c r="W552" s="311">
        <v>0.5</v>
      </c>
      <c r="X552" s="223">
        <v>0</v>
      </c>
      <c r="Y552" s="309"/>
      <c r="Z552" s="309"/>
      <c r="AA552" s="309">
        <v>0</v>
      </c>
      <c r="AB552" s="309">
        <v>0</v>
      </c>
      <c r="AC552" s="310">
        <v>1163426000</v>
      </c>
      <c r="AD552" s="309"/>
      <c r="AE552" s="227"/>
      <c r="AF552" s="227"/>
      <c r="AG552" s="223">
        <v>0</v>
      </c>
      <c r="AH552" s="309"/>
      <c r="AI552" s="309"/>
      <c r="AJ552" s="309">
        <v>0</v>
      </c>
      <c r="AK552" s="309">
        <v>0</v>
      </c>
      <c r="AL552" s="309"/>
      <c r="AM552" s="309"/>
      <c r="AN552" s="227"/>
      <c r="AO552" s="227"/>
      <c r="AP552" s="223">
        <v>0.125</v>
      </c>
      <c r="AQ552" s="309"/>
      <c r="AR552" s="309" t="s">
        <v>1921</v>
      </c>
      <c r="AS552" s="309">
        <v>0.125</v>
      </c>
      <c r="AT552" s="309">
        <v>0</v>
      </c>
      <c r="AU552" s="309"/>
      <c r="AV552" s="309"/>
      <c r="AW552" s="309"/>
      <c r="AX552" s="311"/>
      <c r="AY552" s="311"/>
      <c r="AZ552" s="223">
        <v>0</v>
      </c>
      <c r="BA552" s="309"/>
      <c r="BB552" s="309"/>
      <c r="BC552" s="309">
        <v>0.1</v>
      </c>
      <c r="BD552" s="309">
        <v>0</v>
      </c>
      <c r="BE552" s="309"/>
      <c r="BF552" s="309"/>
      <c r="BG552" s="309"/>
      <c r="BH552" s="309"/>
      <c r="BI552" s="223">
        <v>0</v>
      </c>
      <c r="BJ552" s="309"/>
      <c r="BK552" s="309"/>
      <c r="BL552" s="309">
        <v>0</v>
      </c>
      <c r="BM552" s="309">
        <v>0</v>
      </c>
      <c r="BN552" s="309"/>
      <c r="BO552" s="309"/>
      <c r="BP552" s="309"/>
      <c r="BQ552" s="309"/>
      <c r="BR552" s="223">
        <v>0.125</v>
      </c>
      <c r="BS552" s="309"/>
      <c r="BT552" s="309" t="s">
        <v>1922</v>
      </c>
      <c r="BU552" s="309">
        <v>0.125</v>
      </c>
      <c r="BV552" s="309">
        <v>0</v>
      </c>
      <c r="BW552" s="309"/>
      <c r="BX552" s="309"/>
      <c r="BY552" s="309" t="s">
        <v>1919</v>
      </c>
      <c r="BZ552" s="311"/>
      <c r="CA552" s="311"/>
      <c r="CB552" s="223">
        <v>0</v>
      </c>
      <c r="CC552" s="309"/>
      <c r="CD552" s="309"/>
      <c r="CE552" s="309">
        <v>0.1</v>
      </c>
      <c r="CF552" s="309">
        <v>0</v>
      </c>
      <c r="CG552" s="309"/>
      <c r="CH552" s="309"/>
      <c r="CI552" s="309"/>
      <c r="CJ552" s="309"/>
      <c r="CK552" s="223">
        <v>0</v>
      </c>
      <c r="CL552" s="309"/>
      <c r="CM552" s="309"/>
      <c r="CN552" s="309">
        <v>0</v>
      </c>
      <c r="CO552" s="309">
        <v>0</v>
      </c>
      <c r="CP552" s="309"/>
      <c r="CQ552" s="309"/>
      <c r="CR552" s="309"/>
      <c r="CS552" s="309"/>
      <c r="CT552" s="223">
        <v>0.125</v>
      </c>
      <c r="CU552" s="309"/>
      <c r="CV552" s="309" t="s">
        <v>1923</v>
      </c>
      <c r="CW552" s="309">
        <v>0.125</v>
      </c>
      <c r="CX552" s="309">
        <v>0</v>
      </c>
      <c r="CY552" s="309"/>
      <c r="CZ552" s="309"/>
      <c r="DA552" s="309" t="s">
        <v>1924</v>
      </c>
      <c r="DB552" s="311"/>
      <c r="DC552" s="311"/>
      <c r="DD552" s="223">
        <v>0</v>
      </c>
      <c r="DE552" s="309"/>
      <c r="DF552" s="309"/>
      <c r="DG552" s="309">
        <v>0.15</v>
      </c>
      <c r="DH552" s="309">
        <v>0</v>
      </c>
      <c r="DI552" s="309"/>
      <c r="DJ552" s="309"/>
      <c r="DK552" s="309"/>
      <c r="DL552" s="309"/>
      <c r="DM552" s="223">
        <v>0</v>
      </c>
      <c r="DN552" s="309"/>
      <c r="DO552" s="309"/>
      <c r="DP552" s="309">
        <v>0</v>
      </c>
      <c r="DQ552" s="309">
        <v>0</v>
      </c>
      <c r="DR552" s="309"/>
      <c r="DS552" s="309"/>
      <c r="DT552" s="309"/>
      <c r="DU552" s="309"/>
      <c r="DV552" s="223">
        <v>0.125</v>
      </c>
      <c r="DW552" s="309"/>
      <c r="DX552" s="309" t="s">
        <v>1923</v>
      </c>
      <c r="DY552" s="309">
        <v>0.27500000000000002</v>
      </c>
      <c r="DZ552" s="309">
        <v>0</v>
      </c>
      <c r="EA552" s="309"/>
      <c r="EB552" s="309"/>
      <c r="EC552" s="309" t="s">
        <v>1925</v>
      </c>
      <c r="ED552" s="311"/>
      <c r="EE552" s="311"/>
      <c r="EF552" s="557"/>
      <c r="EG552" s="331">
        <v>0.5</v>
      </c>
      <c r="EH552" s="331">
        <v>0</v>
      </c>
      <c r="EI552" s="439">
        <v>0</v>
      </c>
      <c r="EJ552" s="353">
        <v>1</v>
      </c>
      <c r="EK552" s="353">
        <v>0</v>
      </c>
      <c r="EL552" s="438">
        <v>0</v>
      </c>
      <c r="EM552" s="347"/>
      <c r="EN552" s="347"/>
      <c r="EO552" s="438"/>
      <c r="EP552" s="443">
        <v>1163426000</v>
      </c>
      <c r="EQ552" s="443">
        <v>0</v>
      </c>
      <c r="ER552" s="442"/>
      <c r="ET552" s="311">
        <f t="shared" si="10"/>
        <v>0</v>
      </c>
    </row>
    <row r="553" spans="1:150" s="202" customFormat="1" ht="99.95" customHeight="1" x14ac:dyDescent="0.25">
      <c r="A553" s="285" t="s">
        <v>228</v>
      </c>
      <c r="B553" s="202" t="s">
        <v>1911</v>
      </c>
      <c r="C553" s="202" t="s">
        <v>203</v>
      </c>
      <c r="D553" s="282">
        <v>6</v>
      </c>
      <c r="E553" s="202" t="s">
        <v>205</v>
      </c>
      <c r="F553" s="202" t="s">
        <v>3863</v>
      </c>
      <c r="G553" s="311">
        <v>0.21</v>
      </c>
      <c r="H553" s="276">
        <v>0.21</v>
      </c>
      <c r="I553" s="311">
        <v>0.21</v>
      </c>
      <c r="J553" s="202" t="s">
        <v>1912</v>
      </c>
      <c r="K553" s="202" t="s">
        <v>325</v>
      </c>
      <c r="L553" s="202">
        <v>10</v>
      </c>
      <c r="M553" s="202" t="s">
        <v>1918</v>
      </c>
      <c r="N553" s="202" t="s">
        <v>1926</v>
      </c>
      <c r="O553" s="202" t="s">
        <v>1899</v>
      </c>
      <c r="P553" s="311">
        <v>0.04</v>
      </c>
      <c r="Q553" s="313" t="s">
        <v>1848</v>
      </c>
      <c r="R553" s="310">
        <v>1163426000</v>
      </c>
      <c r="S553" s="220"/>
      <c r="T553" s="213">
        <v>43103</v>
      </c>
      <c r="U553" s="213">
        <v>43464</v>
      </c>
      <c r="V553" s="202" t="s">
        <v>1927</v>
      </c>
      <c r="W553" s="311">
        <v>0.5</v>
      </c>
      <c r="X553" s="223">
        <v>0</v>
      </c>
      <c r="Y553" s="309"/>
      <c r="Z553" s="309"/>
      <c r="AA553" s="309"/>
      <c r="AB553" s="309"/>
      <c r="AC553" s="310"/>
      <c r="AD553" s="309"/>
      <c r="AE553" s="227"/>
      <c r="AF553" s="227"/>
      <c r="AG553" s="223"/>
      <c r="AH553" s="309"/>
      <c r="AI553" s="309"/>
      <c r="AJ553" s="309"/>
      <c r="AK553" s="309"/>
      <c r="AL553" s="309"/>
      <c r="AM553" s="309"/>
      <c r="AN553" s="227"/>
      <c r="AO553" s="227"/>
      <c r="AP553" s="223">
        <v>0</v>
      </c>
      <c r="AQ553" s="309"/>
      <c r="AR553" s="309"/>
      <c r="AS553" s="309"/>
      <c r="AT553" s="309"/>
      <c r="AU553" s="309"/>
      <c r="AV553" s="309"/>
      <c r="AW553" s="309"/>
      <c r="AX553" s="311"/>
      <c r="AY553" s="311"/>
      <c r="AZ553" s="223">
        <v>0.1</v>
      </c>
      <c r="BA553" s="309"/>
      <c r="BB553" s="309" t="s">
        <v>1877</v>
      </c>
      <c r="BC553" s="309"/>
      <c r="BD553" s="309"/>
      <c r="BE553" s="309"/>
      <c r="BF553" s="309"/>
      <c r="BG553" s="309"/>
      <c r="BH553" s="309"/>
      <c r="BI553" s="223">
        <v>0</v>
      </c>
      <c r="BJ553" s="309"/>
      <c r="BK553" s="309"/>
      <c r="BL553" s="309"/>
      <c r="BM553" s="309"/>
      <c r="BN553" s="309"/>
      <c r="BO553" s="309"/>
      <c r="BP553" s="309"/>
      <c r="BQ553" s="309"/>
      <c r="BR553" s="223">
        <v>0</v>
      </c>
      <c r="BS553" s="309"/>
      <c r="BT553" s="309"/>
      <c r="BU553" s="309"/>
      <c r="BV553" s="309"/>
      <c r="BW553" s="309"/>
      <c r="BX553" s="309"/>
      <c r="BY553" s="309"/>
      <c r="BZ553" s="311"/>
      <c r="CA553" s="311"/>
      <c r="CB553" s="223">
        <v>0.1</v>
      </c>
      <c r="CC553" s="309"/>
      <c r="CD553" s="309" t="s">
        <v>1904</v>
      </c>
      <c r="CE553" s="309"/>
      <c r="CF553" s="309"/>
      <c r="CG553" s="309"/>
      <c r="CH553" s="309"/>
      <c r="CI553" s="309"/>
      <c r="CJ553" s="309"/>
      <c r="CK553" s="223">
        <v>0</v>
      </c>
      <c r="CL553" s="309"/>
      <c r="CM553" s="309"/>
      <c r="CN553" s="309"/>
      <c r="CO553" s="309"/>
      <c r="CP553" s="309"/>
      <c r="CQ553" s="309"/>
      <c r="CR553" s="309"/>
      <c r="CS553" s="309"/>
      <c r="CT553" s="223">
        <v>0</v>
      </c>
      <c r="CU553" s="309"/>
      <c r="CV553" s="309"/>
      <c r="CW553" s="309"/>
      <c r="CX553" s="309"/>
      <c r="CY553" s="309"/>
      <c r="CZ553" s="309"/>
      <c r="DA553" s="309"/>
      <c r="DB553" s="311"/>
      <c r="DC553" s="311"/>
      <c r="DD553" s="223">
        <v>0.15</v>
      </c>
      <c r="DE553" s="309"/>
      <c r="DF553" s="309" t="s">
        <v>1928</v>
      </c>
      <c r="DG553" s="309"/>
      <c r="DH553" s="309"/>
      <c r="DI553" s="309"/>
      <c r="DJ553" s="309"/>
      <c r="DK553" s="309"/>
      <c r="DL553" s="309"/>
      <c r="DM553" s="223">
        <v>0</v>
      </c>
      <c r="DN553" s="309"/>
      <c r="DO553" s="309"/>
      <c r="DP553" s="309"/>
      <c r="DQ553" s="309"/>
      <c r="DR553" s="309"/>
      <c r="DS553" s="309"/>
      <c r="DT553" s="309"/>
      <c r="DU553" s="309"/>
      <c r="DV553" s="223">
        <v>0.15</v>
      </c>
      <c r="DW553" s="309"/>
      <c r="DX553" s="309" t="s">
        <v>1928</v>
      </c>
      <c r="DY553" s="309"/>
      <c r="DZ553" s="309"/>
      <c r="EA553" s="309"/>
      <c r="EB553" s="309"/>
      <c r="EC553" s="309"/>
      <c r="ED553" s="311"/>
      <c r="EE553" s="311"/>
      <c r="EF553" s="557"/>
      <c r="EG553" s="331">
        <v>0.5</v>
      </c>
      <c r="EH553" s="331">
        <v>0</v>
      </c>
      <c r="EI553" s="439">
        <v>0</v>
      </c>
      <c r="EJ553" s="347"/>
      <c r="EK553" s="347"/>
      <c r="EL553" s="438"/>
      <c r="EM553" s="347"/>
      <c r="EN553" s="347"/>
      <c r="EO553" s="438"/>
      <c r="EP553" s="443"/>
      <c r="EQ553" s="443"/>
      <c r="ER553" s="441"/>
      <c r="ET553" s="311">
        <f t="shared" si="10"/>
        <v>0</v>
      </c>
    </row>
    <row r="554" spans="1:150" s="202" customFormat="1" ht="99.95" customHeight="1" x14ac:dyDescent="0.25">
      <c r="A554" s="285" t="s">
        <v>228</v>
      </c>
      <c r="B554" s="202" t="s">
        <v>1894</v>
      </c>
      <c r="C554" s="202" t="s">
        <v>206</v>
      </c>
      <c r="D554" s="282">
        <v>7</v>
      </c>
      <c r="E554" s="202" t="s">
        <v>207</v>
      </c>
      <c r="F554" s="202" t="s">
        <v>3630</v>
      </c>
      <c r="G554" s="311">
        <v>1</v>
      </c>
      <c r="H554" s="276">
        <v>1</v>
      </c>
      <c r="I554" s="311">
        <v>0.04</v>
      </c>
      <c r="J554" s="202" t="s">
        <v>1929</v>
      </c>
      <c r="K554" s="202" t="s">
        <v>325</v>
      </c>
      <c r="L554" s="202">
        <v>11</v>
      </c>
      <c r="M554" s="202" t="s">
        <v>208</v>
      </c>
      <c r="N554" s="202" t="s">
        <v>1930</v>
      </c>
      <c r="O554" s="202" t="s">
        <v>1931</v>
      </c>
      <c r="P554" s="311">
        <v>0.02</v>
      </c>
      <c r="Q554" s="313" t="s">
        <v>1848</v>
      </c>
      <c r="R554" s="313">
        <v>791637000</v>
      </c>
      <c r="S554" s="220"/>
      <c r="T554" s="213">
        <v>43102</v>
      </c>
      <c r="U554" s="213">
        <v>43464</v>
      </c>
      <c r="V554" s="202" t="s">
        <v>1932</v>
      </c>
      <c r="W554" s="311">
        <v>0.5</v>
      </c>
      <c r="X554" s="223">
        <v>0</v>
      </c>
      <c r="Y554" s="309"/>
      <c r="Z554" s="309"/>
      <c r="AA554" s="309">
        <v>0</v>
      </c>
      <c r="AB554" s="309">
        <v>0</v>
      </c>
      <c r="AC554" s="313">
        <v>791637000</v>
      </c>
      <c r="AD554" s="309"/>
      <c r="AE554" s="227">
        <v>0</v>
      </c>
      <c r="AF554" s="227">
        <v>0</v>
      </c>
      <c r="AG554" s="223">
        <v>0.1</v>
      </c>
      <c r="AH554" s="309"/>
      <c r="AI554" s="309" t="s">
        <v>1933</v>
      </c>
      <c r="AJ554" s="309">
        <v>0.1</v>
      </c>
      <c r="AK554" s="309">
        <v>0</v>
      </c>
      <c r="AL554" s="309"/>
      <c r="AM554" s="309"/>
      <c r="AN554" s="227">
        <v>0.05</v>
      </c>
      <c r="AO554" s="227">
        <v>0</v>
      </c>
      <c r="AP554" s="223">
        <v>0</v>
      </c>
      <c r="AQ554" s="309"/>
      <c r="AR554" s="309"/>
      <c r="AS554" s="309">
        <v>0.25</v>
      </c>
      <c r="AT554" s="309">
        <v>0</v>
      </c>
      <c r="AU554" s="309"/>
      <c r="AV554" s="309"/>
      <c r="AW554" s="309"/>
      <c r="AX554" s="311">
        <v>0.185</v>
      </c>
      <c r="AY554" s="311">
        <v>0</v>
      </c>
      <c r="AZ554" s="223">
        <v>0.2</v>
      </c>
      <c r="BA554" s="309"/>
      <c r="BB554" s="309" t="s">
        <v>1934</v>
      </c>
      <c r="BC554" s="309">
        <v>0.2</v>
      </c>
      <c r="BD554" s="309">
        <v>0</v>
      </c>
      <c r="BE554" s="309"/>
      <c r="BF554" s="309"/>
      <c r="BG554" s="309">
        <v>0.17</v>
      </c>
      <c r="BH554" s="309">
        <v>0</v>
      </c>
      <c r="BI554" s="223">
        <v>0</v>
      </c>
      <c r="BJ554" s="309"/>
      <c r="BK554" s="309"/>
      <c r="BL554" s="309">
        <v>0</v>
      </c>
      <c r="BM554" s="309">
        <v>0</v>
      </c>
      <c r="BN554" s="309"/>
      <c r="BO554" s="309"/>
      <c r="BP554" s="309">
        <v>0</v>
      </c>
      <c r="BQ554" s="309">
        <v>0</v>
      </c>
      <c r="BR554" s="223">
        <v>0</v>
      </c>
      <c r="BS554" s="309"/>
      <c r="BT554" s="309"/>
      <c r="BU554" s="309">
        <v>0</v>
      </c>
      <c r="BV554" s="309">
        <v>0</v>
      </c>
      <c r="BW554" s="309"/>
      <c r="BX554" s="309"/>
      <c r="BY554" s="309"/>
      <c r="BZ554" s="311">
        <v>5.9999999999999991E-2</v>
      </c>
      <c r="CA554" s="311">
        <v>0</v>
      </c>
      <c r="CB554" s="223">
        <v>0</v>
      </c>
      <c r="CC554" s="309"/>
      <c r="CD554" s="309"/>
      <c r="CE554" s="309">
        <v>0.25</v>
      </c>
      <c r="CF554" s="309">
        <v>0</v>
      </c>
      <c r="CG554" s="309"/>
      <c r="CH554" s="309"/>
      <c r="CI554" s="309">
        <v>0.155</v>
      </c>
      <c r="CJ554" s="309">
        <v>0</v>
      </c>
      <c r="CK554" s="223">
        <v>0.1</v>
      </c>
      <c r="CL554" s="309"/>
      <c r="CM554" s="309" t="s">
        <v>1935</v>
      </c>
      <c r="CN554" s="309">
        <v>0.1</v>
      </c>
      <c r="CO554" s="309">
        <v>0</v>
      </c>
      <c r="CP554" s="309"/>
      <c r="CQ554" s="309"/>
      <c r="CR554" s="309">
        <v>7.9999999999999988E-2</v>
      </c>
      <c r="CS554" s="309">
        <v>0</v>
      </c>
      <c r="CT554" s="223">
        <v>0</v>
      </c>
      <c r="CU554" s="309"/>
      <c r="CV554" s="309"/>
      <c r="CW554" s="309">
        <v>0</v>
      </c>
      <c r="CX554" s="309">
        <v>0</v>
      </c>
      <c r="CY554" s="309"/>
      <c r="CZ554" s="309"/>
      <c r="DA554" s="309"/>
      <c r="DB554" s="311">
        <v>0.09</v>
      </c>
      <c r="DC554" s="311">
        <v>0</v>
      </c>
      <c r="DD554" s="223">
        <v>0</v>
      </c>
      <c r="DE554" s="309"/>
      <c r="DF554" s="309"/>
      <c r="DG554" s="309">
        <v>0</v>
      </c>
      <c r="DH554" s="309">
        <v>0</v>
      </c>
      <c r="DI554" s="309"/>
      <c r="DJ554" s="309"/>
      <c r="DK554" s="309">
        <v>2.9999999999999995E-2</v>
      </c>
      <c r="DL554" s="309">
        <v>0</v>
      </c>
      <c r="DM554" s="223">
        <v>0.1</v>
      </c>
      <c r="DN554" s="309"/>
      <c r="DO554" s="309" t="s">
        <v>1935</v>
      </c>
      <c r="DP554" s="309">
        <v>0.1</v>
      </c>
      <c r="DQ554" s="309">
        <v>0</v>
      </c>
      <c r="DR554" s="309"/>
      <c r="DS554" s="309"/>
      <c r="DT554" s="309">
        <v>7.9999999999999988E-2</v>
      </c>
      <c r="DU554" s="309">
        <v>0</v>
      </c>
      <c r="DV554" s="223">
        <v>0</v>
      </c>
      <c r="DW554" s="309"/>
      <c r="DX554" s="309"/>
      <c r="DY554" s="309">
        <v>0</v>
      </c>
      <c r="DZ554" s="309">
        <v>0</v>
      </c>
      <c r="EA554" s="309"/>
      <c r="EB554" s="309"/>
      <c r="EC554" s="309"/>
      <c r="ED554" s="311">
        <v>0.1</v>
      </c>
      <c r="EE554" s="311">
        <v>0</v>
      </c>
      <c r="EF554" s="557"/>
      <c r="EG554" s="331">
        <v>0.5</v>
      </c>
      <c r="EH554" s="331">
        <v>0</v>
      </c>
      <c r="EI554" s="439">
        <v>0</v>
      </c>
      <c r="EJ554" s="353">
        <v>1</v>
      </c>
      <c r="EK554" s="353">
        <v>0</v>
      </c>
      <c r="EL554" s="438">
        <v>0</v>
      </c>
      <c r="EM554" s="353">
        <v>0.99999999999999989</v>
      </c>
      <c r="EN554" s="353">
        <v>0</v>
      </c>
      <c r="EO554" s="438">
        <v>0</v>
      </c>
      <c r="EP554" s="444">
        <v>791637000</v>
      </c>
      <c r="EQ554" s="444">
        <v>0</v>
      </c>
      <c r="ER554" s="442"/>
      <c r="ET554" s="311">
        <f t="shared" si="10"/>
        <v>0</v>
      </c>
    </row>
    <row r="555" spans="1:150" s="202" customFormat="1" ht="99.95" customHeight="1" x14ac:dyDescent="0.25">
      <c r="A555" s="285" t="s">
        <v>228</v>
      </c>
      <c r="B555" s="202" t="s">
        <v>1894</v>
      </c>
      <c r="C555" s="202" t="s">
        <v>206</v>
      </c>
      <c r="D555" s="282">
        <v>7</v>
      </c>
      <c r="E555" s="202" t="s">
        <v>207</v>
      </c>
      <c r="F555" s="202" t="s">
        <v>3630</v>
      </c>
      <c r="G555" s="311">
        <v>1</v>
      </c>
      <c r="H555" s="276">
        <v>1</v>
      </c>
      <c r="I555" s="311">
        <v>0.04</v>
      </c>
      <c r="J555" s="202" t="s">
        <v>1929</v>
      </c>
      <c r="K555" s="202" t="s">
        <v>325</v>
      </c>
      <c r="L555" s="202">
        <v>11</v>
      </c>
      <c r="M555" s="202" t="s">
        <v>208</v>
      </c>
      <c r="N555" s="202" t="s">
        <v>1930</v>
      </c>
      <c r="O555" s="202" t="s">
        <v>1931</v>
      </c>
      <c r="P555" s="311">
        <v>0.02</v>
      </c>
      <c r="Q555" s="313" t="s">
        <v>1848</v>
      </c>
      <c r="R555" s="313">
        <v>791637000</v>
      </c>
      <c r="S555" s="220"/>
      <c r="T555" s="213">
        <v>43102</v>
      </c>
      <c r="U555" s="213">
        <v>43464</v>
      </c>
      <c r="V555" s="202" t="s">
        <v>1936</v>
      </c>
      <c r="W555" s="311">
        <v>0.5</v>
      </c>
      <c r="X555" s="223">
        <v>0</v>
      </c>
      <c r="Y555" s="309"/>
      <c r="Z555" s="309"/>
      <c r="AA555" s="309"/>
      <c r="AB555" s="309"/>
      <c r="AC555" s="313"/>
      <c r="AD555" s="309"/>
      <c r="AE555" s="227"/>
      <c r="AF555" s="227"/>
      <c r="AG555" s="223">
        <v>0</v>
      </c>
      <c r="AH555" s="309"/>
      <c r="AI555" s="309"/>
      <c r="AJ555" s="309"/>
      <c r="AK555" s="309"/>
      <c r="AL555" s="309"/>
      <c r="AM555" s="309"/>
      <c r="AN555" s="227"/>
      <c r="AO555" s="227"/>
      <c r="AP555" s="223">
        <v>0.25</v>
      </c>
      <c r="AQ555" s="309"/>
      <c r="AR555" s="309" t="s">
        <v>1937</v>
      </c>
      <c r="AS555" s="309"/>
      <c r="AT555" s="309"/>
      <c r="AU555" s="309"/>
      <c r="AV555" s="309"/>
      <c r="AW555" s="309"/>
      <c r="AX555" s="311"/>
      <c r="AY555" s="311"/>
      <c r="AZ555" s="223">
        <v>0</v>
      </c>
      <c r="BA555" s="309"/>
      <c r="BB555" s="309"/>
      <c r="BC555" s="309"/>
      <c r="BD555" s="309"/>
      <c r="BE555" s="309"/>
      <c r="BF555" s="309"/>
      <c r="BG555" s="309"/>
      <c r="BH555" s="309"/>
      <c r="BI555" s="223">
        <v>0</v>
      </c>
      <c r="BJ555" s="309"/>
      <c r="BK555" s="309"/>
      <c r="BL555" s="309"/>
      <c r="BM555" s="309"/>
      <c r="BN555" s="309"/>
      <c r="BO555" s="309"/>
      <c r="BP555" s="309"/>
      <c r="BQ555" s="309"/>
      <c r="BR555" s="223">
        <v>0</v>
      </c>
      <c r="BS555" s="309"/>
      <c r="BT555" s="309"/>
      <c r="BU555" s="309"/>
      <c r="BV555" s="309"/>
      <c r="BW555" s="309"/>
      <c r="BX555" s="309"/>
      <c r="BY555" s="309"/>
      <c r="BZ555" s="311"/>
      <c r="CA555" s="311"/>
      <c r="CB555" s="223">
        <v>0.25</v>
      </c>
      <c r="CC555" s="309"/>
      <c r="CD555" s="309" t="s">
        <v>1938</v>
      </c>
      <c r="CE555" s="309"/>
      <c r="CF555" s="309"/>
      <c r="CG555" s="309"/>
      <c r="CH555" s="309"/>
      <c r="CI555" s="309"/>
      <c r="CJ555" s="309"/>
      <c r="CK555" s="223">
        <v>0</v>
      </c>
      <c r="CL555" s="309"/>
      <c r="CM555" s="309"/>
      <c r="CN555" s="309"/>
      <c r="CO555" s="309"/>
      <c r="CP555" s="309"/>
      <c r="CQ555" s="309"/>
      <c r="CR555" s="309"/>
      <c r="CS555" s="309"/>
      <c r="CT555" s="223">
        <v>0</v>
      </c>
      <c r="CU555" s="309"/>
      <c r="CV555" s="309"/>
      <c r="CW555" s="309"/>
      <c r="CX555" s="309"/>
      <c r="CY555" s="309"/>
      <c r="CZ555" s="309"/>
      <c r="DA555" s="309"/>
      <c r="DB555" s="311"/>
      <c r="DC555" s="311"/>
      <c r="DD555" s="223">
        <v>0</v>
      </c>
      <c r="DE555" s="309"/>
      <c r="DF555" s="309"/>
      <c r="DG555" s="309"/>
      <c r="DH555" s="309"/>
      <c r="DI555" s="309"/>
      <c r="DJ555" s="309"/>
      <c r="DK555" s="309"/>
      <c r="DL555" s="309"/>
      <c r="DM555" s="223">
        <v>0</v>
      </c>
      <c r="DN555" s="309"/>
      <c r="DO555" s="309"/>
      <c r="DP555" s="309"/>
      <c r="DQ555" s="309"/>
      <c r="DR555" s="309"/>
      <c r="DS555" s="309"/>
      <c r="DT555" s="309"/>
      <c r="DU555" s="309"/>
      <c r="DV555" s="223">
        <v>0</v>
      </c>
      <c r="DW555" s="309"/>
      <c r="DX555" s="309"/>
      <c r="DY555" s="309"/>
      <c r="DZ555" s="309"/>
      <c r="EA555" s="309"/>
      <c r="EB555" s="309"/>
      <c r="EC555" s="309"/>
      <c r="ED555" s="311"/>
      <c r="EE555" s="311"/>
      <c r="EF555" s="557"/>
      <c r="EG555" s="331">
        <v>0.5</v>
      </c>
      <c r="EH555" s="331">
        <v>0</v>
      </c>
      <c r="EI555" s="439">
        <v>0</v>
      </c>
      <c r="EJ555" s="347"/>
      <c r="EK555" s="347"/>
      <c r="EL555" s="438"/>
      <c r="EM555" s="347"/>
      <c r="EN555" s="347"/>
      <c r="EO555" s="438"/>
      <c r="EP555" s="444">
        <v>0</v>
      </c>
      <c r="EQ555" s="444">
        <v>0</v>
      </c>
      <c r="ER555" s="442"/>
      <c r="ET555" s="311">
        <f t="shared" si="10"/>
        <v>0</v>
      </c>
    </row>
    <row r="556" spans="1:150" s="202" customFormat="1" ht="99.95" customHeight="1" x14ac:dyDescent="0.25">
      <c r="A556" s="285" t="s">
        <v>228</v>
      </c>
      <c r="B556" s="202" t="s">
        <v>1894</v>
      </c>
      <c r="C556" s="202" t="s">
        <v>206</v>
      </c>
      <c r="D556" s="282">
        <v>7</v>
      </c>
      <c r="E556" s="202" t="s">
        <v>207</v>
      </c>
      <c r="F556" s="202" t="s">
        <v>3630</v>
      </c>
      <c r="G556" s="311">
        <v>1</v>
      </c>
      <c r="H556" s="276">
        <v>1</v>
      </c>
      <c r="I556" s="311">
        <v>0.04</v>
      </c>
      <c r="J556" s="202" t="s">
        <v>1929</v>
      </c>
      <c r="K556" s="202" t="s">
        <v>325</v>
      </c>
      <c r="L556" s="202">
        <v>12</v>
      </c>
      <c r="M556" s="202" t="s">
        <v>209</v>
      </c>
      <c r="N556" s="202" t="s">
        <v>1939</v>
      </c>
      <c r="O556" s="202" t="s">
        <v>1931</v>
      </c>
      <c r="P556" s="311">
        <v>0.01</v>
      </c>
      <c r="Q556" s="313" t="s">
        <v>1848</v>
      </c>
      <c r="R556" s="313">
        <v>50000000</v>
      </c>
      <c r="S556" s="220"/>
      <c r="T556" s="213">
        <v>43191</v>
      </c>
      <c r="U556" s="213">
        <v>43464</v>
      </c>
      <c r="V556" s="202" t="s">
        <v>1940</v>
      </c>
      <c r="W556" s="311">
        <v>1</v>
      </c>
      <c r="X556" s="223">
        <v>0</v>
      </c>
      <c r="Y556" s="309"/>
      <c r="Z556" s="309"/>
      <c r="AA556" s="309">
        <v>0</v>
      </c>
      <c r="AB556" s="309">
        <v>0</v>
      </c>
      <c r="AC556" s="313">
        <v>50000000</v>
      </c>
      <c r="AD556" s="309"/>
      <c r="AE556" s="227"/>
      <c r="AF556" s="227"/>
      <c r="AG556" s="223">
        <v>0</v>
      </c>
      <c r="AH556" s="309"/>
      <c r="AI556" s="309"/>
      <c r="AJ556" s="309">
        <v>0</v>
      </c>
      <c r="AK556" s="309">
        <v>0</v>
      </c>
      <c r="AL556" s="309"/>
      <c r="AM556" s="309"/>
      <c r="AN556" s="227"/>
      <c r="AO556" s="227"/>
      <c r="AP556" s="223">
        <v>0</v>
      </c>
      <c r="AQ556" s="309"/>
      <c r="AR556" s="309"/>
      <c r="AS556" s="309">
        <v>0</v>
      </c>
      <c r="AT556" s="309">
        <v>0</v>
      </c>
      <c r="AU556" s="309"/>
      <c r="AV556" s="309"/>
      <c r="AW556" s="309"/>
      <c r="AX556" s="311"/>
      <c r="AY556" s="311"/>
      <c r="AZ556" s="223">
        <v>0.28000000000000003</v>
      </c>
      <c r="BA556" s="309"/>
      <c r="BB556" s="309" t="s">
        <v>1941</v>
      </c>
      <c r="BC556" s="309">
        <v>0.28000000000000003</v>
      </c>
      <c r="BD556" s="309">
        <v>0</v>
      </c>
      <c r="BE556" s="309"/>
      <c r="BF556" s="309"/>
      <c r="BG556" s="309"/>
      <c r="BH556" s="309"/>
      <c r="BI556" s="223">
        <v>0</v>
      </c>
      <c r="BJ556" s="309"/>
      <c r="BK556" s="309"/>
      <c r="BL556" s="309">
        <v>0</v>
      </c>
      <c r="BM556" s="309">
        <v>0</v>
      </c>
      <c r="BN556" s="309"/>
      <c r="BO556" s="309"/>
      <c r="BP556" s="309"/>
      <c r="BQ556" s="309"/>
      <c r="BR556" s="223">
        <v>0</v>
      </c>
      <c r="BS556" s="309"/>
      <c r="BT556" s="309"/>
      <c r="BU556" s="309">
        <v>0</v>
      </c>
      <c r="BV556" s="309">
        <v>0</v>
      </c>
      <c r="BW556" s="309"/>
      <c r="BX556" s="309"/>
      <c r="BY556" s="309"/>
      <c r="BZ556" s="311"/>
      <c r="CA556" s="311"/>
      <c r="CB556" s="223">
        <v>0.12</v>
      </c>
      <c r="CC556" s="309"/>
      <c r="CD556" s="309" t="s">
        <v>1942</v>
      </c>
      <c r="CE556" s="309">
        <v>0.12</v>
      </c>
      <c r="CF556" s="309">
        <v>0</v>
      </c>
      <c r="CG556" s="309"/>
      <c r="CH556" s="309"/>
      <c r="CI556" s="309"/>
      <c r="CJ556" s="309"/>
      <c r="CK556" s="223">
        <v>0.12</v>
      </c>
      <c r="CL556" s="309"/>
      <c r="CM556" s="309" t="s">
        <v>1942</v>
      </c>
      <c r="CN556" s="309">
        <v>0.12</v>
      </c>
      <c r="CO556" s="309">
        <v>0</v>
      </c>
      <c r="CP556" s="309"/>
      <c r="CQ556" s="309"/>
      <c r="CR556" s="309"/>
      <c r="CS556" s="309"/>
      <c r="CT556" s="223">
        <v>0.12</v>
      </c>
      <c r="CU556" s="309"/>
      <c r="CV556" s="309" t="s">
        <v>1942</v>
      </c>
      <c r="CW556" s="309">
        <v>0.12</v>
      </c>
      <c r="CX556" s="309">
        <v>0</v>
      </c>
      <c r="CY556" s="309"/>
      <c r="CZ556" s="309"/>
      <c r="DA556" s="309"/>
      <c r="DB556" s="311"/>
      <c r="DC556" s="311"/>
      <c r="DD556" s="223">
        <v>0.12</v>
      </c>
      <c r="DE556" s="309"/>
      <c r="DF556" s="309" t="s">
        <v>1942</v>
      </c>
      <c r="DG556" s="309">
        <v>0.12</v>
      </c>
      <c r="DH556" s="309">
        <v>0</v>
      </c>
      <c r="DI556" s="309"/>
      <c r="DJ556" s="309"/>
      <c r="DK556" s="309"/>
      <c r="DL556" s="309"/>
      <c r="DM556" s="223">
        <v>0.12</v>
      </c>
      <c r="DN556" s="309"/>
      <c r="DO556" s="309" t="s">
        <v>1942</v>
      </c>
      <c r="DP556" s="309">
        <v>0.12</v>
      </c>
      <c r="DQ556" s="309">
        <v>0</v>
      </c>
      <c r="DR556" s="309"/>
      <c r="DS556" s="309"/>
      <c r="DT556" s="309"/>
      <c r="DU556" s="309"/>
      <c r="DV556" s="223">
        <v>0.12</v>
      </c>
      <c r="DW556" s="309"/>
      <c r="DX556" s="309" t="s">
        <v>1942</v>
      </c>
      <c r="DY556" s="309">
        <v>0.12</v>
      </c>
      <c r="DZ556" s="309">
        <v>0</v>
      </c>
      <c r="EA556" s="309"/>
      <c r="EB556" s="309"/>
      <c r="EC556" s="309"/>
      <c r="ED556" s="311"/>
      <c r="EE556" s="311"/>
      <c r="EF556" s="557"/>
      <c r="EG556" s="331">
        <v>1</v>
      </c>
      <c r="EH556" s="331">
        <v>0</v>
      </c>
      <c r="EI556" s="439">
        <v>0</v>
      </c>
      <c r="EJ556" s="329">
        <v>1</v>
      </c>
      <c r="EK556" s="329">
        <v>0</v>
      </c>
      <c r="EL556" s="439">
        <v>0</v>
      </c>
      <c r="EM556" s="347"/>
      <c r="EN556" s="347"/>
      <c r="EO556" s="438"/>
      <c r="EP556" s="444">
        <v>50000000</v>
      </c>
      <c r="EQ556" s="444">
        <v>0</v>
      </c>
      <c r="ER556" s="442"/>
      <c r="ET556" s="311">
        <f t="shared" si="10"/>
        <v>0</v>
      </c>
    </row>
    <row r="557" spans="1:150" s="202" customFormat="1" ht="99.95" customHeight="1" x14ac:dyDescent="0.25">
      <c r="A557" s="285" t="s">
        <v>228</v>
      </c>
      <c r="B557" s="202" t="s">
        <v>1894</v>
      </c>
      <c r="C557" s="202" t="s">
        <v>206</v>
      </c>
      <c r="D557" s="282">
        <v>7</v>
      </c>
      <c r="E557" s="202" t="s">
        <v>207</v>
      </c>
      <c r="F557" s="202" t="s">
        <v>3630</v>
      </c>
      <c r="G557" s="223">
        <v>1</v>
      </c>
      <c r="H557" s="276">
        <v>1</v>
      </c>
      <c r="I557" s="311">
        <v>0.04</v>
      </c>
      <c r="J557" s="202" t="s">
        <v>1929</v>
      </c>
      <c r="K557" s="202" t="s">
        <v>325</v>
      </c>
      <c r="L557" s="202">
        <v>13</v>
      </c>
      <c r="M557" s="202" t="s">
        <v>210</v>
      </c>
      <c r="N557" s="202" t="s">
        <v>1943</v>
      </c>
      <c r="O557" s="202" t="s">
        <v>1931</v>
      </c>
      <c r="P557" s="311">
        <v>0.01</v>
      </c>
      <c r="Q557" s="313" t="s">
        <v>1848</v>
      </c>
      <c r="R557" s="313">
        <v>60000000</v>
      </c>
      <c r="S557" s="220"/>
      <c r="T557" s="213">
        <v>43102</v>
      </c>
      <c r="U557" s="213">
        <v>43464</v>
      </c>
      <c r="V557" s="202" t="s">
        <v>211</v>
      </c>
      <c r="W557" s="311">
        <v>1</v>
      </c>
      <c r="X557" s="223">
        <v>0</v>
      </c>
      <c r="Y557" s="309"/>
      <c r="Z557" s="309"/>
      <c r="AA557" s="309">
        <v>0</v>
      </c>
      <c r="AB557" s="309">
        <v>0</v>
      </c>
      <c r="AC557" s="313">
        <v>60000000</v>
      </c>
      <c r="AD557" s="309"/>
      <c r="AE557" s="227"/>
      <c r="AF557" s="227"/>
      <c r="AG557" s="223">
        <v>0</v>
      </c>
      <c r="AH557" s="309"/>
      <c r="AI557" s="309"/>
      <c r="AJ557" s="309">
        <v>0</v>
      </c>
      <c r="AK557" s="309">
        <v>0</v>
      </c>
      <c r="AL557" s="309"/>
      <c r="AM557" s="309"/>
      <c r="AN557" s="227"/>
      <c r="AO557" s="227"/>
      <c r="AP557" s="249">
        <v>0.24</v>
      </c>
      <c r="AQ557" s="309"/>
      <c r="AR557" s="309" t="s">
        <v>1944</v>
      </c>
      <c r="AS557" s="309">
        <v>0.24</v>
      </c>
      <c r="AT557" s="309">
        <v>0</v>
      </c>
      <c r="AU557" s="309"/>
      <c r="AV557" s="309"/>
      <c r="AW557" s="309"/>
      <c r="AX557" s="311"/>
      <c r="AY557" s="311"/>
      <c r="AZ557" s="223">
        <v>0</v>
      </c>
      <c r="BA557" s="309"/>
      <c r="BB557" s="309"/>
      <c r="BC557" s="309">
        <v>0</v>
      </c>
      <c r="BD557" s="309">
        <v>0</v>
      </c>
      <c r="BE557" s="309"/>
      <c r="BF557" s="309"/>
      <c r="BG557" s="309"/>
      <c r="BH557" s="309"/>
      <c r="BI557" s="223">
        <v>0</v>
      </c>
      <c r="BJ557" s="309"/>
      <c r="BK557" s="309"/>
      <c r="BL557" s="309">
        <v>0</v>
      </c>
      <c r="BM557" s="309">
        <v>0</v>
      </c>
      <c r="BN557" s="309"/>
      <c r="BO557" s="309"/>
      <c r="BP557" s="309"/>
      <c r="BQ557" s="309"/>
      <c r="BR557" s="249">
        <v>0.24</v>
      </c>
      <c r="BS557" s="309"/>
      <c r="BT557" s="309" t="s">
        <v>1944</v>
      </c>
      <c r="BU557" s="309">
        <v>0.24</v>
      </c>
      <c r="BV557" s="309">
        <v>0</v>
      </c>
      <c r="BW557" s="309"/>
      <c r="BX557" s="309"/>
      <c r="BY557" s="309"/>
      <c r="BZ557" s="311"/>
      <c r="CA557" s="311"/>
      <c r="CB557" s="223">
        <v>0</v>
      </c>
      <c r="CC557" s="309"/>
      <c r="CD557" s="309"/>
      <c r="CE557" s="309">
        <v>0</v>
      </c>
      <c r="CF557" s="309">
        <v>0</v>
      </c>
      <c r="CG557" s="309"/>
      <c r="CH557" s="309"/>
      <c r="CI557" s="309"/>
      <c r="CJ557" s="309"/>
      <c r="CK557" s="223">
        <v>0</v>
      </c>
      <c r="CL557" s="309"/>
      <c r="CM557" s="309"/>
      <c r="CN557" s="309">
        <v>0</v>
      </c>
      <c r="CO557" s="309">
        <v>0</v>
      </c>
      <c r="CP557" s="309"/>
      <c r="CQ557" s="309"/>
      <c r="CR557" s="309"/>
      <c r="CS557" s="309"/>
      <c r="CT557" s="249">
        <v>0.24</v>
      </c>
      <c r="CU557" s="309"/>
      <c r="CV557" s="309" t="s">
        <v>1944</v>
      </c>
      <c r="CW557" s="309">
        <v>0.24</v>
      </c>
      <c r="CX557" s="309">
        <v>0</v>
      </c>
      <c r="CY557" s="309"/>
      <c r="CZ557" s="309"/>
      <c r="DA557" s="309"/>
      <c r="DB557" s="311"/>
      <c r="DC557" s="311"/>
      <c r="DD557" s="223">
        <v>0</v>
      </c>
      <c r="DE557" s="309"/>
      <c r="DF557" s="309"/>
      <c r="DG557" s="309">
        <v>0</v>
      </c>
      <c r="DH557" s="309">
        <v>0</v>
      </c>
      <c r="DI557" s="309"/>
      <c r="DJ557" s="309"/>
      <c r="DK557" s="309"/>
      <c r="DL557" s="309"/>
      <c r="DM557" s="223">
        <v>0</v>
      </c>
      <c r="DN557" s="309"/>
      <c r="DO557" s="309"/>
      <c r="DP557" s="309">
        <v>0</v>
      </c>
      <c r="DQ557" s="309">
        <v>0</v>
      </c>
      <c r="DR557" s="309"/>
      <c r="DS557" s="309"/>
      <c r="DT557" s="309"/>
      <c r="DU557" s="309"/>
      <c r="DV557" s="249">
        <v>0.28000000000000003</v>
      </c>
      <c r="DW557" s="309"/>
      <c r="DX557" s="309" t="s">
        <v>1945</v>
      </c>
      <c r="DY557" s="309">
        <v>0.28000000000000003</v>
      </c>
      <c r="DZ557" s="309">
        <v>0</v>
      </c>
      <c r="EA557" s="309"/>
      <c r="EB557" s="309"/>
      <c r="EC557" s="309"/>
      <c r="ED557" s="311"/>
      <c r="EE557" s="311"/>
      <c r="EF557" s="557"/>
      <c r="EG557" s="331">
        <v>1</v>
      </c>
      <c r="EH557" s="331">
        <v>0</v>
      </c>
      <c r="EI557" s="439">
        <v>0</v>
      </c>
      <c r="EJ557" s="329">
        <v>1</v>
      </c>
      <c r="EK557" s="329">
        <v>0</v>
      </c>
      <c r="EL557" s="439">
        <v>0</v>
      </c>
      <c r="EM557" s="347"/>
      <c r="EN557" s="347"/>
      <c r="EO557" s="438"/>
      <c r="EP557" s="444">
        <v>60000000</v>
      </c>
      <c r="EQ557" s="444">
        <v>0</v>
      </c>
      <c r="ER557" s="442"/>
      <c r="ET557" s="311">
        <f t="shared" si="10"/>
        <v>0</v>
      </c>
    </row>
    <row r="558" spans="1:150" s="202" customFormat="1" ht="99.95" customHeight="1" x14ac:dyDescent="0.25">
      <c r="A558" s="285" t="s">
        <v>228</v>
      </c>
      <c r="B558" s="202" t="s">
        <v>1911</v>
      </c>
      <c r="C558" s="202" t="s">
        <v>212</v>
      </c>
      <c r="D558" s="282">
        <v>8</v>
      </c>
      <c r="E558" s="202" t="s">
        <v>1946</v>
      </c>
      <c r="F558" s="202" t="s">
        <v>3630</v>
      </c>
      <c r="G558" s="202">
        <v>0.57999999999999996</v>
      </c>
      <c r="H558" s="282">
        <v>0.31</v>
      </c>
      <c r="I558" s="311">
        <v>0.26</v>
      </c>
      <c r="J558" s="202" t="s">
        <v>1947</v>
      </c>
      <c r="K558" s="202" t="s">
        <v>325</v>
      </c>
      <c r="L558" s="202">
        <v>15</v>
      </c>
      <c r="M558" s="202" t="s">
        <v>1948</v>
      </c>
      <c r="N558" s="202" t="s">
        <v>1949</v>
      </c>
      <c r="O558" s="202" t="s">
        <v>1950</v>
      </c>
      <c r="P558" s="220">
        <v>0.03</v>
      </c>
      <c r="Q558" s="220" t="s">
        <v>1848</v>
      </c>
      <c r="R558" s="313">
        <v>1259412000</v>
      </c>
      <c r="S558" s="220"/>
      <c r="T558" s="213">
        <v>43108</v>
      </c>
      <c r="U558" s="213">
        <v>43464</v>
      </c>
      <c r="V558" s="320" t="s">
        <v>1951</v>
      </c>
      <c r="W558" s="311">
        <v>1</v>
      </c>
      <c r="X558" s="223">
        <v>0</v>
      </c>
      <c r="Y558" s="309"/>
      <c r="Z558" s="309"/>
      <c r="AA558" s="309">
        <v>0</v>
      </c>
      <c r="AB558" s="309">
        <v>0</v>
      </c>
      <c r="AC558" s="310">
        <v>1259412000</v>
      </c>
      <c r="AD558" s="309"/>
      <c r="AE558" s="227">
        <v>0</v>
      </c>
      <c r="AF558" s="227">
        <v>0</v>
      </c>
      <c r="AG558" s="223">
        <v>0</v>
      </c>
      <c r="AH558" s="309"/>
      <c r="AI558" s="309"/>
      <c r="AJ558" s="309">
        <v>0</v>
      </c>
      <c r="AK558" s="309">
        <v>0</v>
      </c>
      <c r="AL558" s="309"/>
      <c r="AM558" s="309"/>
      <c r="AN558" s="227">
        <v>0</v>
      </c>
      <c r="AO558" s="227">
        <v>0</v>
      </c>
      <c r="AP558" s="223">
        <v>0.25</v>
      </c>
      <c r="AQ558" s="309"/>
      <c r="AR558" s="309" t="s">
        <v>1952</v>
      </c>
      <c r="AS558" s="309">
        <v>0.25</v>
      </c>
      <c r="AT558" s="309">
        <v>0</v>
      </c>
      <c r="AU558" s="309"/>
      <c r="AV558" s="309"/>
      <c r="AW558" s="309" t="s">
        <v>1953</v>
      </c>
      <c r="AX558" s="311">
        <v>7.4519230769230768E-2</v>
      </c>
      <c r="AY558" s="311">
        <v>0</v>
      </c>
      <c r="AZ558" s="223">
        <v>0</v>
      </c>
      <c r="BA558" s="309"/>
      <c r="BB558" s="309"/>
      <c r="BC558" s="309">
        <v>0</v>
      </c>
      <c r="BD558" s="309">
        <v>0</v>
      </c>
      <c r="BE558" s="309"/>
      <c r="BF558" s="309"/>
      <c r="BG558" s="309">
        <v>0</v>
      </c>
      <c r="BH558" s="309">
        <v>0</v>
      </c>
      <c r="BI558" s="223">
        <v>0</v>
      </c>
      <c r="BJ558" s="309"/>
      <c r="BK558" s="309"/>
      <c r="BL558" s="309">
        <v>0</v>
      </c>
      <c r="BM558" s="309">
        <v>0</v>
      </c>
      <c r="BN558" s="309"/>
      <c r="BO558" s="309"/>
      <c r="BP558" s="309">
        <v>2.3846153846153843E-3</v>
      </c>
      <c r="BQ558" s="309">
        <v>0</v>
      </c>
      <c r="BR558" s="223">
        <v>0.25</v>
      </c>
      <c r="BS558" s="309"/>
      <c r="BT558" s="309"/>
      <c r="BU558" s="309">
        <v>0.25</v>
      </c>
      <c r="BV558" s="309">
        <v>0</v>
      </c>
      <c r="BW558" s="309"/>
      <c r="BX558" s="309"/>
      <c r="BY558" s="309" t="s">
        <v>1953</v>
      </c>
      <c r="BZ558" s="311">
        <v>7.8096153846153843E-2</v>
      </c>
      <c r="CA558" s="311">
        <v>0</v>
      </c>
      <c r="CB558" s="223">
        <v>0</v>
      </c>
      <c r="CC558" s="309"/>
      <c r="CD558" s="309"/>
      <c r="CE558" s="309">
        <v>0</v>
      </c>
      <c r="CF558" s="309">
        <v>0</v>
      </c>
      <c r="CG558" s="309"/>
      <c r="CH558" s="309"/>
      <c r="CI558" s="309">
        <v>0</v>
      </c>
      <c r="CJ558" s="309">
        <v>0</v>
      </c>
      <c r="CK558" s="223">
        <v>0</v>
      </c>
      <c r="CL558" s="309"/>
      <c r="CM558" s="309"/>
      <c r="CN558" s="309">
        <v>0</v>
      </c>
      <c r="CO558" s="309">
        <v>0</v>
      </c>
      <c r="CP558" s="309"/>
      <c r="CQ558" s="309"/>
      <c r="CR558" s="309">
        <v>0</v>
      </c>
      <c r="CS558" s="309">
        <v>0</v>
      </c>
      <c r="CT558" s="223">
        <v>0.25</v>
      </c>
      <c r="CU558" s="309"/>
      <c r="CV558" s="309" t="s">
        <v>1952</v>
      </c>
      <c r="CW558" s="309">
        <v>0.25</v>
      </c>
      <c r="CX558" s="309">
        <v>0</v>
      </c>
      <c r="CY558" s="309"/>
      <c r="CZ558" s="309"/>
      <c r="DA558" s="309" t="s">
        <v>1954</v>
      </c>
      <c r="DB558" s="311">
        <v>7.4519230769230768E-2</v>
      </c>
      <c r="DC558" s="311">
        <v>0</v>
      </c>
      <c r="DD558" s="223">
        <v>0</v>
      </c>
      <c r="DE558" s="309"/>
      <c r="DF558" s="309"/>
      <c r="DG558" s="309">
        <v>0</v>
      </c>
      <c r="DH558" s="309">
        <v>0</v>
      </c>
      <c r="DI558" s="309"/>
      <c r="DJ558" s="309"/>
      <c r="DK558" s="309">
        <v>5.9615384615384608E-3</v>
      </c>
      <c r="DL558" s="309">
        <v>0</v>
      </c>
      <c r="DM558" s="223">
        <v>0</v>
      </c>
      <c r="DN558" s="309"/>
      <c r="DO558" s="309"/>
      <c r="DP558" s="309">
        <v>0</v>
      </c>
      <c r="DQ558" s="309">
        <v>0</v>
      </c>
      <c r="DR558" s="309"/>
      <c r="DS558" s="309"/>
      <c r="DT558" s="309">
        <v>0</v>
      </c>
      <c r="DU558" s="309">
        <v>0</v>
      </c>
      <c r="DV558" s="223">
        <v>0.25</v>
      </c>
      <c r="DW558" s="309"/>
      <c r="DX558" s="309" t="s">
        <v>1952</v>
      </c>
      <c r="DY558" s="309">
        <v>0.25</v>
      </c>
      <c r="DZ558" s="309">
        <v>0</v>
      </c>
      <c r="EA558" s="309"/>
      <c r="EB558" s="309"/>
      <c r="EC558" s="309" t="s">
        <v>1953</v>
      </c>
      <c r="ED558" s="311">
        <v>7.4519230769230768E-2</v>
      </c>
      <c r="EE558" s="311">
        <v>0</v>
      </c>
      <c r="EF558" s="557"/>
      <c r="EG558" s="331">
        <v>1</v>
      </c>
      <c r="EH558" s="331">
        <v>0</v>
      </c>
      <c r="EI558" s="439">
        <v>0</v>
      </c>
      <c r="EJ558" s="329">
        <v>1</v>
      </c>
      <c r="EK558" s="329">
        <v>0</v>
      </c>
      <c r="EL558" s="439">
        <v>0</v>
      </c>
      <c r="EM558" s="353">
        <v>0.31</v>
      </c>
      <c r="EN558" s="353">
        <v>0</v>
      </c>
      <c r="EO558" s="438">
        <v>0</v>
      </c>
      <c r="EP558" s="444">
        <v>1259412000</v>
      </c>
      <c r="EQ558" s="444">
        <v>0</v>
      </c>
      <c r="ER558" s="442"/>
      <c r="ET558" s="311">
        <f t="shared" si="10"/>
        <v>0</v>
      </c>
    </row>
    <row r="559" spans="1:150" s="202" customFormat="1" ht="99.95" customHeight="1" x14ac:dyDescent="0.25">
      <c r="A559" s="285" t="s">
        <v>228</v>
      </c>
      <c r="B559" s="202" t="s">
        <v>1911</v>
      </c>
      <c r="C559" s="202" t="s">
        <v>212</v>
      </c>
      <c r="D559" s="282">
        <v>8</v>
      </c>
      <c r="E559" s="202" t="s">
        <v>1946</v>
      </c>
      <c r="F559" s="202" t="s">
        <v>3630</v>
      </c>
      <c r="G559" s="202">
        <v>0.57999999999999996</v>
      </c>
      <c r="H559" s="282">
        <v>0.31</v>
      </c>
      <c r="I559" s="311">
        <v>0.26</v>
      </c>
      <c r="J559" s="202" t="s">
        <v>1947</v>
      </c>
      <c r="K559" s="202" t="s">
        <v>325</v>
      </c>
      <c r="L559" s="202">
        <v>16</v>
      </c>
      <c r="M559" s="202" t="s">
        <v>1955</v>
      </c>
      <c r="N559" s="202" t="s">
        <v>1956</v>
      </c>
      <c r="O559" s="202" t="s">
        <v>1950</v>
      </c>
      <c r="P559" s="220">
        <v>0.22</v>
      </c>
      <c r="Q559" s="220" t="s">
        <v>1848</v>
      </c>
      <c r="R559" s="313">
        <v>6886764000</v>
      </c>
      <c r="S559" s="220"/>
      <c r="T559" s="213">
        <v>43102</v>
      </c>
      <c r="U559" s="213">
        <v>43464</v>
      </c>
      <c r="V559" s="320" t="s">
        <v>1957</v>
      </c>
      <c r="W559" s="311">
        <v>1</v>
      </c>
      <c r="X559" s="223">
        <v>0</v>
      </c>
      <c r="Y559" s="309"/>
      <c r="Z559" s="309"/>
      <c r="AA559" s="309">
        <v>0</v>
      </c>
      <c r="AB559" s="309">
        <v>0</v>
      </c>
      <c r="AC559" s="310"/>
      <c r="AD559" s="309"/>
      <c r="AE559" s="227"/>
      <c r="AF559" s="227"/>
      <c r="AG559" s="223">
        <v>0</v>
      </c>
      <c r="AH559" s="309"/>
      <c r="AI559" s="309"/>
      <c r="AJ559" s="309">
        <v>0</v>
      </c>
      <c r="AK559" s="309">
        <v>0</v>
      </c>
      <c r="AL559" s="309"/>
      <c r="AM559" s="309"/>
      <c r="AN559" s="227"/>
      <c r="AO559" s="227"/>
      <c r="AP559" s="223">
        <v>0.25</v>
      </c>
      <c r="AQ559" s="309"/>
      <c r="AR559" s="309" t="s">
        <v>1958</v>
      </c>
      <c r="AS559" s="309">
        <v>0.25</v>
      </c>
      <c r="AT559" s="309">
        <v>0</v>
      </c>
      <c r="AU559" s="310">
        <v>3159132000</v>
      </c>
      <c r="AV559" s="309"/>
      <c r="AW559" s="309"/>
      <c r="AX559" s="311"/>
      <c r="AY559" s="311"/>
      <c r="AZ559" s="223">
        <v>0</v>
      </c>
      <c r="BA559" s="309"/>
      <c r="BB559" s="309"/>
      <c r="BC559" s="309">
        <v>0</v>
      </c>
      <c r="BD559" s="309">
        <v>0</v>
      </c>
      <c r="BE559" s="313">
        <v>3727632000</v>
      </c>
      <c r="BF559" s="309"/>
      <c r="BG559" s="309"/>
      <c r="BH559" s="309"/>
      <c r="BI559" s="223">
        <v>0</v>
      </c>
      <c r="BJ559" s="309"/>
      <c r="BK559" s="309"/>
      <c r="BL559" s="309">
        <v>0</v>
      </c>
      <c r="BM559" s="309">
        <v>0</v>
      </c>
      <c r="BN559" s="309"/>
      <c r="BO559" s="309"/>
      <c r="BP559" s="309"/>
      <c r="BQ559" s="309"/>
      <c r="BR559" s="223">
        <v>0.25</v>
      </c>
      <c r="BS559" s="309"/>
      <c r="BT559" s="309"/>
      <c r="BU559" s="309">
        <v>0.25</v>
      </c>
      <c r="BV559" s="309">
        <v>0</v>
      </c>
      <c r="BW559" s="309"/>
      <c r="BX559" s="309"/>
      <c r="BY559" s="309"/>
      <c r="BZ559" s="311"/>
      <c r="CA559" s="311"/>
      <c r="CB559" s="223">
        <v>0</v>
      </c>
      <c r="CC559" s="309"/>
      <c r="CD559" s="309"/>
      <c r="CE559" s="309">
        <v>0</v>
      </c>
      <c r="CF559" s="309">
        <v>0</v>
      </c>
      <c r="CG559" s="309"/>
      <c r="CH559" s="309"/>
      <c r="CI559" s="309"/>
      <c r="CJ559" s="309"/>
      <c r="CK559" s="223">
        <v>0</v>
      </c>
      <c r="CL559" s="309"/>
      <c r="CM559" s="309"/>
      <c r="CN559" s="309">
        <v>0</v>
      </c>
      <c r="CO559" s="309">
        <v>0</v>
      </c>
      <c r="CP559" s="309"/>
      <c r="CQ559" s="309"/>
      <c r="CR559" s="309"/>
      <c r="CS559" s="309"/>
      <c r="CT559" s="223">
        <v>0.25</v>
      </c>
      <c r="CU559" s="309"/>
      <c r="CV559" s="309" t="s">
        <v>1958</v>
      </c>
      <c r="CW559" s="309">
        <v>0.25</v>
      </c>
      <c r="CX559" s="309">
        <v>0</v>
      </c>
      <c r="CY559" s="309"/>
      <c r="CZ559" s="309"/>
      <c r="DA559" s="309"/>
      <c r="DB559" s="311"/>
      <c r="DC559" s="311"/>
      <c r="DD559" s="223">
        <v>0</v>
      </c>
      <c r="DE559" s="309"/>
      <c r="DF559" s="309"/>
      <c r="DG559" s="309">
        <v>0</v>
      </c>
      <c r="DH559" s="309">
        <v>0</v>
      </c>
      <c r="DI559" s="309"/>
      <c r="DJ559" s="309"/>
      <c r="DK559" s="309"/>
      <c r="DL559" s="309"/>
      <c r="DM559" s="223">
        <v>0</v>
      </c>
      <c r="DN559" s="309"/>
      <c r="DO559" s="309"/>
      <c r="DP559" s="309">
        <v>0</v>
      </c>
      <c r="DQ559" s="309">
        <v>0</v>
      </c>
      <c r="DR559" s="309"/>
      <c r="DS559" s="309"/>
      <c r="DT559" s="309"/>
      <c r="DU559" s="309"/>
      <c r="DV559" s="223">
        <v>0.25</v>
      </c>
      <c r="DW559" s="309"/>
      <c r="DX559" s="309" t="s">
        <v>1958</v>
      </c>
      <c r="DY559" s="309">
        <v>0.25</v>
      </c>
      <c r="DZ559" s="309">
        <v>0</v>
      </c>
      <c r="EA559" s="309"/>
      <c r="EB559" s="309"/>
      <c r="EC559" s="309" t="s">
        <v>1959</v>
      </c>
      <c r="ED559" s="311"/>
      <c r="EE559" s="311"/>
      <c r="EF559" s="557"/>
      <c r="EG559" s="331">
        <v>1</v>
      </c>
      <c r="EH559" s="331">
        <v>0</v>
      </c>
      <c r="EI559" s="439">
        <v>0</v>
      </c>
      <c r="EJ559" s="329">
        <v>1</v>
      </c>
      <c r="EK559" s="329">
        <v>0</v>
      </c>
      <c r="EL559" s="439">
        <v>0</v>
      </c>
      <c r="EM559" s="347"/>
      <c r="EN559" s="347"/>
      <c r="EO559" s="438"/>
      <c r="EP559" s="444">
        <v>6886764000</v>
      </c>
      <c r="EQ559" s="444">
        <v>0</v>
      </c>
      <c r="ER559" s="442"/>
      <c r="ET559" s="311">
        <f t="shared" si="10"/>
        <v>0</v>
      </c>
    </row>
    <row r="560" spans="1:150" s="202" customFormat="1" ht="99.95" customHeight="1" x14ac:dyDescent="0.25">
      <c r="A560" s="285" t="s">
        <v>228</v>
      </c>
      <c r="B560" s="202" t="s">
        <v>1911</v>
      </c>
      <c r="C560" s="421" t="s">
        <v>212</v>
      </c>
      <c r="D560" s="333">
        <v>8</v>
      </c>
      <c r="E560" s="421" t="s">
        <v>1946</v>
      </c>
      <c r="F560" s="421" t="s">
        <v>3630</v>
      </c>
      <c r="G560" s="421">
        <v>0.57999999999999996</v>
      </c>
      <c r="H560" s="333">
        <v>0.31</v>
      </c>
      <c r="I560" s="418">
        <v>0.26</v>
      </c>
      <c r="J560" s="421" t="s">
        <v>1947</v>
      </c>
      <c r="K560" s="421" t="s">
        <v>325</v>
      </c>
      <c r="L560" s="421">
        <v>17</v>
      </c>
      <c r="M560" s="421" t="s">
        <v>1960</v>
      </c>
      <c r="N560" s="421" t="s">
        <v>1961</v>
      </c>
      <c r="O560" s="421" t="s">
        <v>1950</v>
      </c>
      <c r="P560" s="418">
        <v>0.01</v>
      </c>
      <c r="Q560" s="421" t="s">
        <v>1848</v>
      </c>
      <c r="R560" s="459">
        <v>80000000</v>
      </c>
      <c r="S560" s="421"/>
      <c r="T560" s="424">
        <v>43102</v>
      </c>
      <c r="U560" s="424">
        <v>43464</v>
      </c>
      <c r="V560" s="460" t="s">
        <v>1962</v>
      </c>
      <c r="W560" s="418">
        <v>1</v>
      </c>
      <c r="X560" s="461">
        <v>0</v>
      </c>
      <c r="Y560" s="421"/>
      <c r="Z560" s="421"/>
      <c r="AA560" s="462">
        <v>0</v>
      </c>
      <c r="AB560" s="462">
        <v>0</v>
      </c>
      <c r="AC560" s="459"/>
      <c r="AD560" s="421"/>
      <c r="AE560" s="462"/>
      <c r="AF560" s="462"/>
      <c r="AG560" s="418">
        <v>0</v>
      </c>
      <c r="AH560" s="421"/>
      <c r="AI560" s="421"/>
      <c r="AJ560" s="462">
        <v>0</v>
      </c>
      <c r="AK560" s="463">
        <v>0</v>
      </c>
      <c r="AL560" s="421"/>
      <c r="AM560" s="421"/>
      <c r="AN560" s="462"/>
      <c r="AO560" s="462"/>
      <c r="AP560" s="464">
        <v>0</v>
      </c>
      <c r="AQ560" s="421"/>
      <c r="AR560" s="421"/>
      <c r="AS560" s="464">
        <v>0</v>
      </c>
      <c r="AT560" s="461">
        <v>0</v>
      </c>
      <c r="AU560" s="421"/>
      <c r="AV560" s="421"/>
      <c r="AW560" s="421"/>
      <c r="AX560" s="418"/>
      <c r="AY560" s="418"/>
      <c r="AZ560" s="464">
        <v>0</v>
      </c>
      <c r="BA560" s="421"/>
      <c r="BB560" s="421"/>
      <c r="BC560" s="464">
        <v>0</v>
      </c>
      <c r="BD560" s="461">
        <v>0</v>
      </c>
      <c r="BE560" s="421"/>
      <c r="BF560" s="421"/>
      <c r="BG560" s="464"/>
      <c r="BH560" s="464"/>
      <c r="BI560" s="464">
        <v>0.2</v>
      </c>
      <c r="BJ560" s="421"/>
      <c r="BK560" s="421" t="s">
        <v>1877</v>
      </c>
      <c r="BL560" s="464">
        <v>0.2</v>
      </c>
      <c r="BM560" s="461">
        <v>0</v>
      </c>
      <c r="BN560" s="459">
        <v>80000000</v>
      </c>
      <c r="BO560" s="421"/>
      <c r="BP560" s="464"/>
      <c r="BQ560" s="464"/>
      <c r="BR560" s="418">
        <v>0.3</v>
      </c>
      <c r="BS560" s="421"/>
      <c r="BT560" s="421" t="s">
        <v>1904</v>
      </c>
      <c r="BU560" s="418">
        <v>0.3</v>
      </c>
      <c r="BV560" s="461">
        <v>0</v>
      </c>
      <c r="BW560" s="421"/>
      <c r="BX560" s="421"/>
      <c r="BY560" s="421"/>
      <c r="BZ560" s="418"/>
      <c r="CA560" s="418"/>
      <c r="CB560" s="418">
        <v>0</v>
      </c>
      <c r="CC560" s="421"/>
      <c r="CD560" s="421"/>
      <c r="CE560" s="418">
        <v>0</v>
      </c>
      <c r="CF560" s="461">
        <v>0</v>
      </c>
      <c r="CG560" s="421"/>
      <c r="CH560" s="421"/>
      <c r="CI560" s="464"/>
      <c r="CJ560" s="464"/>
      <c r="CK560" s="418">
        <v>0</v>
      </c>
      <c r="CL560" s="421"/>
      <c r="CM560" s="421"/>
      <c r="CN560" s="418">
        <v>0</v>
      </c>
      <c r="CO560" s="421">
        <v>0</v>
      </c>
      <c r="CP560" s="421"/>
      <c r="CQ560" s="421"/>
      <c r="CR560" s="464"/>
      <c r="CS560" s="464"/>
      <c r="CT560" s="418">
        <v>0</v>
      </c>
      <c r="CU560" s="421"/>
      <c r="CV560" s="421"/>
      <c r="CW560" s="418">
        <v>0</v>
      </c>
      <c r="CX560" s="421">
        <v>0</v>
      </c>
      <c r="CY560" s="421"/>
      <c r="CZ560" s="421"/>
      <c r="DA560" s="421"/>
      <c r="DB560" s="418"/>
      <c r="DC560" s="418"/>
      <c r="DD560" s="418">
        <v>0.5</v>
      </c>
      <c r="DE560" s="421"/>
      <c r="DF560" s="421" t="s">
        <v>1963</v>
      </c>
      <c r="DG560" s="418">
        <v>0.5</v>
      </c>
      <c r="DH560" s="421">
        <v>0</v>
      </c>
      <c r="DI560" s="421"/>
      <c r="DJ560" s="421"/>
      <c r="DK560" s="464"/>
      <c r="DL560" s="464"/>
      <c r="DM560" s="418">
        <v>0</v>
      </c>
      <c r="DN560" s="421"/>
      <c r="DO560" s="421"/>
      <c r="DP560" s="418">
        <v>0</v>
      </c>
      <c r="DQ560" s="421">
        <v>0</v>
      </c>
      <c r="DR560" s="421"/>
      <c r="DS560" s="421"/>
      <c r="DT560" s="464"/>
      <c r="DU560" s="464"/>
      <c r="DV560" s="418">
        <v>0</v>
      </c>
      <c r="DW560" s="421"/>
      <c r="DX560" s="421"/>
      <c r="DY560" s="418">
        <v>0</v>
      </c>
      <c r="DZ560" s="421">
        <v>0</v>
      </c>
      <c r="EA560" s="421"/>
      <c r="EB560" s="421"/>
      <c r="EC560" s="421" t="s">
        <v>1961</v>
      </c>
      <c r="ED560" s="418"/>
      <c r="EE560" s="418"/>
      <c r="EF560" s="557"/>
      <c r="EG560" s="467">
        <v>1</v>
      </c>
      <c r="EH560" s="467">
        <v>0</v>
      </c>
      <c r="EI560" s="468">
        <v>0</v>
      </c>
      <c r="EJ560" s="469">
        <v>1</v>
      </c>
      <c r="EK560" s="469">
        <v>0</v>
      </c>
      <c r="EL560" s="468">
        <v>0</v>
      </c>
      <c r="EM560" s="470"/>
      <c r="EN560" s="470"/>
      <c r="EO560" s="471"/>
      <c r="EP560" s="472">
        <v>80000000</v>
      </c>
      <c r="EQ560" s="472">
        <v>0</v>
      </c>
      <c r="ER560" s="473"/>
      <c r="ET560" s="311">
        <f t="shared" si="10"/>
        <v>0</v>
      </c>
    </row>
    <row r="561" spans="1:150" s="445" customFormat="1" ht="99.95" customHeight="1" x14ac:dyDescent="0.25">
      <c r="A561" s="285" t="s">
        <v>240</v>
      </c>
      <c r="B561" s="458" t="s">
        <v>3627</v>
      </c>
      <c r="C561" s="202" t="s">
        <v>3628</v>
      </c>
      <c r="D561" s="282">
        <v>1</v>
      </c>
      <c r="E561" s="202" t="s">
        <v>3629</v>
      </c>
      <c r="F561" s="282" t="s">
        <v>3630</v>
      </c>
      <c r="G561" s="282">
        <v>16</v>
      </c>
      <c r="H561" s="277">
        <v>1</v>
      </c>
      <c r="I561" s="287">
        <v>0.14299999999999999</v>
      </c>
      <c r="J561" s="202" t="s">
        <v>3631</v>
      </c>
      <c r="K561" s="319">
        <v>43464</v>
      </c>
      <c r="L561" s="282">
        <v>1</v>
      </c>
      <c r="M561" s="202" t="s">
        <v>3632</v>
      </c>
      <c r="N561" s="202" t="s">
        <v>3633</v>
      </c>
      <c r="O561" s="320" t="s">
        <v>3634</v>
      </c>
      <c r="P561" s="282">
        <v>20</v>
      </c>
      <c r="Q561" s="282" t="s">
        <v>3635</v>
      </c>
      <c r="R561" s="301">
        <v>124916000</v>
      </c>
      <c r="S561" s="202"/>
      <c r="T561" s="283">
        <v>43132</v>
      </c>
      <c r="U561" s="283">
        <v>43342</v>
      </c>
      <c r="V561" s="196" t="s">
        <v>3636</v>
      </c>
      <c r="W561" s="277">
        <v>0.25</v>
      </c>
      <c r="X561" s="277">
        <v>0</v>
      </c>
      <c r="Y561" s="282"/>
      <c r="Z561" s="12"/>
      <c r="AA561" s="311">
        <v>0</v>
      </c>
      <c r="AB561" s="202">
        <v>0</v>
      </c>
      <c r="AC561" s="452">
        <v>124916000</v>
      </c>
      <c r="AD561" s="202"/>
      <c r="AE561" s="282"/>
      <c r="AF561" s="282"/>
      <c r="AG561" s="287">
        <v>0.05</v>
      </c>
      <c r="AH561" s="282"/>
      <c r="AI561" s="282"/>
      <c r="AJ561" s="309">
        <v>0.13649999999999998</v>
      </c>
      <c r="AK561" s="282"/>
      <c r="AL561" s="282"/>
      <c r="AM561" s="282"/>
      <c r="AN561" s="282"/>
      <c r="AO561" s="282"/>
      <c r="AP561" s="287">
        <v>0.05</v>
      </c>
      <c r="AQ561" s="282"/>
      <c r="AR561" s="282"/>
      <c r="AS561" s="309">
        <v>0.13649999999999998</v>
      </c>
      <c r="AT561" s="282"/>
      <c r="AU561" s="282"/>
      <c r="AV561" s="282"/>
      <c r="AW561" s="282"/>
      <c r="AX561" s="282"/>
      <c r="AY561" s="282"/>
      <c r="AZ561" s="287">
        <v>0.05</v>
      </c>
      <c r="BA561" s="282"/>
      <c r="BB561" s="282"/>
      <c r="BC561" s="257">
        <v>0.1958</v>
      </c>
      <c r="BD561" s="202"/>
      <c r="BE561" s="282"/>
      <c r="BF561" s="282"/>
      <c r="BG561" s="282"/>
      <c r="BH561" s="282"/>
      <c r="BI561" s="287">
        <v>0.05</v>
      </c>
      <c r="BJ561" s="282"/>
      <c r="BK561" s="282"/>
      <c r="BL561" s="227">
        <v>0.1125</v>
      </c>
      <c r="BM561" s="202"/>
      <c r="BN561" s="282"/>
      <c r="BO561" s="282"/>
      <c r="BP561" s="282"/>
      <c r="BQ561" s="282"/>
      <c r="BR561" s="287">
        <v>0.05</v>
      </c>
      <c r="BS561" s="282"/>
      <c r="BT561" s="282" t="s">
        <v>3637</v>
      </c>
      <c r="BU561" s="227">
        <v>0.1125</v>
      </c>
      <c r="BV561" s="202"/>
      <c r="BW561" s="202"/>
      <c r="BX561" s="202"/>
      <c r="BY561" s="202"/>
      <c r="BZ561" s="202"/>
      <c r="CA561" s="202"/>
      <c r="CB561" s="16">
        <v>0</v>
      </c>
      <c r="CC561" s="282"/>
      <c r="CD561" s="282"/>
      <c r="CE561" s="257">
        <v>0.18740000000000001</v>
      </c>
      <c r="CF561" s="202"/>
      <c r="CG561" s="282"/>
      <c r="CH561" s="282"/>
      <c r="CI561" s="282"/>
      <c r="CJ561" s="282"/>
      <c r="CK561" s="16">
        <v>0</v>
      </c>
      <c r="CL561" s="282"/>
      <c r="CM561" s="282"/>
      <c r="CN561" s="257">
        <v>0.123</v>
      </c>
      <c r="CO561" s="202"/>
      <c r="CP561" s="282"/>
      <c r="CQ561" s="282"/>
      <c r="CR561" s="282"/>
      <c r="CS561" s="282"/>
      <c r="CT561" s="16">
        <v>0</v>
      </c>
      <c r="CU561" s="282"/>
      <c r="CV561" s="282"/>
      <c r="CW561" s="311">
        <v>0</v>
      </c>
      <c r="CX561" s="282"/>
      <c r="CY561" s="282"/>
      <c r="CZ561" s="282"/>
      <c r="DA561" s="282"/>
      <c r="DB561" s="282"/>
      <c r="DC561" s="282"/>
      <c r="DD561" s="16">
        <v>0</v>
      </c>
      <c r="DE561" s="282"/>
      <c r="DF561" s="282"/>
      <c r="DG561" s="311">
        <v>0</v>
      </c>
      <c r="DH561" s="282"/>
      <c r="DI561" s="282"/>
      <c r="DJ561" s="282"/>
      <c r="DK561" s="282"/>
      <c r="DL561" s="282"/>
      <c r="DM561" s="16">
        <v>0</v>
      </c>
      <c r="DN561" s="282"/>
      <c r="DO561" s="282"/>
      <c r="DP561" s="311">
        <v>0</v>
      </c>
      <c r="DQ561" s="282"/>
      <c r="DR561" s="282"/>
      <c r="DS561" s="282"/>
      <c r="DT561" s="282"/>
      <c r="DU561" s="282"/>
      <c r="DV561" s="16">
        <v>0</v>
      </c>
      <c r="DW561" s="282"/>
      <c r="DX561" s="282"/>
      <c r="DY561" s="311">
        <v>0</v>
      </c>
      <c r="DZ561" s="282"/>
      <c r="EA561" s="282"/>
      <c r="EB561" s="282"/>
      <c r="EC561" s="282"/>
      <c r="ED561" s="282"/>
      <c r="EE561" s="282"/>
      <c r="EF561" s="559"/>
      <c r="EG561" s="331">
        <v>0.25</v>
      </c>
      <c r="EH561" s="282"/>
      <c r="EI561" s="282"/>
      <c r="EJ561" s="311">
        <v>1.0042</v>
      </c>
      <c r="EK561" s="282"/>
      <c r="EL561" s="282"/>
      <c r="EM561" s="282">
        <v>1</v>
      </c>
      <c r="EN561" s="282"/>
      <c r="EO561" s="282">
        <v>0</v>
      </c>
      <c r="EP561" s="282"/>
      <c r="EQ561" s="282"/>
      <c r="ER561" s="282"/>
      <c r="ET561" s="311">
        <f t="shared" si="10"/>
        <v>0</v>
      </c>
    </row>
    <row r="562" spans="1:150" s="445" customFormat="1" ht="99.95" customHeight="1" x14ac:dyDescent="0.25">
      <c r="A562" s="285" t="s">
        <v>240</v>
      </c>
      <c r="B562" s="458" t="s">
        <v>3627</v>
      </c>
      <c r="C562" s="202" t="s">
        <v>3628</v>
      </c>
      <c r="D562" s="282">
        <v>1</v>
      </c>
      <c r="E562" s="202" t="s">
        <v>3629</v>
      </c>
      <c r="F562" s="282" t="s">
        <v>3630</v>
      </c>
      <c r="G562" s="282">
        <v>16</v>
      </c>
      <c r="H562" s="277">
        <v>1</v>
      </c>
      <c r="I562" s="287">
        <v>0.14299999999999999</v>
      </c>
      <c r="J562" s="202" t="s">
        <v>3631</v>
      </c>
      <c r="K562" s="319">
        <v>43464</v>
      </c>
      <c r="L562" s="282">
        <v>1</v>
      </c>
      <c r="M562" s="202" t="s">
        <v>3632</v>
      </c>
      <c r="N562" s="202" t="s">
        <v>3633</v>
      </c>
      <c r="O562" s="320" t="s">
        <v>3634</v>
      </c>
      <c r="P562" s="282">
        <v>20</v>
      </c>
      <c r="Q562" s="282" t="s">
        <v>3635</v>
      </c>
      <c r="R562" s="301">
        <v>124916000</v>
      </c>
      <c r="S562" s="202"/>
      <c r="T562" s="283">
        <v>43132</v>
      </c>
      <c r="U562" s="283">
        <v>43342</v>
      </c>
      <c r="V562" s="196" t="s">
        <v>3638</v>
      </c>
      <c r="W562" s="277">
        <v>0.25</v>
      </c>
      <c r="X562" s="277">
        <v>0</v>
      </c>
      <c r="Y562" s="282"/>
      <c r="Z562" s="12"/>
      <c r="AA562" s="202"/>
      <c r="AB562" s="202"/>
      <c r="AC562" s="452"/>
      <c r="AD562" s="202"/>
      <c r="AE562" s="282"/>
      <c r="AF562" s="282"/>
      <c r="AG562" s="281">
        <v>8.3299999999999999E-2</v>
      </c>
      <c r="AH562" s="282"/>
      <c r="AI562" s="282"/>
      <c r="AJ562" s="202"/>
      <c r="AK562" s="282"/>
      <c r="AL562" s="282"/>
      <c r="AM562" s="282"/>
      <c r="AN562" s="282"/>
      <c r="AO562" s="282"/>
      <c r="AP562" s="281">
        <v>8.3299999999999999E-2</v>
      </c>
      <c r="AQ562" s="282"/>
      <c r="AR562" s="282"/>
      <c r="AS562" s="202"/>
      <c r="AT562" s="282"/>
      <c r="AU562" s="282"/>
      <c r="AV562" s="282"/>
      <c r="AW562" s="282"/>
      <c r="AX562" s="282"/>
      <c r="AY562" s="282"/>
      <c r="AZ562" s="281">
        <v>8.3299999999999999E-2</v>
      </c>
      <c r="BA562" s="282"/>
      <c r="BB562" s="282" t="s">
        <v>3639</v>
      </c>
      <c r="BC562" s="257"/>
      <c r="BD562" s="202"/>
      <c r="BE562" s="282"/>
      <c r="BF562" s="282"/>
      <c r="BG562" s="282"/>
      <c r="BH562" s="282"/>
      <c r="BI562" s="277">
        <v>0</v>
      </c>
      <c r="BJ562" s="282"/>
      <c r="BK562" s="282"/>
      <c r="BL562" s="227"/>
      <c r="BM562" s="202"/>
      <c r="BN562" s="282"/>
      <c r="BO562" s="282"/>
      <c r="BP562" s="282"/>
      <c r="BQ562" s="282"/>
      <c r="BR562" s="16">
        <v>0</v>
      </c>
      <c r="BS562" s="282"/>
      <c r="BT562" s="282"/>
      <c r="BU562" s="227"/>
      <c r="BV562" s="202"/>
      <c r="BW562" s="202"/>
      <c r="BX562" s="202"/>
      <c r="BY562" s="202"/>
      <c r="BZ562" s="202"/>
      <c r="CA562" s="202"/>
      <c r="CB562" s="16">
        <v>0</v>
      </c>
      <c r="CC562" s="282"/>
      <c r="CD562" s="282"/>
      <c r="CE562" s="257"/>
      <c r="CF562" s="202"/>
      <c r="CG562" s="282"/>
      <c r="CH562" s="282"/>
      <c r="CI562" s="282"/>
      <c r="CJ562" s="282"/>
      <c r="CK562" s="16">
        <v>0</v>
      </c>
      <c r="CL562" s="282"/>
      <c r="CM562" s="282"/>
      <c r="CN562" s="257"/>
      <c r="CO562" s="202"/>
      <c r="CP562" s="282"/>
      <c r="CQ562" s="282"/>
      <c r="CR562" s="282"/>
      <c r="CS562" s="282"/>
      <c r="CT562" s="16">
        <v>0</v>
      </c>
      <c r="CU562" s="282"/>
      <c r="CV562" s="282"/>
      <c r="CW562" s="202"/>
      <c r="CX562" s="282"/>
      <c r="CY562" s="282"/>
      <c r="CZ562" s="282"/>
      <c r="DA562" s="282"/>
      <c r="DB562" s="282"/>
      <c r="DC562" s="282"/>
      <c r="DD562" s="16">
        <v>0</v>
      </c>
      <c r="DE562" s="282"/>
      <c r="DF562" s="282"/>
      <c r="DG562" s="202"/>
      <c r="DH562" s="282"/>
      <c r="DI562" s="282"/>
      <c r="DJ562" s="282"/>
      <c r="DK562" s="282"/>
      <c r="DL562" s="282"/>
      <c r="DM562" s="16">
        <v>0</v>
      </c>
      <c r="DN562" s="282"/>
      <c r="DO562" s="282"/>
      <c r="DP562" s="202"/>
      <c r="DQ562" s="282"/>
      <c r="DR562" s="282"/>
      <c r="DS562" s="282"/>
      <c r="DT562" s="282"/>
      <c r="DU562" s="282"/>
      <c r="DV562" s="16">
        <v>0</v>
      </c>
      <c r="DW562" s="282"/>
      <c r="DX562" s="282"/>
      <c r="DY562" s="202"/>
      <c r="DZ562" s="282"/>
      <c r="EA562" s="282"/>
      <c r="EB562" s="282"/>
      <c r="EC562" s="282"/>
      <c r="ED562" s="282"/>
      <c r="EE562" s="282"/>
      <c r="EF562" s="559"/>
      <c r="EG562" s="331">
        <v>0.24990000000000001</v>
      </c>
      <c r="EH562" s="282"/>
      <c r="EI562" s="282"/>
      <c r="EJ562" s="202"/>
      <c r="EK562" s="282"/>
      <c r="EL562" s="282"/>
      <c r="EM562" s="282"/>
      <c r="EN562" s="282"/>
      <c r="EO562" s="282"/>
      <c r="EP562" s="282"/>
      <c r="EQ562" s="282"/>
      <c r="ER562" s="282"/>
      <c r="ET562" s="311">
        <f t="shared" si="10"/>
        <v>-9.9999999999988987E-5</v>
      </c>
    </row>
    <row r="563" spans="1:150" s="445" customFormat="1" ht="99.95" customHeight="1" x14ac:dyDescent="0.25">
      <c r="A563" s="285" t="s">
        <v>240</v>
      </c>
      <c r="B563" s="458" t="s">
        <v>3627</v>
      </c>
      <c r="C563" s="202" t="s">
        <v>3628</v>
      </c>
      <c r="D563" s="207">
        <v>1</v>
      </c>
      <c r="E563" s="202" t="s">
        <v>3629</v>
      </c>
      <c r="F563" s="282" t="s">
        <v>3630</v>
      </c>
      <c r="G563" s="282">
        <v>16</v>
      </c>
      <c r="H563" s="277">
        <v>1</v>
      </c>
      <c r="I563" s="287">
        <v>0.14299999999999999</v>
      </c>
      <c r="J563" s="202" t="s">
        <v>3631</v>
      </c>
      <c r="K563" s="319">
        <v>43464</v>
      </c>
      <c r="L563" s="282">
        <v>1</v>
      </c>
      <c r="M563" s="202" t="s">
        <v>3632</v>
      </c>
      <c r="N563" s="202" t="s">
        <v>3633</v>
      </c>
      <c r="O563" s="320" t="s">
        <v>3634</v>
      </c>
      <c r="P563" s="282">
        <v>20</v>
      </c>
      <c r="Q563" s="282" t="s">
        <v>3635</v>
      </c>
      <c r="R563" s="301">
        <v>124916000</v>
      </c>
      <c r="S563" s="202"/>
      <c r="T563" s="283">
        <v>43132</v>
      </c>
      <c r="U563" s="283">
        <v>43342</v>
      </c>
      <c r="V563" s="196" t="s">
        <v>3640</v>
      </c>
      <c r="W563" s="277">
        <v>0.25</v>
      </c>
      <c r="X563" s="277">
        <v>0</v>
      </c>
      <c r="Y563" s="282"/>
      <c r="Z563" s="12"/>
      <c r="AA563" s="202"/>
      <c r="AB563" s="202"/>
      <c r="AC563" s="452"/>
      <c r="AD563" s="202"/>
      <c r="AE563" s="282"/>
      <c r="AF563" s="282"/>
      <c r="AG563" s="277">
        <v>1.6000000000000001E-3</v>
      </c>
      <c r="AH563" s="282"/>
      <c r="AI563" s="282"/>
      <c r="AJ563" s="202"/>
      <c r="AK563" s="282"/>
      <c r="AL563" s="282"/>
      <c r="AM563" s="282"/>
      <c r="AN563" s="282"/>
      <c r="AO563" s="282"/>
      <c r="AP563" s="277">
        <v>1.6000000000000001E-3</v>
      </c>
      <c r="AQ563" s="282"/>
      <c r="AR563" s="282"/>
      <c r="AS563" s="202"/>
      <c r="AT563" s="282"/>
      <c r="AU563" s="282"/>
      <c r="AV563" s="282"/>
      <c r="AW563" s="282"/>
      <c r="AX563" s="282"/>
      <c r="AY563" s="282"/>
      <c r="AZ563" s="281">
        <v>6.25E-2</v>
      </c>
      <c r="BA563" s="282"/>
      <c r="BB563" s="282"/>
      <c r="BC563" s="257"/>
      <c r="BD563" s="202"/>
      <c r="BE563" s="282"/>
      <c r="BF563" s="282"/>
      <c r="BG563" s="282"/>
      <c r="BH563" s="282"/>
      <c r="BI563" s="281">
        <v>6.25E-2</v>
      </c>
      <c r="BJ563" s="282"/>
      <c r="BK563" s="282" t="s">
        <v>3641</v>
      </c>
      <c r="BL563" s="227"/>
      <c r="BM563" s="202"/>
      <c r="BN563" s="282"/>
      <c r="BO563" s="282"/>
      <c r="BP563" s="282"/>
      <c r="BQ563" s="282"/>
      <c r="BR563" s="281">
        <v>6.25E-2</v>
      </c>
      <c r="BS563" s="282"/>
      <c r="BT563" s="282"/>
      <c r="BU563" s="227"/>
      <c r="BV563" s="202"/>
      <c r="BW563" s="202"/>
      <c r="BX563" s="202"/>
      <c r="BY563" s="202"/>
      <c r="BZ563" s="202"/>
      <c r="CA563" s="202"/>
      <c r="CB563" s="281">
        <v>6.2399999999999997E-2</v>
      </c>
      <c r="CC563" s="282"/>
      <c r="CD563" s="282"/>
      <c r="CE563" s="257"/>
      <c r="CF563" s="202"/>
      <c r="CG563" s="282"/>
      <c r="CH563" s="282"/>
      <c r="CI563" s="282"/>
      <c r="CJ563" s="282"/>
      <c r="CK563" s="16">
        <v>0</v>
      </c>
      <c r="CL563" s="282"/>
      <c r="CM563" s="282"/>
      <c r="CN563" s="257"/>
      <c r="CO563" s="202"/>
      <c r="CP563" s="282"/>
      <c r="CQ563" s="282"/>
      <c r="CR563" s="282"/>
      <c r="CS563" s="282"/>
      <c r="CT563" s="16">
        <v>0</v>
      </c>
      <c r="CU563" s="282"/>
      <c r="CV563" s="282"/>
      <c r="CW563" s="202"/>
      <c r="CX563" s="282"/>
      <c r="CY563" s="282"/>
      <c r="CZ563" s="282"/>
      <c r="DA563" s="282"/>
      <c r="DB563" s="282"/>
      <c r="DC563" s="282"/>
      <c r="DD563" s="16">
        <v>0</v>
      </c>
      <c r="DE563" s="282"/>
      <c r="DF563" s="282"/>
      <c r="DG563" s="202"/>
      <c r="DH563" s="282"/>
      <c r="DI563" s="282"/>
      <c r="DJ563" s="282"/>
      <c r="DK563" s="282"/>
      <c r="DL563" s="282"/>
      <c r="DM563" s="16">
        <v>0</v>
      </c>
      <c r="DN563" s="282"/>
      <c r="DO563" s="282"/>
      <c r="DP563" s="202"/>
      <c r="DQ563" s="282"/>
      <c r="DR563" s="282"/>
      <c r="DS563" s="282"/>
      <c r="DT563" s="282"/>
      <c r="DU563" s="282"/>
      <c r="DV563" s="16">
        <v>0</v>
      </c>
      <c r="DW563" s="282"/>
      <c r="DX563" s="282"/>
      <c r="DY563" s="202"/>
      <c r="DZ563" s="282"/>
      <c r="EA563" s="282"/>
      <c r="EB563" s="282"/>
      <c r="EC563" s="282"/>
      <c r="ED563" s="282"/>
      <c r="EE563" s="282"/>
      <c r="EF563" s="559"/>
      <c r="EG563" s="331">
        <v>0.25309999999999999</v>
      </c>
      <c r="EH563" s="282"/>
      <c r="EI563" s="282"/>
      <c r="EJ563" s="202"/>
      <c r="EK563" s="282"/>
      <c r="EL563" s="282"/>
      <c r="EM563" s="282"/>
      <c r="EN563" s="282"/>
      <c r="EO563" s="282"/>
      <c r="EP563" s="282"/>
      <c r="EQ563" s="282"/>
      <c r="ER563" s="282"/>
      <c r="ET563" s="311">
        <f t="shared" si="10"/>
        <v>3.0999999999999917E-3</v>
      </c>
    </row>
    <row r="564" spans="1:150" s="445" customFormat="1" ht="99.95" customHeight="1" x14ac:dyDescent="0.25">
      <c r="A564" s="285" t="s">
        <v>240</v>
      </c>
      <c r="B564" s="458" t="s">
        <v>3627</v>
      </c>
      <c r="C564" s="202" t="s">
        <v>3628</v>
      </c>
      <c r="D564" s="282">
        <v>1</v>
      </c>
      <c r="E564" s="202" t="s">
        <v>3629</v>
      </c>
      <c r="F564" s="282" t="s">
        <v>3630</v>
      </c>
      <c r="G564" s="282">
        <v>16</v>
      </c>
      <c r="H564" s="277">
        <v>1</v>
      </c>
      <c r="I564" s="287">
        <v>0.14299999999999999</v>
      </c>
      <c r="J564" s="202" t="s">
        <v>3631</v>
      </c>
      <c r="K564" s="319">
        <v>43464</v>
      </c>
      <c r="L564" s="282">
        <v>1</v>
      </c>
      <c r="M564" s="202" t="s">
        <v>3632</v>
      </c>
      <c r="N564" s="202" t="s">
        <v>3633</v>
      </c>
      <c r="O564" s="320" t="s">
        <v>3634</v>
      </c>
      <c r="P564" s="282">
        <v>20</v>
      </c>
      <c r="Q564" s="282" t="s">
        <v>3635</v>
      </c>
      <c r="R564" s="301">
        <v>124916000</v>
      </c>
      <c r="S564" s="202"/>
      <c r="T564" s="283">
        <v>43132</v>
      </c>
      <c r="U564" s="283">
        <v>43342</v>
      </c>
      <c r="V564" s="196" t="s">
        <v>3642</v>
      </c>
      <c r="W564" s="277">
        <v>0.25</v>
      </c>
      <c r="X564" s="277">
        <v>0</v>
      </c>
      <c r="Y564" s="282"/>
      <c r="Z564" s="12"/>
      <c r="AA564" s="202"/>
      <c r="AB564" s="202"/>
      <c r="AC564" s="452"/>
      <c r="AD564" s="202"/>
      <c r="AE564" s="282"/>
      <c r="AF564" s="282"/>
      <c r="AG564" s="277">
        <v>1.6000000000000001E-3</v>
      </c>
      <c r="AH564" s="282"/>
      <c r="AI564" s="282"/>
      <c r="AJ564" s="202"/>
      <c r="AK564" s="282"/>
      <c r="AL564" s="282"/>
      <c r="AM564" s="282"/>
      <c r="AN564" s="282"/>
      <c r="AO564" s="282"/>
      <c r="AP564" s="277">
        <v>1.6000000000000001E-3</v>
      </c>
      <c r="AQ564" s="282"/>
      <c r="AR564" s="282"/>
      <c r="AS564" s="202"/>
      <c r="AT564" s="282"/>
      <c r="AU564" s="282"/>
      <c r="AV564" s="282"/>
      <c r="AW564" s="282"/>
      <c r="AX564" s="282"/>
      <c r="AY564" s="282"/>
      <c r="AZ564" s="16">
        <v>0</v>
      </c>
      <c r="BA564" s="282"/>
      <c r="BB564" s="282"/>
      <c r="BC564" s="257"/>
      <c r="BD564" s="202"/>
      <c r="BE564" s="282"/>
      <c r="BF564" s="282"/>
      <c r="BG564" s="282"/>
      <c r="BH564" s="282"/>
      <c r="BI564" s="277">
        <v>0</v>
      </c>
      <c r="BJ564" s="282"/>
      <c r="BK564" s="282"/>
      <c r="BL564" s="227"/>
      <c r="BM564" s="202"/>
      <c r="BN564" s="282"/>
      <c r="BO564" s="282"/>
      <c r="BP564" s="282"/>
      <c r="BQ564" s="282"/>
      <c r="BR564" s="16">
        <v>0</v>
      </c>
      <c r="BS564" s="282"/>
      <c r="BT564" s="282"/>
      <c r="BU564" s="227"/>
      <c r="BV564" s="202"/>
      <c r="BW564" s="202"/>
      <c r="BX564" s="202"/>
      <c r="BY564" s="202"/>
      <c r="BZ564" s="202"/>
      <c r="CA564" s="202"/>
      <c r="CB564" s="287">
        <v>0.125</v>
      </c>
      <c r="CC564" s="282"/>
      <c r="CD564" s="282"/>
      <c r="CE564" s="257"/>
      <c r="CF564" s="202"/>
      <c r="CG564" s="282"/>
      <c r="CH564" s="282"/>
      <c r="CI564" s="282"/>
      <c r="CJ564" s="282"/>
      <c r="CK564" s="287">
        <v>0.123</v>
      </c>
      <c r="CL564" s="282"/>
      <c r="CM564" s="282" t="s">
        <v>3643</v>
      </c>
      <c r="CN564" s="257"/>
      <c r="CO564" s="202"/>
      <c r="CP564" s="282"/>
      <c r="CQ564" s="282"/>
      <c r="CR564" s="282"/>
      <c r="CS564" s="282"/>
      <c r="CT564" s="16">
        <v>0</v>
      </c>
      <c r="CU564" s="282"/>
      <c r="CV564" s="282"/>
      <c r="CW564" s="202"/>
      <c r="CX564" s="282"/>
      <c r="CY564" s="282"/>
      <c r="CZ564" s="282"/>
      <c r="DA564" s="282"/>
      <c r="DB564" s="282"/>
      <c r="DC564" s="282"/>
      <c r="DD564" s="16">
        <v>0</v>
      </c>
      <c r="DE564" s="282"/>
      <c r="DF564" s="282"/>
      <c r="DG564" s="202"/>
      <c r="DH564" s="282"/>
      <c r="DI564" s="282"/>
      <c r="DJ564" s="282"/>
      <c r="DK564" s="282"/>
      <c r="DL564" s="282"/>
      <c r="DM564" s="16">
        <v>0</v>
      </c>
      <c r="DN564" s="282"/>
      <c r="DO564" s="282"/>
      <c r="DP564" s="202"/>
      <c r="DQ564" s="282"/>
      <c r="DR564" s="282"/>
      <c r="DS564" s="282"/>
      <c r="DT564" s="282"/>
      <c r="DU564" s="282"/>
      <c r="DV564" s="16">
        <v>0</v>
      </c>
      <c r="DW564" s="282"/>
      <c r="DX564" s="282"/>
      <c r="DY564" s="202"/>
      <c r="DZ564" s="282"/>
      <c r="EA564" s="282"/>
      <c r="EB564" s="282"/>
      <c r="EC564" s="282"/>
      <c r="ED564" s="282"/>
      <c r="EE564" s="282"/>
      <c r="EF564" s="559"/>
      <c r="EG564" s="331">
        <v>0.25119999999999998</v>
      </c>
      <c r="EH564" s="282"/>
      <c r="EI564" s="282"/>
      <c r="EJ564" s="202"/>
      <c r="EK564" s="282"/>
      <c r="EL564" s="282"/>
      <c r="EM564" s="282"/>
      <c r="EN564" s="282"/>
      <c r="EO564" s="282"/>
      <c r="EP564" s="282"/>
      <c r="EQ564" s="282"/>
      <c r="ER564" s="282"/>
      <c r="ET564" s="311">
        <f t="shared" si="10"/>
        <v>1.1999999999999789E-3</v>
      </c>
    </row>
    <row r="565" spans="1:150" s="445" customFormat="1" ht="99.95" customHeight="1" x14ac:dyDescent="0.25">
      <c r="A565" s="285" t="s">
        <v>240</v>
      </c>
      <c r="B565" s="458" t="s">
        <v>3627</v>
      </c>
      <c r="C565" s="202" t="s">
        <v>3628</v>
      </c>
      <c r="D565" s="282">
        <v>1</v>
      </c>
      <c r="E565" s="202" t="s">
        <v>3629</v>
      </c>
      <c r="F565" s="282" t="s">
        <v>3630</v>
      </c>
      <c r="G565" s="282">
        <v>16</v>
      </c>
      <c r="H565" s="277">
        <v>1</v>
      </c>
      <c r="I565" s="287">
        <v>0.14299999999999999</v>
      </c>
      <c r="J565" s="202" t="s">
        <v>3631</v>
      </c>
      <c r="K565" s="319">
        <v>43464</v>
      </c>
      <c r="L565" s="282">
        <v>2</v>
      </c>
      <c r="M565" s="322" t="s">
        <v>3644</v>
      </c>
      <c r="N565" s="202" t="s">
        <v>3645</v>
      </c>
      <c r="O565" s="320" t="s">
        <v>3646</v>
      </c>
      <c r="P565" s="208">
        <v>33.33</v>
      </c>
      <c r="Q565" s="230" t="s">
        <v>2199</v>
      </c>
      <c r="R565" s="301">
        <v>592200000</v>
      </c>
      <c r="S565" s="220"/>
      <c r="T565" s="226">
        <v>43101</v>
      </c>
      <c r="U565" s="226">
        <v>43464</v>
      </c>
      <c r="V565" s="196" t="s">
        <v>3647</v>
      </c>
      <c r="W565" s="277">
        <v>0.18</v>
      </c>
      <c r="X565" s="16">
        <v>0</v>
      </c>
      <c r="Y565" s="280"/>
      <c r="Z565" s="289"/>
      <c r="AA565" s="309"/>
      <c r="AB565" s="309"/>
      <c r="AC565" s="325">
        <v>592200000</v>
      </c>
      <c r="AD565" s="309"/>
      <c r="AE565" s="282"/>
      <c r="AF565" s="282"/>
      <c r="AG565" s="277">
        <v>1.6000000000000001E-3</v>
      </c>
      <c r="AH565" s="280"/>
      <c r="AI565" s="280"/>
      <c r="AJ565" s="309"/>
      <c r="AK565" s="309"/>
      <c r="AL565" s="309"/>
      <c r="AM565" s="309"/>
      <c r="AN565" s="282"/>
      <c r="AO565" s="282"/>
      <c r="AP565" s="16">
        <v>0.18</v>
      </c>
      <c r="AQ565" s="280"/>
      <c r="AR565" s="280" t="s">
        <v>3648</v>
      </c>
      <c r="AS565" s="309">
        <v>0.18319999999999997</v>
      </c>
      <c r="AT565" s="309">
        <v>0</v>
      </c>
      <c r="AU565" s="309"/>
      <c r="AV565" s="309"/>
      <c r="AW565" s="309"/>
      <c r="AX565" s="282"/>
      <c r="AY565" s="282"/>
      <c r="AZ565" s="16">
        <v>0</v>
      </c>
      <c r="BA565" s="280"/>
      <c r="BB565" s="280"/>
      <c r="BC565" s="309">
        <v>0</v>
      </c>
      <c r="BD565" s="309">
        <v>0</v>
      </c>
      <c r="BE565" s="309"/>
      <c r="BF565" s="309"/>
      <c r="BG565" s="282"/>
      <c r="BH565" s="282"/>
      <c r="BI565" s="277">
        <v>0</v>
      </c>
      <c r="BJ565" s="280"/>
      <c r="BK565" s="280"/>
      <c r="BL565" s="309"/>
      <c r="BM565" s="309"/>
      <c r="BN565" s="309"/>
      <c r="BO565" s="309"/>
      <c r="BP565" s="282"/>
      <c r="BQ565" s="282"/>
      <c r="BR565" s="16">
        <v>0</v>
      </c>
      <c r="BS565" s="280"/>
      <c r="BT565" s="280"/>
      <c r="BU565" s="309">
        <v>0.27329999999999999</v>
      </c>
      <c r="BV565" s="309">
        <v>0</v>
      </c>
      <c r="BW565" s="309"/>
      <c r="BX565" s="309"/>
      <c r="BY565" s="309"/>
      <c r="BZ565" s="282"/>
      <c r="CA565" s="282"/>
      <c r="CB565" s="16">
        <v>0</v>
      </c>
      <c r="CC565" s="280"/>
      <c r="CD565" s="280"/>
      <c r="CE565" s="309">
        <v>0</v>
      </c>
      <c r="CF565" s="309">
        <v>0</v>
      </c>
      <c r="CG565" s="309"/>
      <c r="CH565" s="309"/>
      <c r="CI565" s="282"/>
      <c r="CJ565" s="282"/>
      <c r="CK565" s="16">
        <v>0</v>
      </c>
      <c r="CL565" s="280"/>
      <c r="CM565" s="282"/>
      <c r="CN565" s="309">
        <v>0</v>
      </c>
      <c r="CO565" s="309"/>
      <c r="CP565" s="309"/>
      <c r="CQ565" s="309"/>
      <c r="CR565" s="282"/>
      <c r="CS565" s="282"/>
      <c r="CT565" s="16">
        <v>0</v>
      </c>
      <c r="CU565" s="280"/>
      <c r="CV565" s="280"/>
      <c r="CW565" s="309">
        <v>0.27329999999999999</v>
      </c>
      <c r="CX565" s="309">
        <v>0</v>
      </c>
      <c r="CY565" s="309"/>
      <c r="CZ565" s="309"/>
      <c r="DA565" s="309"/>
      <c r="DB565" s="282"/>
      <c r="DC565" s="282"/>
      <c r="DD565" s="16">
        <v>0</v>
      </c>
      <c r="DE565" s="280"/>
      <c r="DF565" s="280"/>
      <c r="DG565" s="309">
        <v>0</v>
      </c>
      <c r="DH565" s="309">
        <v>0</v>
      </c>
      <c r="DI565" s="309"/>
      <c r="DJ565" s="309"/>
      <c r="DK565" s="282"/>
      <c r="DL565" s="282"/>
      <c r="DM565" s="16">
        <v>0</v>
      </c>
      <c r="DN565" s="280"/>
      <c r="DO565" s="280"/>
      <c r="DP565" s="309">
        <v>0</v>
      </c>
      <c r="DQ565" s="309"/>
      <c r="DR565" s="309"/>
      <c r="DS565" s="309"/>
      <c r="DT565" s="282"/>
      <c r="DU565" s="282"/>
      <c r="DV565" s="16">
        <v>0</v>
      </c>
      <c r="DW565" s="280"/>
      <c r="DX565" s="282"/>
      <c r="DY565" s="309">
        <v>0.27029999999999998</v>
      </c>
      <c r="DZ565" s="309">
        <v>0</v>
      </c>
      <c r="EA565" s="453">
        <v>0</v>
      </c>
      <c r="EB565" s="309"/>
      <c r="EC565" s="309"/>
      <c r="ED565" s="282"/>
      <c r="EE565" s="282"/>
      <c r="EF565" s="559"/>
      <c r="EG565" s="331">
        <v>0.18159999999999998</v>
      </c>
      <c r="EH565" s="328"/>
      <c r="EI565" s="328"/>
      <c r="EJ565" s="437">
        <v>1.0001</v>
      </c>
      <c r="EK565" s="328"/>
      <c r="EL565" s="328"/>
      <c r="EM565" s="328"/>
      <c r="EN565" s="328"/>
      <c r="EO565" s="328"/>
      <c r="EP565" s="328"/>
      <c r="EQ565" s="328"/>
      <c r="ER565" s="328"/>
      <c r="ET565" s="311">
        <f t="shared" si="10"/>
        <v>1.5999999999999903E-3</v>
      </c>
    </row>
    <row r="566" spans="1:150" s="445" customFormat="1" ht="99.95" customHeight="1" x14ac:dyDescent="0.25">
      <c r="A566" s="285" t="s">
        <v>240</v>
      </c>
      <c r="B566" s="458" t="s">
        <v>3627</v>
      </c>
      <c r="C566" s="202" t="s">
        <v>3628</v>
      </c>
      <c r="D566" s="282">
        <v>1</v>
      </c>
      <c r="E566" s="202" t="s">
        <v>3629</v>
      </c>
      <c r="F566" s="282" t="s">
        <v>3630</v>
      </c>
      <c r="G566" s="282">
        <v>16</v>
      </c>
      <c r="H566" s="277">
        <v>1</v>
      </c>
      <c r="I566" s="287">
        <v>0.14299999999999999</v>
      </c>
      <c r="J566" s="202" t="s">
        <v>3631</v>
      </c>
      <c r="K566" s="319">
        <v>43464</v>
      </c>
      <c r="L566" s="282">
        <v>2</v>
      </c>
      <c r="M566" s="322" t="s">
        <v>3644</v>
      </c>
      <c r="N566" s="202" t="s">
        <v>3645</v>
      </c>
      <c r="O566" s="320" t="s">
        <v>3649</v>
      </c>
      <c r="P566" s="208">
        <v>33.33</v>
      </c>
      <c r="Q566" s="230" t="s">
        <v>2199</v>
      </c>
      <c r="R566" s="301">
        <v>592200000</v>
      </c>
      <c r="S566" s="220"/>
      <c r="T566" s="226">
        <v>43101</v>
      </c>
      <c r="U566" s="226">
        <v>43464</v>
      </c>
      <c r="V566" s="196" t="s">
        <v>3650</v>
      </c>
      <c r="W566" s="277">
        <v>0.46</v>
      </c>
      <c r="X566" s="16">
        <v>0</v>
      </c>
      <c r="Y566" s="280"/>
      <c r="Z566" s="289"/>
      <c r="AA566" s="309"/>
      <c r="AB566" s="309"/>
      <c r="AC566" s="325"/>
      <c r="AD566" s="309"/>
      <c r="AE566" s="282"/>
      <c r="AF566" s="282"/>
      <c r="AG566" s="277">
        <v>1.6000000000000001E-3</v>
      </c>
      <c r="AH566" s="280"/>
      <c r="AI566" s="280"/>
      <c r="AJ566" s="309"/>
      <c r="AK566" s="309"/>
      <c r="AL566" s="309"/>
      <c r="AM566" s="309"/>
      <c r="AN566" s="282"/>
      <c r="AO566" s="282"/>
      <c r="AP566" s="277">
        <v>1.6000000000000001E-3</v>
      </c>
      <c r="AQ566" s="280"/>
      <c r="AR566" s="280"/>
      <c r="AS566" s="309"/>
      <c r="AT566" s="309"/>
      <c r="AU566" s="309"/>
      <c r="AV566" s="309"/>
      <c r="AW566" s="309"/>
      <c r="AX566" s="282"/>
      <c r="AY566" s="282"/>
      <c r="AZ566" s="16">
        <v>0</v>
      </c>
      <c r="BA566" s="280"/>
      <c r="BB566" s="280"/>
      <c r="BC566" s="309"/>
      <c r="BD566" s="309"/>
      <c r="BE566" s="309"/>
      <c r="BF566" s="309"/>
      <c r="BG566" s="282"/>
      <c r="BH566" s="282"/>
      <c r="BI566" s="277">
        <v>0</v>
      </c>
      <c r="BJ566" s="280"/>
      <c r="BK566" s="280"/>
      <c r="BL566" s="309"/>
      <c r="BM566" s="309"/>
      <c r="BN566" s="309"/>
      <c r="BO566" s="309"/>
      <c r="BP566" s="282"/>
      <c r="BQ566" s="282"/>
      <c r="BR566" s="236">
        <v>0.15329999999999999</v>
      </c>
      <c r="BS566" s="280"/>
      <c r="BT566" s="280" t="s">
        <v>3651</v>
      </c>
      <c r="BU566" s="309"/>
      <c r="BV566" s="309"/>
      <c r="BW566" s="309"/>
      <c r="BX566" s="309"/>
      <c r="BY566" s="309"/>
      <c r="BZ566" s="282"/>
      <c r="CA566" s="282"/>
      <c r="CB566" s="16">
        <v>0</v>
      </c>
      <c r="CC566" s="280"/>
      <c r="CD566" s="202"/>
      <c r="CE566" s="309"/>
      <c r="CF566" s="309"/>
      <c r="CG566" s="309"/>
      <c r="CH566" s="309"/>
      <c r="CI566" s="282"/>
      <c r="CJ566" s="282"/>
      <c r="CK566" s="16">
        <v>0</v>
      </c>
      <c r="CL566" s="280"/>
      <c r="CM566" s="282"/>
      <c r="CN566" s="309"/>
      <c r="CO566" s="309"/>
      <c r="CP566" s="309"/>
      <c r="CQ566" s="309"/>
      <c r="CR566" s="282"/>
      <c r="CS566" s="282"/>
      <c r="CT566" s="236">
        <v>0.15329999999999999</v>
      </c>
      <c r="CU566" s="280">
        <v>0</v>
      </c>
      <c r="CV566" s="280" t="s">
        <v>3652</v>
      </c>
      <c r="CW566" s="309"/>
      <c r="CX566" s="309"/>
      <c r="CY566" s="309"/>
      <c r="CZ566" s="309"/>
      <c r="DA566" s="309"/>
      <c r="DB566" s="282"/>
      <c r="DC566" s="282"/>
      <c r="DD566" s="16">
        <v>0</v>
      </c>
      <c r="DE566" s="280"/>
      <c r="DF566" s="280"/>
      <c r="DG566" s="309"/>
      <c r="DH566" s="309"/>
      <c r="DI566" s="309"/>
      <c r="DJ566" s="309"/>
      <c r="DK566" s="282"/>
      <c r="DL566" s="282"/>
      <c r="DM566" s="16">
        <v>0</v>
      </c>
      <c r="DN566" s="280"/>
      <c r="DO566" s="280"/>
      <c r="DP566" s="309"/>
      <c r="DQ566" s="309"/>
      <c r="DR566" s="309"/>
      <c r="DS566" s="309"/>
      <c r="DT566" s="282"/>
      <c r="DU566" s="282"/>
      <c r="DV566" s="236">
        <v>0.15329999999999999</v>
      </c>
      <c r="DW566" s="280"/>
      <c r="DX566" s="282" t="s">
        <v>3653</v>
      </c>
      <c r="DY566" s="309"/>
      <c r="DZ566" s="309"/>
      <c r="EA566" s="453"/>
      <c r="EB566" s="309"/>
      <c r="EC566" s="309"/>
      <c r="ED566" s="282"/>
      <c r="EE566" s="282"/>
      <c r="EF566" s="559"/>
      <c r="EG566" s="331">
        <v>0.46309999999999996</v>
      </c>
      <c r="EH566" s="328"/>
      <c r="EI566" s="328"/>
      <c r="EJ566" s="437"/>
      <c r="EK566" s="328"/>
      <c r="EL566" s="328"/>
      <c r="EM566" s="328"/>
      <c r="EN566" s="328"/>
      <c r="EO566" s="328"/>
      <c r="EP566" s="328"/>
      <c r="EQ566" s="328"/>
      <c r="ER566" s="328"/>
      <c r="ET566" s="311">
        <f t="shared" si="10"/>
        <v>3.0999999999999361E-3</v>
      </c>
    </row>
    <row r="567" spans="1:150" s="445" customFormat="1" ht="99.95" customHeight="1" x14ac:dyDescent="0.25">
      <c r="A567" s="285" t="s">
        <v>240</v>
      </c>
      <c r="B567" s="458" t="s">
        <v>3627</v>
      </c>
      <c r="C567" s="202" t="s">
        <v>3628</v>
      </c>
      <c r="D567" s="282">
        <v>1</v>
      </c>
      <c r="E567" s="202" t="s">
        <v>3629</v>
      </c>
      <c r="F567" s="282" t="s">
        <v>3630</v>
      </c>
      <c r="G567" s="282">
        <v>16</v>
      </c>
      <c r="H567" s="277">
        <v>1</v>
      </c>
      <c r="I567" s="287">
        <v>0.14299999999999999</v>
      </c>
      <c r="J567" s="202" t="s">
        <v>3631</v>
      </c>
      <c r="K567" s="319">
        <v>43464</v>
      </c>
      <c r="L567" s="282">
        <v>2</v>
      </c>
      <c r="M567" s="322" t="s">
        <v>3644</v>
      </c>
      <c r="N567" s="202" t="s">
        <v>3645</v>
      </c>
      <c r="O567" s="320" t="s">
        <v>3646</v>
      </c>
      <c r="P567" s="208">
        <v>33.33</v>
      </c>
      <c r="Q567" s="230" t="s">
        <v>2199</v>
      </c>
      <c r="R567" s="301">
        <v>592200000</v>
      </c>
      <c r="S567" s="220"/>
      <c r="T567" s="226">
        <v>43101</v>
      </c>
      <c r="U567" s="226">
        <v>43464</v>
      </c>
      <c r="V567" s="196" t="s">
        <v>3654</v>
      </c>
      <c r="W567" s="277">
        <v>0.36</v>
      </c>
      <c r="X567" s="16">
        <v>0</v>
      </c>
      <c r="Y567" s="280"/>
      <c r="Z567" s="289"/>
      <c r="AA567" s="309"/>
      <c r="AB567" s="309"/>
      <c r="AC567" s="325"/>
      <c r="AD567" s="309"/>
      <c r="AE567" s="282"/>
      <c r="AF567" s="282"/>
      <c r="AG567" s="277">
        <v>1.6000000000000001E-3</v>
      </c>
      <c r="AH567" s="280"/>
      <c r="AI567" s="280"/>
      <c r="AJ567" s="309"/>
      <c r="AK567" s="309"/>
      <c r="AL567" s="309"/>
      <c r="AM567" s="309"/>
      <c r="AN567" s="282"/>
      <c r="AO567" s="282"/>
      <c r="AP567" s="277">
        <v>1.6000000000000001E-3</v>
      </c>
      <c r="AQ567" s="280"/>
      <c r="AR567" s="280"/>
      <c r="AS567" s="309"/>
      <c r="AT567" s="309"/>
      <c r="AU567" s="309"/>
      <c r="AV567" s="309"/>
      <c r="AW567" s="309"/>
      <c r="AX567" s="282"/>
      <c r="AY567" s="282"/>
      <c r="AZ567" s="16">
        <v>0</v>
      </c>
      <c r="BA567" s="280"/>
      <c r="BB567" s="280"/>
      <c r="BC567" s="309"/>
      <c r="BD567" s="309"/>
      <c r="BE567" s="309"/>
      <c r="BF567" s="309"/>
      <c r="BG567" s="282"/>
      <c r="BH567" s="282"/>
      <c r="BI567" s="277">
        <v>0</v>
      </c>
      <c r="BJ567" s="280"/>
      <c r="BK567" s="280"/>
      <c r="BL567" s="309"/>
      <c r="BM567" s="309"/>
      <c r="BN567" s="309"/>
      <c r="BO567" s="309"/>
      <c r="BP567" s="282"/>
      <c r="BQ567" s="282"/>
      <c r="BR567" s="16">
        <v>0.12</v>
      </c>
      <c r="BS567" s="280"/>
      <c r="BT567" s="280" t="s">
        <v>3652</v>
      </c>
      <c r="BU567" s="309"/>
      <c r="BV567" s="309"/>
      <c r="BW567" s="309"/>
      <c r="BX567" s="309"/>
      <c r="BY567" s="309"/>
      <c r="BZ567" s="282"/>
      <c r="CA567" s="282"/>
      <c r="CB567" s="16">
        <v>0</v>
      </c>
      <c r="CC567" s="280"/>
      <c r="CD567" s="202"/>
      <c r="CE567" s="309"/>
      <c r="CF567" s="309"/>
      <c r="CG567" s="309"/>
      <c r="CH567" s="309"/>
      <c r="CI567" s="282"/>
      <c r="CJ567" s="282"/>
      <c r="CK567" s="16">
        <v>0</v>
      </c>
      <c r="CL567" s="280"/>
      <c r="CM567" s="282"/>
      <c r="CN567" s="309"/>
      <c r="CO567" s="309"/>
      <c r="CP567" s="309"/>
      <c r="CQ567" s="309"/>
      <c r="CR567" s="282"/>
      <c r="CS567" s="282"/>
      <c r="CT567" s="16">
        <v>0.12</v>
      </c>
      <c r="CU567" s="280">
        <v>0</v>
      </c>
      <c r="CV567" s="280" t="s">
        <v>3652</v>
      </c>
      <c r="CW567" s="309"/>
      <c r="CX567" s="309"/>
      <c r="CY567" s="309"/>
      <c r="CZ567" s="309"/>
      <c r="DA567" s="309"/>
      <c r="DB567" s="282"/>
      <c r="DC567" s="282"/>
      <c r="DD567" s="16">
        <v>0</v>
      </c>
      <c r="DE567" s="280"/>
      <c r="DF567" s="280"/>
      <c r="DG567" s="309"/>
      <c r="DH567" s="309"/>
      <c r="DI567" s="309"/>
      <c r="DJ567" s="309"/>
      <c r="DK567" s="282"/>
      <c r="DL567" s="282"/>
      <c r="DM567" s="16">
        <v>0</v>
      </c>
      <c r="DN567" s="280"/>
      <c r="DO567" s="280"/>
      <c r="DP567" s="309"/>
      <c r="DQ567" s="309"/>
      <c r="DR567" s="309"/>
      <c r="DS567" s="309"/>
      <c r="DT567" s="282"/>
      <c r="DU567" s="282"/>
      <c r="DV567" s="239">
        <v>0.11700000000000001</v>
      </c>
      <c r="DW567" s="280"/>
      <c r="DX567" s="282" t="s">
        <v>3652</v>
      </c>
      <c r="DY567" s="309"/>
      <c r="DZ567" s="309"/>
      <c r="EA567" s="453"/>
      <c r="EB567" s="309"/>
      <c r="EC567" s="309"/>
      <c r="ED567" s="282"/>
      <c r="EE567" s="282"/>
      <c r="EF567" s="559"/>
      <c r="EG567" s="331">
        <v>0.36019999999999996</v>
      </c>
      <c r="EH567" s="328"/>
      <c r="EI567" s="328"/>
      <c r="EJ567" s="437"/>
      <c r="EK567" s="328"/>
      <c r="EL567" s="328"/>
      <c r="EM567" s="328"/>
      <c r="EN567" s="328"/>
      <c r="EO567" s="328"/>
      <c r="EP567" s="328"/>
      <c r="EQ567" s="328"/>
      <c r="ER567" s="328"/>
      <c r="ET567" s="311">
        <f t="shared" si="10"/>
        <v>1.9999999999997797E-4</v>
      </c>
    </row>
    <row r="568" spans="1:150" s="445" customFormat="1" ht="99.95" customHeight="1" x14ac:dyDescent="0.25">
      <c r="A568" s="285" t="s">
        <v>240</v>
      </c>
      <c r="B568" s="458" t="s">
        <v>3627</v>
      </c>
      <c r="C568" s="202" t="s">
        <v>3628</v>
      </c>
      <c r="D568" s="282">
        <v>1</v>
      </c>
      <c r="E568" s="202" t="s">
        <v>3629</v>
      </c>
      <c r="F568" s="282" t="s">
        <v>3630</v>
      </c>
      <c r="G568" s="282">
        <v>16</v>
      </c>
      <c r="H568" s="277">
        <v>1</v>
      </c>
      <c r="I568" s="287">
        <v>0.14299999999999999</v>
      </c>
      <c r="J568" s="202" t="s">
        <v>3631</v>
      </c>
      <c r="K568" s="319">
        <v>43464</v>
      </c>
      <c r="L568" s="282">
        <v>3</v>
      </c>
      <c r="M568" s="202" t="s">
        <v>3655</v>
      </c>
      <c r="N568" s="202" t="s">
        <v>3656</v>
      </c>
      <c r="O568" s="320" t="s">
        <v>3634</v>
      </c>
      <c r="P568" s="282">
        <v>30</v>
      </c>
      <c r="Q568" s="282" t="s">
        <v>3657</v>
      </c>
      <c r="R568" s="301">
        <v>298441000</v>
      </c>
      <c r="S568" s="220"/>
      <c r="T568" s="283">
        <v>43160</v>
      </c>
      <c r="U568" s="283">
        <v>43464</v>
      </c>
      <c r="V568" s="196" t="s">
        <v>3658</v>
      </c>
      <c r="W568" s="287">
        <v>0.33200000000000002</v>
      </c>
      <c r="X568" s="277">
        <v>0</v>
      </c>
      <c r="Y568" s="280"/>
      <c r="Z568" s="285"/>
      <c r="AA568" s="309">
        <v>0</v>
      </c>
      <c r="AB568" s="309"/>
      <c r="AC568" s="325">
        <v>298441000</v>
      </c>
      <c r="AD568" s="309"/>
      <c r="AE568" s="282"/>
      <c r="AF568" s="282"/>
      <c r="AG568" s="16">
        <v>0</v>
      </c>
      <c r="AH568" s="280"/>
      <c r="AI568" s="280"/>
      <c r="AJ568" s="309">
        <v>0</v>
      </c>
      <c r="AK568" s="309"/>
      <c r="AL568" s="309"/>
      <c r="AM568" s="309"/>
      <c r="AN568" s="282"/>
      <c r="AO568" s="282"/>
      <c r="AP568" s="16">
        <v>0</v>
      </c>
      <c r="AQ568" s="280"/>
      <c r="AR568" s="280"/>
      <c r="AS568" s="309">
        <v>0</v>
      </c>
      <c r="AT568" s="309"/>
      <c r="AU568" s="309"/>
      <c r="AV568" s="309"/>
      <c r="AW568" s="309"/>
      <c r="AX568" s="282"/>
      <c r="AY568" s="282"/>
      <c r="AZ568" s="16">
        <v>0</v>
      </c>
      <c r="BA568" s="280"/>
      <c r="BB568" s="280"/>
      <c r="BC568" s="309">
        <v>0</v>
      </c>
      <c r="BD568" s="309"/>
      <c r="BE568" s="309"/>
      <c r="BF568" s="309"/>
      <c r="BG568" s="282"/>
      <c r="BH568" s="282"/>
      <c r="BI568" s="239">
        <v>0.16600000000000001</v>
      </c>
      <c r="BJ568" s="280"/>
      <c r="BK568" s="280" t="s">
        <v>3659</v>
      </c>
      <c r="BL568" s="309">
        <v>0.16600000000000001</v>
      </c>
      <c r="BM568" s="309">
        <v>0</v>
      </c>
      <c r="BN568" s="309"/>
      <c r="BO568" s="309"/>
      <c r="BP568" s="282"/>
      <c r="BQ568" s="282"/>
      <c r="BR568" s="16">
        <v>0</v>
      </c>
      <c r="BS568" s="280"/>
      <c r="BT568" s="280"/>
      <c r="BU568" s="309">
        <v>0.33400000000000002</v>
      </c>
      <c r="BV568" s="309">
        <v>0</v>
      </c>
      <c r="BW568" s="309"/>
      <c r="BX568" s="309"/>
      <c r="BY568" s="309"/>
      <c r="BZ568" s="282"/>
      <c r="CA568" s="282"/>
      <c r="CB568" s="16">
        <v>0</v>
      </c>
      <c r="CC568" s="280"/>
      <c r="CD568" s="280"/>
      <c r="CE568" s="309">
        <v>0</v>
      </c>
      <c r="CF568" s="309"/>
      <c r="CG568" s="309"/>
      <c r="CH568" s="309"/>
      <c r="CI568" s="282"/>
      <c r="CJ568" s="282"/>
      <c r="CK568" s="16">
        <v>0</v>
      </c>
      <c r="CL568" s="280"/>
      <c r="CM568" s="282"/>
      <c r="CN568" s="309">
        <v>0.16600000000000001</v>
      </c>
      <c r="CO568" s="309">
        <v>0</v>
      </c>
      <c r="CP568" s="309"/>
      <c r="CQ568" s="309"/>
      <c r="CR568" s="282"/>
      <c r="CS568" s="282"/>
      <c r="CT568" s="239">
        <v>0.16600000000000001</v>
      </c>
      <c r="CU568" s="280"/>
      <c r="CV568" s="280" t="s">
        <v>3659</v>
      </c>
      <c r="CW568" s="309">
        <v>0.16600000000000001</v>
      </c>
      <c r="CX568" s="309">
        <v>0</v>
      </c>
      <c r="CY568" s="309"/>
      <c r="CZ568" s="309"/>
      <c r="DA568" s="309"/>
      <c r="DB568" s="282"/>
      <c r="DC568" s="282"/>
      <c r="DD568" s="16">
        <v>0</v>
      </c>
      <c r="DE568" s="280"/>
      <c r="DF568" s="280"/>
      <c r="DG568" s="309">
        <v>0</v>
      </c>
      <c r="DH568" s="309"/>
      <c r="DI568" s="309"/>
      <c r="DJ568" s="309"/>
      <c r="DK568" s="282"/>
      <c r="DL568" s="282"/>
      <c r="DM568" s="16">
        <v>0</v>
      </c>
      <c r="DN568" s="280"/>
      <c r="DO568" s="280"/>
      <c r="DP568" s="309">
        <v>0</v>
      </c>
      <c r="DQ568" s="309">
        <v>0</v>
      </c>
      <c r="DR568" s="309"/>
      <c r="DS568" s="309"/>
      <c r="DT568" s="282"/>
      <c r="DU568" s="282"/>
      <c r="DV568" s="16">
        <v>0</v>
      </c>
      <c r="DW568" s="280"/>
      <c r="DX568" s="280"/>
      <c r="DY568" s="309">
        <v>0.16800000000000001</v>
      </c>
      <c r="DZ568" s="309">
        <v>0</v>
      </c>
      <c r="EA568" s="309"/>
      <c r="EB568" s="309"/>
      <c r="EC568" s="309"/>
      <c r="ED568" s="282"/>
      <c r="EE568" s="282"/>
      <c r="EF568" s="559"/>
      <c r="EG568" s="332">
        <v>0.33200000000000002</v>
      </c>
      <c r="EH568" s="328"/>
      <c r="EI568" s="328"/>
      <c r="EJ568" s="437">
        <v>1</v>
      </c>
      <c r="EK568" s="328"/>
      <c r="EL568" s="328"/>
      <c r="EM568" s="328"/>
      <c r="EN568" s="328"/>
      <c r="EO568" s="328"/>
      <c r="EP568" s="328"/>
      <c r="EQ568" s="328"/>
      <c r="ER568" s="328"/>
      <c r="ET568" s="311">
        <f t="shared" si="10"/>
        <v>0</v>
      </c>
    </row>
    <row r="569" spans="1:150" s="445" customFormat="1" ht="99.95" customHeight="1" x14ac:dyDescent="0.25">
      <c r="A569" s="285" t="s">
        <v>240</v>
      </c>
      <c r="B569" s="458" t="s">
        <v>3627</v>
      </c>
      <c r="C569" s="202" t="s">
        <v>3628</v>
      </c>
      <c r="D569" s="282">
        <v>1</v>
      </c>
      <c r="E569" s="202" t="s">
        <v>3629</v>
      </c>
      <c r="F569" s="282" t="s">
        <v>3630</v>
      </c>
      <c r="G569" s="282">
        <v>16</v>
      </c>
      <c r="H569" s="277">
        <v>1</v>
      </c>
      <c r="I569" s="287">
        <v>0.14299999999999999</v>
      </c>
      <c r="J569" s="202" t="s">
        <v>3631</v>
      </c>
      <c r="K569" s="319">
        <v>43464</v>
      </c>
      <c r="L569" s="282">
        <v>3</v>
      </c>
      <c r="M569" s="202" t="s">
        <v>3655</v>
      </c>
      <c r="N569" s="202" t="s">
        <v>3656</v>
      </c>
      <c r="O569" s="320" t="s">
        <v>3634</v>
      </c>
      <c r="P569" s="282">
        <v>30</v>
      </c>
      <c r="Q569" s="282" t="s">
        <v>3657</v>
      </c>
      <c r="R569" s="301">
        <v>298441000</v>
      </c>
      <c r="S569" s="220"/>
      <c r="T569" s="283">
        <v>43160</v>
      </c>
      <c r="U569" s="283">
        <v>43464</v>
      </c>
      <c r="V569" s="196" t="s">
        <v>3660</v>
      </c>
      <c r="W569" s="287">
        <v>0.33400000000000002</v>
      </c>
      <c r="X569" s="16">
        <v>0</v>
      </c>
      <c r="Y569" s="280"/>
      <c r="Z569" s="289"/>
      <c r="AA569" s="309"/>
      <c r="AB569" s="309">
        <v>0</v>
      </c>
      <c r="AC569" s="325"/>
      <c r="AD569" s="309"/>
      <c r="AE569" s="282"/>
      <c r="AF569" s="282"/>
      <c r="AG569" s="16">
        <v>0</v>
      </c>
      <c r="AH569" s="280"/>
      <c r="AI569" s="280"/>
      <c r="AJ569" s="309"/>
      <c r="AK569" s="309">
        <v>0</v>
      </c>
      <c r="AL569" s="309"/>
      <c r="AM569" s="309"/>
      <c r="AN569" s="282"/>
      <c r="AO569" s="282"/>
      <c r="AP569" s="16">
        <v>0</v>
      </c>
      <c r="AQ569" s="280"/>
      <c r="AR569" s="280"/>
      <c r="AS569" s="309"/>
      <c r="AT569" s="309">
        <v>0</v>
      </c>
      <c r="AU569" s="309"/>
      <c r="AV569" s="309"/>
      <c r="AW569" s="309"/>
      <c r="AX569" s="282"/>
      <c r="AY569" s="282"/>
      <c r="AZ569" s="16">
        <v>0</v>
      </c>
      <c r="BA569" s="280"/>
      <c r="BB569" s="282"/>
      <c r="BC569" s="309"/>
      <c r="BD569" s="309">
        <v>0</v>
      </c>
      <c r="BE569" s="309"/>
      <c r="BF569" s="309"/>
      <c r="BG569" s="282"/>
      <c r="BH569" s="282"/>
      <c r="BI569" s="16">
        <v>0</v>
      </c>
      <c r="BJ569" s="280"/>
      <c r="BK569" s="280"/>
      <c r="BL569" s="309"/>
      <c r="BM569" s="309"/>
      <c r="BN569" s="309"/>
      <c r="BO569" s="309"/>
      <c r="BP569" s="282"/>
      <c r="BQ569" s="282"/>
      <c r="BR569" s="16">
        <v>0.33400000000000002</v>
      </c>
      <c r="BS569" s="280"/>
      <c r="BT569" s="280" t="s">
        <v>3661</v>
      </c>
      <c r="BU569" s="309"/>
      <c r="BV569" s="309"/>
      <c r="BW569" s="309"/>
      <c r="BX569" s="309"/>
      <c r="BY569" s="309"/>
      <c r="BZ569" s="282"/>
      <c r="CA569" s="282"/>
      <c r="CB569" s="16">
        <v>0</v>
      </c>
      <c r="CC569" s="280"/>
      <c r="CD569" s="280"/>
      <c r="CE569" s="309"/>
      <c r="CF569" s="309">
        <v>0</v>
      </c>
      <c r="CG569" s="309"/>
      <c r="CH569" s="309"/>
      <c r="CI569" s="282"/>
      <c r="CJ569" s="282"/>
      <c r="CK569" s="16">
        <v>0</v>
      </c>
      <c r="CL569" s="280"/>
      <c r="CM569" s="280"/>
      <c r="CN569" s="309"/>
      <c r="CO569" s="309"/>
      <c r="CP569" s="309"/>
      <c r="CQ569" s="309"/>
      <c r="CR569" s="282"/>
      <c r="CS569" s="282"/>
      <c r="CT569" s="16">
        <v>0</v>
      </c>
      <c r="CU569" s="280"/>
      <c r="CV569" s="280"/>
      <c r="CW569" s="309"/>
      <c r="CX569" s="309"/>
      <c r="CY569" s="309"/>
      <c r="CZ569" s="309"/>
      <c r="DA569" s="309"/>
      <c r="DB569" s="282"/>
      <c r="DC569" s="282"/>
      <c r="DD569" s="16">
        <v>0</v>
      </c>
      <c r="DE569" s="280"/>
      <c r="DF569" s="280"/>
      <c r="DG569" s="309"/>
      <c r="DH569" s="309">
        <v>0</v>
      </c>
      <c r="DI569" s="309"/>
      <c r="DJ569" s="309"/>
      <c r="DK569" s="282"/>
      <c r="DL569" s="282"/>
      <c r="DM569" s="16">
        <v>0</v>
      </c>
      <c r="DN569" s="280"/>
      <c r="DO569" s="280"/>
      <c r="DP569" s="309"/>
      <c r="DQ569" s="309">
        <v>0</v>
      </c>
      <c r="DR569" s="309"/>
      <c r="DS569" s="309"/>
      <c r="DT569" s="282"/>
      <c r="DU569" s="282"/>
      <c r="DV569" s="16">
        <v>0</v>
      </c>
      <c r="DW569" s="280"/>
      <c r="DX569" s="282"/>
      <c r="DY569" s="309"/>
      <c r="DZ569" s="309"/>
      <c r="EA569" s="309"/>
      <c r="EB569" s="309"/>
      <c r="EC569" s="309"/>
      <c r="ED569" s="282"/>
      <c r="EE569" s="282"/>
      <c r="EF569" s="559"/>
      <c r="EG569" s="332">
        <v>0.33400000000000002</v>
      </c>
      <c r="EH569" s="328"/>
      <c r="EI569" s="328"/>
      <c r="EJ569" s="437"/>
      <c r="EK569" s="328"/>
      <c r="EL569" s="328"/>
      <c r="EM569" s="328"/>
      <c r="EN569" s="328"/>
      <c r="EO569" s="328"/>
      <c r="EP569" s="328"/>
      <c r="EQ569" s="328"/>
      <c r="ER569" s="328"/>
      <c r="ET569" s="311">
        <f t="shared" si="10"/>
        <v>0</v>
      </c>
    </row>
    <row r="570" spans="1:150" s="445" customFormat="1" ht="99.95" customHeight="1" x14ac:dyDescent="0.25">
      <c r="A570" s="285" t="s">
        <v>240</v>
      </c>
      <c r="B570" s="458" t="s">
        <v>3627</v>
      </c>
      <c r="C570" s="202" t="s">
        <v>3628</v>
      </c>
      <c r="D570" s="282">
        <v>1</v>
      </c>
      <c r="E570" s="202" t="s">
        <v>3629</v>
      </c>
      <c r="F570" s="282" t="s">
        <v>3630</v>
      </c>
      <c r="G570" s="282">
        <v>16</v>
      </c>
      <c r="H570" s="277">
        <v>1</v>
      </c>
      <c r="I570" s="287">
        <v>0.14299999999999999</v>
      </c>
      <c r="J570" s="202" t="s">
        <v>3631</v>
      </c>
      <c r="K570" s="319">
        <v>43464</v>
      </c>
      <c r="L570" s="282">
        <v>3</v>
      </c>
      <c r="M570" s="202" t="s">
        <v>3655</v>
      </c>
      <c r="N570" s="202" t="s">
        <v>3656</v>
      </c>
      <c r="O570" s="320" t="s">
        <v>3634</v>
      </c>
      <c r="P570" s="282">
        <v>30</v>
      </c>
      <c r="Q570" s="282" t="s">
        <v>3657</v>
      </c>
      <c r="R570" s="301">
        <v>298441000</v>
      </c>
      <c r="S570" s="220"/>
      <c r="T570" s="283">
        <v>43160</v>
      </c>
      <c r="U570" s="283">
        <v>43464</v>
      </c>
      <c r="V570" s="196" t="s">
        <v>3662</v>
      </c>
      <c r="W570" s="287">
        <v>0.33400000000000002</v>
      </c>
      <c r="X570" s="16">
        <v>0</v>
      </c>
      <c r="Y570" s="280"/>
      <c r="Z570" s="289"/>
      <c r="AA570" s="309"/>
      <c r="AB570" s="309"/>
      <c r="AC570" s="325"/>
      <c r="AD570" s="309"/>
      <c r="AE570" s="282"/>
      <c r="AF570" s="282"/>
      <c r="AG570" s="16">
        <v>0</v>
      </c>
      <c r="AH570" s="280"/>
      <c r="AI570" s="280"/>
      <c r="AJ570" s="309"/>
      <c r="AK570" s="309"/>
      <c r="AL570" s="309"/>
      <c r="AM570" s="309"/>
      <c r="AN570" s="282"/>
      <c r="AO570" s="282"/>
      <c r="AP570" s="16">
        <v>0</v>
      </c>
      <c r="AQ570" s="280"/>
      <c r="AR570" s="280"/>
      <c r="AS570" s="309"/>
      <c r="AT570" s="309"/>
      <c r="AU570" s="309"/>
      <c r="AV570" s="309"/>
      <c r="AW570" s="309"/>
      <c r="AX570" s="282"/>
      <c r="AY570" s="282"/>
      <c r="AZ570" s="16">
        <v>0</v>
      </c>
      <c r="BA570" s="280"/>
      <c r="BB570" s="280"/>
      <c r="BC570" s="309"/>
      <c r="BD570" s="309"/>
      <c r="BE570" s="309"/>
      <c r="BF570" s="309"/>
      <c r="BG570" s="282"/>
      <c r="BH570" s="282"/>
      <c r="BI570" s="16">
        <v>0</v>
      </c>
      <c r="BJ570" s="280"/>
      <c r="BK570" s="280"/>
      <c r="BL570" s="309"/>
      <c r="BM570" s="309"/>
      <c r="BN570" s="309"/>
      <c r="BO570" s="309"/>
      <c r="BP570" s="282"/>
      <c r="BQ570" s="282"/>
      <c r="BR570" s="16">
        <v>0</v>
      </c>
      <c r="BS570" s="280"/>
      <c r="BT570" s="280"/>
      <c r="BU570" s="309"/>
      <c r="BV570" s="309"/>
      <c r="BW570" s="309"/>
      <c r="BX570" s="309"/>
      <c r="BY570" s="309"/>
      <c r="BZ570" s="282"/>
      <c r="CA570" s="282"/>
      <c r="CB570" s="16">
        <v>0</v>
      </c>
      <c r="CC570" s="280"/>
      <c r="CD570" s="280"/>
      <c r="CE570" s="309"/>
      <c r="CF570" s="309"/>
      <c r="CG570" s="309"/>
      <c r="CH570" s="309"/>
      <c r="CI570" s="282"/>
      <c r="CJ570" s="282"/>
      <c r="CK570" s="239">
        <v>0.16600000000000001</v>
      </c>
      <c r="CL570" s="280"/>
      <c r="CM570" s="282" t="s">
        <v>3663</v>
      </c>
      <c r="CN570" s="309"/>
      <c r="CO570" s="309"/>
      <c r="CP570" s="309"/>
      <c r="CQ570" s="309"/>
      <c r="CR570" s="282"/>
      <c r="CS570" s="282"/>
      <c r="CT570" s="16">
        <v>0</v>
      </c>
      <c r="CU570" s="280"/>
      <c r="CV570" s="280"/>
      <c r="CW570" s="309"/>
      <c r="CX570" s="309"/>
      <c r="CY570" s="309"/>
      <c r="CZ570" s="309"/>
      <c r="DA570" s="309"/>
      <c r="DB570" s="282"/>
      <c r="DC570" s="282"/>
      <c r="DD570" s="16">
        <v>0</v>
      </c>
      <c r="DE570" s="280"/>
      <c r="DF570" s="280"/>
      <c r="DG570" s="309"/>
      <c r="DH570" s="309"/>
      <c r="DI570" s="309"/>
      <c r="DJ570" s="309"/>
      <c r="DK570" s="282"/>
      <c r="DL570" s="282"/>
      <c r="DM570" s="16">
        <v>0</v>
      </c>
      <c r="DN570" s="280"/>
      <c r="DO570" s="280"/>
      <c r="DP570" s="309"/>
      <c r="DQ570" s="309"/>
      <c r="DR570" s="309"/>
      <c r="DS570" s="309"/>
      <c r="DT570" s="282"/>
      <c r="DU570" s="282"/>
      <c r="DV570" s="239">
        <v>0.16800000000000001</v>
      </c>
      <c r="DW570" s="280"/>
      <c r="DX570" s="282" t="s">
        <v>3664</v>
      </c>
      <c r="DY570" s="309"/>
      <c r="DZ570" s="309"/>
      <c r="EA570" s="309"/>
      <c r="EB570" s="309"/>
      <c r="EC570" s="309"/>
      <c r="ED570" s="282"/>
      <c r="EE570" s="282"/>
      <c r="EF570" s="559"/>
      <c r="EG570" s="332">
        <v>0.33400000000000002</v>
      </c>
      <c r="EH570" s="328"/>
      <c r="EI570" s="328"/>
      <c r="EJ570" s="437"/>
      <c r="EK570" s="328"/>
      <c r="EL570" s="328"/>
      <c r="EM570" s="328"/>
      <c r="EN570" s="328"/>
      <c r="EO570" s="328"/>
      <c r="EP570" s="328"/>
      <c r="EQ570" s="328"/>
      <c r="ER570" s="328"/>
      <c r="ET570" s="311">
        <f t="shared" si="10"/>
        <v>0</v>
      </c>
    </row>
    <row r="571" spans="1:150" s="445" customFormat="1" ht="99.95" customHeight="1" x14ac:dyDescent="0.25">
      <c r="A571" s="285" t="s">
        <v>240</v>
      </c>
      <c r="B571" s="458" t="s">
        <v>3627</v>
      </c>
      <c r="C571" s="202" t="s">
        <v>3665</v>
      </c>
      <c r="D571" s="282">
        <v>2</v>
      </c>
      <c r="E571" s="202" t="s">
        <v>3666</v>
      </c>
      <c r="F571" s="282" t="s">
        <v>3630</v>
      </c>
      <c r="G571" s="277">
        <v>1</v>
      </c>
      <c r="H571" s="277">
        <v>1</v>
      </c>
      <c r="I571" s="281">
        <v>0.14280000000000001</v>
      </c>
      <c r="J571" s="202" t="s">
        <v>3667</v>
      </c>
      <c r="K571" s="283">
        <v>43464</v>
      </c>
      <c r="L571" s="282">
        <v>4</v>
      </c>
      <c r="M571" s="202" t="s">
        <v>3668</v>
      </c>
      <c r="N571" s="202" t="s">
        <v>3669</v>
      </c>
      <c r="O571" s="320" t="s">
        <v>3646</v>
      </c>
      <c r="P571" s="198">
        <v>33.33</v>
      </c>
      <c r="Q571" s="230" t="s">
        <v>3670</v>
      </c>
      <c r="R571" s="301">
        <v>185592000</v>
      </c>
      <c r="S571" s="220"/>
      <c r="T571" s="226">
        <v>43101</v>
      </c>
      <c r="U571" s="226">
        <v>43342</v>
      </c>
      <c r="V571" s="196" t="s">
        <v>3671</v>
      </c>
      <c r="W571" s="277">
        <v>0.46</v>
      </c>
      <c r="X571" s="16">
        <v>0</v>
      </c>
      <c r="Y571" s="280"/>
      <c r="Z571" s="289"/>
      <c r="AA571" s="309">
        <v>0</v>
      </c>
      <c r="AB571" s="309">
        <v>0</v>
      </c>
      <c r="AC571" s="325">
        <v>185592000</v>
      </c>
      <c r="AD571" s="309"/>
      <c r="AE571" s="282"/>
      <c r="AF571" s="282"/>
      <c r="AG571" s="16">
        <v>0</v>
      </c>
      <c r="AH571" s="280"/>
      <c r="AI571" s="280"/>
      <c r="AJ571" s="309">
        <v>0</v>
      </c>
      <c r="AK571" s="309">
        <v>0</v>
      </c>
      <c r="AL571" s="309"/>
      <c r="AM571" s="309"/>
      <c r="AN571" s="282"/>
      <c r="AO571" s="282"/>
      <c r="AP571" s="16">
        <v>0.23</v>
      </c>
      <c r="AQ571" s="280"/>
      <c r="AR571" s="280" t="s">
        <v>3672</v>
      </c>
      <c r="AS571" s="309">
        <v>0.23</v>
      </c>
      <c r="AT571" s="309">
        <v>0</v>
      </c>
      <c r="AU571" s="309"/>
      <c r="AV571" s="309"/>
      <c r="AW571" s="309"/>
      <c r="AX571" s="282"/>
      <c r="AY571" s="282"/>
      <c r="AZ571" s="16">
        <v>0</v>
      </c>
      <c r="BA571" s="280"/>
      <c r="BB571" s="280"/>
      <c r="BC571" s="309">
        <v>0</v>
      </c>
      <c r="BD571" s="309">
        <v>0</v>
      </c>
      <c r="BE571" s="309"/>
      <c r="BF571" s="309"/>
      <c r="BG571" s="282"/>
      <c r="BH571" s="282"/>
      <c r="BI571" s="16">
        <v>0</v>
      </c>
      <c r="BJ571" s="280"/>
      <c r="BK571" s="280"/>
      <c r="BL571" s="309">
        <v>0</v>
      </c>
      <c r="BM571" s="309">
        <v>0</v>
      </c>
      <c r="BN571" s="309"/>
      <c r="BO571" s="309"/>
      <c r="BP571" s="282"/>
      <c r="BQ571" s="282"/>
      <c r="BR571" s="16">
        <v>0.23</v>
      </c>
      <c r="BS571" s="280"/>
      <c r="BT571" s="280" t="s">
        <v>3673</v>
      </c>
      <c r="BU571" s="309">
        <v>0.23</v>
      </c>
      <c r="BV571" s="309">
        <v>0</v>
      </c>
      <c r="BW571" s="309"/>
      <c r="BX571" s="309"/>
      <c r="BY571" s="309"/>
      <c r="BZ571" s="282"/>
      <c r="CA571" s="282"/>
      <c r="CB571" s="16">
        <v>0</v>
      </c>
      <c r="CC571" s="280"/>
      <c r="CD571" s="280"/>
      <c r="CE571" s="309">
        <v>0.36</v>
      </c>
      <c r="CF571" s="309">
        <v>0</v>
      </c>
      <c r="CG571" s="309"/>
      <c r="CH571" s="309"/>
      <c r="CI571" s="282"/>
      <c r="CJ571" s="282"/>
      <c r="CK571" s="16">
        <v>0</v>
      </c>
      <c r="CL571" s="280"/>
      <c r="CM571" s="282"/>
      <c r="CN571" s="309">
        <v>0</v>
      </c>
      <c r="CO571" s="309">
        <v>0</v>
      </c>
      <c r="CP571" s="309"/>
      <c r="CQ571" s="309"/>
      <c r="CR571" s="282"/>
      <c r="CS571" s="282"/>
      <c r="CT571" s="16">
        <v>0</v>
      </c>
      <c r="CU571" s="280"/>
      <c r="CV571" s="280"/>
      <c r="CW571" s="309">
        <v>0.18</v>
      </c>
      <c r="CX571" s="309">
        <v>0</v>
      </c>
      <c r="CY571" s="309"/>
      <c r="CZ571" s="309"/>
      <c r="DA571" s="309"/>
      <c r="DB571" s="282"/>
      <c r="DC571" s="282"/>
      <c r="DD571" s="16">
        <v>0</v>
      </c>
      <c r="DE571" s="280"/>
      <c r="DF571" s="280"/>
      <c r="DG571" s="309">
        <v>0</v>
      </c>
      <c r="DH571" s="309">
        <v>0</v>
      </c>
      <c r="DI571" s="309"/>
      <c r="DJ571" s="309"/>
      <c r="DK571" s="282"/>
      <c r="DL571" s="282"/>
      <c r="DM571" s="16">
        <v>0</v>
      </c>
      <c r="DN571" s="280"/>
      <c r="DO571" s="280"/>
      <c r="DP571" s="309">
        <v>0</v>
      </c>
      <c r="DQ571" s="309">
        <v>0</v>
      </c>
      <c r="DR571" s="309"/>
      <c r="DS571" s="309"/>
      <c r="DT571" s="282"/>
      <c r="DU571" s="282"/>
      <c r="DV571" s="16">
        <v>0</v>
      </c>
      <c r="DW571" s="280"/>
      <c r="DX571" s="282"/>
      <c r="DY571" s="309">
        <v>0</v>
      </c>
      <c r="DZ571" s="309">
        <v>0</v>
      </c>
      <c r="EA571" s="309"/>
      <c r="EB571" s="309"/>
      <c r="EC571" s="309"/>
      <c r="ED571" s="282"/>
      <c r="EE571" s="282"/>
      <c r="EF571" s="559"/>
      <c r="EG571" s="331">
        <v>0.46</v>
      </c>
      <c r="EH571" s="328"/>
      <c r="EI571" s="328"/>
      <c r="EJ571" s="437">
        <v>1</v>
      </c>
      <c r="EK571" s="328"/>
      <c r="EL571" s="328"/>
      <c r="EM571" s="328">
        <v>1</v>
      </c>
      <c r="EN571" s="328"/>
      <c r="EO571" s="328">
        <v>0</v>
      </c>
      <c r="EP571" s="328"/>
      <c r="EQ571" s="328"/>
      <c r="ER571" s="328"/>
      <c r="ET571" s="311">
        <f t="shared" si="10"/>
        <v>0</v>
      </c>
    </row>
    <row r="572" spans="1:150" s="445" customFormat="1" ht="99.95" customHeight="1" x14ac:dyDescent="0.25">
      <c r="A572" s="285" t="s">
        <v>240</v>
      </c>
      <c r="B572" s="458" t="s">
        <v>3627</v>
      </c>
      <c r="C572" s="202" t="s">
        <v>3665</v>
      </c>
      <c r="D572" s="282">
        <v>2</v>
      </c>
      <c r="E572" s="202" t="s">
        <v>3666</v>
      </c>
      <c r="F572" s="282" t="s">
        <v>3630</v>
      </c>
      <c r="G572" s="277">
        <v>1</v>
      </c>
      <c r="H572" s="277">
        <v>1</v>
      </c>
      <c r="I572" s="281">
        <v>0.14280000000000001</v>
      </c>
      <c r="J572" s="202" t="s">
        <v>3667</v>
      </c>
      <c r="K572" s="283">
        <v>43464</v>
      </c>
      <c r="L572" s="282">
        <v>4</v>
      </c>
      <c r="M572" s="202" t="s">
        <v>3668</v>
      </c>
      <c r="N572" s="202" t="s">
        <v>3669</v>
      </c>
      <c r="O572" s="320" t="s">
        <v>3646</v>
      </c>
      <c r="P572" s="198">
        <v>33.33</v>
      </c>
      <c r="Q572" s="230" t="s">
        <v>3670</v>
      </c>
      <c r="R572" s="301">
        <v>185592000</v>
      </c>
      <c r="S572" s="220"/>
      <c r="T572" s="226">
        <v>43101</v>
      </c>
      <c r="U572" s="226">
        <v>43342</v>
      </c>
      <c r="V572" s="196" t="s">
        <v>3674</v>
      </c>
      <c r="W572" s="277">
        <v>0.36</v>
      </c>
      <c r="X572" s="16">
        <v>0</v>
      </c>
      <c r="Y572" s="280"/>
      <c r="Z572" s="289"/>
      <c r="AA572" s="309"/>
      <c r="AB572" s="309"/>
      <c r="AC572" s="325"/>
      <c r="AD572" s="309"/>
      <c r="AE572" s="282"/>
      <c r="AF572" s="282"/>
      <c r="AG572" s="16">
        <v>0</v>
      </c>
      <c r="AH572" s="280"/>
      <c r="AI572" s="280"/>
      <c r="AJ572" s="309"/>
      <c r="AK572" s="309"/>
      <c r="AL572" s="309"/>
      <c r="AM572" s="309"/>
      <c r="AN572" s="282"/>
      <c r="AO572" s="282"/>
      <c r="AP572" s="16">
        <v>0</v>
      </c>
      <c r="AQ572" s="280"/>
      <c r="AR572" s="280"/>
      <c r="AS572" s="309"/>
      <c r="AT572" s="309"/>
      <c r="AU572" s="309"/>
      <c r="AV572" s="309"/>
      <c r="AW572" s="309"/>
      <c r="AX572" s="282"/>
      <c r="AY572" s="282"/>
      <c r="AZ572" s="16">
        <v>0</v>
      </c>
      <c r="BA572" s="280"/>
      <c r="BB572" s="280"/>
      <c r="BC572" s="309"/>
      <c r="BD572" s="309"/>
      <c r="BE572" s="309"/>
      <c r="BF572" s="309"/>
      <c r="BG572" s="282"/>
      <c r="BH572" s="282"/>
      <c r="BI572" s="16">
        <v>0</v>
      </c>
      <c r="BJ572" s="280"/>
      <c r="BK572" s="280"/>
      <c r="BL572" s="309"/>
      <c r="BM572" s="309"/>
      <c r="BN572" s="309"/>
      <c r="BO572" s="309"/>
      <c r="BP572" s="282"/>
      <c r="BQ572" s="282"/>
      <c r="BR572" s="16">
        <v>0</v>
      </c>
      <c r="BS572" s="280"/>
      <c r="BT572" s="280"/>
      <c r="BU572" s="309"/>
      <c r="BV572" s="309"/>
      <c r="BW572" s="309"/>
      <c r="BX572" s="309"/>
      <c r="BY572" s="309"/>
      <c r="BZ572" s="282"/>
      <c r="CA572" s="282"/>
      <c r="CB572" s="16">
        <v>0.36</v>
      </c>
      <c r="CC572" s="280"/>
      <c r="CD572" s="280" t="s">
        <v>3675</v>
      </c>
      <c r="CE572" s="309"/>
      <c r="CF572" s="309"/>
      <c r="CG572" s="309"/>
      <c r="CH572" s="309"/>
      <c r="CI572" s="282"/>
      <c r="CJ572" s="282"/>
      <c r="CK572" s="16">
        <v>0</v>
      </c>
      <c r="CL572" s="280"/>
      <c r="CM572" s="282"/>
      <c r="CN572" s="309"/>
      <c r="CO572" s="309"/>
      <c r="CP572" s="309"/>
      <c r="CQ572" s="309"/>
      <c r="CR572" s="282"/>
      <c r="CS572" s="282"/>
      <c r="CT572" s="16">
        <v>0</v>
      </c>
      <c r="CU572" s="280"/>
      <c r="CV572" s="280"/>
      <c r="CW572" s="309"/>
      <c r="CX572" s="309"/>
      <c r="CY572" s="309"/>
      <c r="CZ572" s="309"/>
      <c r="DA572" s="309"/>
      <c r="DB572" s="282"/>
      <c r="DC572" s="282"/>
      <c r="DD572" s="16">
        <v>0</v>
      </c>
      <c r="DE572" s="280"/>
      <c r="DF572" s="280"/>
      <c r="DG572" s="309"/>
      <c r="DH572" s="309"/>
      <c r="DI572" s="309"/>
      <c r="DJ572" s="309"/>
      <c r="DK572" s="282"/>
      <c r="DL572" s="282"/>
      <c r="DM572" s="16">
        <v>0</v>
      </c>
      <c r="DN572" s="280"/>
      <c r="DO572" s="280"/>
      <c r="DP572" s="309"/>
      <c r="DQ572" s="309"/>
      <c r="DR572" s="309"/>
      <c r="DS572" s="309"/>
      <c r="DT572" s="282"/>
      <c r="DU572" s="282"/>
      <c r="DV572" s="16">
        <v>0</v>
      </c>
      <c r="DW572" s="280"/>
      <c r="DX572" s="282"/>
      <c r="DY572" s="309"/>
      <c r="DZ572" s="309"/>
      <c r="EA572" s="309"/>
      <c r="EB572" s="309"/>
      <c r="EC572" s="309"/>
      <c r="ED572" s="282"/>
      <c r="EE572" s="282"/>
      <c r="EF572" s="559"/>
      <c r="EG572" s="331">
        <v>0.36</v>
      </c>
      <c r="EH572" s="328"/>
      <c r="EI572" s="328"/>
      <c r="EJ572" s="437"/>
      <c r="EK572" s="328"/>
      <c r="EL572" s="328"/>
      <c r="EM572" s="328"/>
      <c r="EN572" s="328"/>
      <c r="EO572" s="328"/>
      <c r="EP572" s="328"/>
      <c r="EQ572" s="328"/>
      <c r="ER572" s="328"/>
      <c r="ET572" s="311">
        <f t="shared" si="10"/>
        <v>0</v>
      </c>
    </row>
    <row r="573" spans="1:150" s="445" customFormat="1" ht="99.95" customHeight="1" x14ac:dyDescent="0.25">
      <c r="A573" s="285" t="s">
        <v>240</v>
      </c>
      <c r="B573" s="458" t="s">
        <v>3627</v>
      </c>
      <c r="C573" s="202" t="s">
        <v>3665</v>
      </c>
      <c r="D573" s="282">
        <v>2</v>
      </c>
      <c r="E573" s="202" t="s">
        <v>3666</v>
      </c>
      <c r="F573" s="282" t="s">
        <v>3630</v>
      </c>
      <c r="G573" s="277">
        <v>1</v>
      </c>
      <c r="H573" s="277">
        <v>1</v>
      </c>
      <c r="I573" s="281">
        <v>0.14280000000000001</v>
      </c>
      <c r="J573" s="202" t="s">
        <v>3667</v>
      </c>
      <c r="K573" s="283">
        <v>43464</v>
      </c>
      <c r="L573" s="282">
        <v>4</v>
      </c>
      <c r="M573" s="202" t="s">
        <v>3668</v>
      </c>
      <c r="N573" s="202" t="s">
        <v>3669</v>
      </c>
      <c r="O573" s="320" t="s">
        <v>3646</v>
      </c>
      <c r="P573" s="198">
        <v>33.33</v>
      </c>
      <c r="Q573" s="230" t="s">
        <v>3670</v>
      </c>
      <c r="R573" s="301">
        <v>185592000</v>
      </c>
      <c r="S573" s="220"/>
      <c r="T573" s="226">
        <v>43101</v>
      </c>
      <c r="U573" s="226">
        <v>43342</v>
      </c>
      <c r="V573" s="196" t="s">
        <v>3676</v>
      </c>
      <c r="W573" s="277">
        <v>0.18</v>
      </c>
      <c r="X573" s="16">
        <v>0</v>
      </c>
      <c r="Y573" s="280"/>
      <c r="Z573" s="289"/>
      <c r="AA573" s="309"/>
      <c r="AB573" s="309"/>
      <c r="AC573" s="325"/>
      <c r="AD573" s="309"/>
      <c r="AE573" s="282"/>
      <c r="AF573" s="282"/>
      <c r="AG573" s="16">
        <v>0</v>
      </c>
      <c r="AH573" s="280"/>
      <c r="AI573" s="280"/>
      <c r="AJ573" s="309"/>
      <c r="AK573" s="309"/>
      <c r="AL573" s="309"/>
      <c r="AM573" s="309"/>
      <c r="AN573" s="282"/>
      <c r="AO573" s="282"/>
      <c r="AP573" s="16">
        <v>0</v>
      </c>
      <c r="AQ573" s="280"/>
      <c r="AR573" s="280"/>
      <c r="AS573" s="309"/>
      <c r="AT573" s="309"/>
      <c r="AU573" s="309"/>
      <c r="AV573" s="309"/>
      <c r="AW573" s="309"/>
      <c r="AX573" s="282"/>
      <c r="AY573" s="282"/>
      <c r="AZ573" s="16">
        <v>0</v>
      </c>
      <c r="BA573" s="280"/>
      <c r="BB573" s="280"/>
      <c r="BC573" s="309"/>
      <c r="BD573" s="309"/>
      <c r="BE573" s="309"/>
      <c r="BF573" s="309"/>
      <c r="BG573" s="282"/>
      <c r="BH573" s="282"/>
      <c r="BI573" s="16">
        <v>0</v>
      </c>
      <c r="BJ573" s="280"/>
      <c r="BK573" s="280"/>
      <c r="BL573" s="309"/>
      <c r="BM573" s="309"/>
      <c r="BN573" s="309"/>
      <c r="BO573" s="309"/>
      <c r="BP573" s="282"/>
      <c r="BQ573" s="282"/>
      <c r="BR573" s="16">
        <v>0</v>
      </c>
      <c r="BS573" s="280"/>
      <c r="BT573" s="280"/>
      <c r="BU573" s="309"/>
      <c r="BV573" s="309"/>
      <c r="BW573" s="309"/>
      <c r="BX573" s="309"/>
      <c r="BY573" s="309"/>
      <c r="BZ573" s="282"/>
      <c r="CA573" s="282"/>
      <c r="CB573" s="16">
        <v>0</v>
      </c>
      <c r="CC573" s="280"/>
      <c r="CD573" s="280"/>
      <c r="CE573" s="309"/>
      <c r="CF573" s="309"/>
      <c r="CG573" s="309"/>
      <c r="CH573" s="309"/>
      <c r="CI573" s="282"/>
      <c r="CJ573" s="282"/>
      <c r="CK573" s="16">
        <v>0</v>
      </c>
      <c r="CL573" s="280"/>
      <c r="CM573" s="282"/>
      <c r="CN573" s="309"/>
      <c r="CO573" s="309"/>
      <c r="CP573" s="309"/>
      <c r="CQ573" s="309"/>
      <c r="CR573" s="282"/>
      <c r="CS573" s="282"/>
      <c r="CT573" s="16">
        <v>0.18</v>
      </c>
      <c r="CU573" s="280"/>
      <c r="CV573" s="280" t="s">
        <v>3677</v>
      </c>
      <c r="CW573" s="309"/>
      <c r="CX573" s="309"/>
      <c r="CY573" s="309"/>
      <c r="CZ573" s="309"/>
      <c r="DA573" s="309"/>
      <c r="DB573" s="282"/>
      <c r="DC573" s="282"/>
      <c r="DD573" s="16">
        <v>0</v>
      </c>
      <c r="DE573" s="280"/>
      <c r="DF573" s="280"/>
      <c r="DG573" s="309"/>
      <c r="DH573" s="309"/>
      <c r="DI573" s="309"/>
      <c r="DJ573" s="309"/>
      <c r="DK573" s="282"/>
      <c r="DL573" s="282"/>
      <c r="DM573" s="16">
        <v>0</v>
      </c>
      <c r="DN573" s="280"/>
      <c r="DO573" s="280"/>
      <c r="DP573" s="309"/>
      <c r="DQ573" s="309"/>
      <c r="DR573" s="309"/>
      <c r="DS573" s="309"/>
      <c r="DT573" s="282"/>
      <c r="DU573" s="282"/>
      <c r="DV573" s="16">
        <v>0</v>
      </c>
      <c r="DW573" s="280"/>
      <c r="DX573" s="282"/>
      <c r="DY573" s="309"/>
      <c r="DZ573" s="309"/>
      <c r="EA573" s="309"/>
      <c r="EB573" s="309"/>
      <c r="EC573" s="309"/>
      <c r="ED573" s="282"/>
      <c r="EE573" s="282"/>
      <c r="EF573" s="559"/>
      <c r="EG573" s="331">
        <v>0.18</v>
      </c>
      <c r="EH573" s="328"/>
      <c r="EI573" s="328"/>
      <c r="EJ573" s="437"/>
      <c r="EK573" s="328"/>
      <c r="EL573" s="328"/>
      <c r="EM573" s="328"/>
      <c r="EN573" s="328"/>
      <c r="EO573" s="328"/>
      <c r="EP573" s="328"/>
      <c r="EQ573" s="328"/>
      <c r="ER573" s="328"/>
      <c r="ET573" s="311">
        <f t="shared" si="10"/>
        <v>0</v>
      </c>
    </row>
    <row r="574" spans="1:150" s="445" customFormat="1" ht="99.95" customHeight="1" x14ac:dyDescent="0.25">
      <c r="A574" s="285" t="s">
        <v>240</v>
      </c>
      <c r="B574" s="458" t="s">
        <v>3627</v>
      </c>
      <c r="C574" s="202" t="s">
        <v>3665</v>
      </c>
      <c r="D574" s="282">
        <v>2</v>
      </c>
      <c r="E574" s="202" t="s">
        <v>3666</v>
      </c>
      <c r="F574" s="282" t="s">
        <v>3630</v>
      </c>
      <c r="G574" s="277">
        <v>1</v>
      </c>
      <c r="H574" s="277">
        <v>1</v>
      </c>
      <c r="I574" s="281">
        <v>0.14280000000000001</v>
      </c>
      <c r="J574" s="202" t="s">
        <v>3667</v>
      </c>
      <c r="K574" s="283">
        <v>43464</v>
      </c>
      <c r="L574" s="282">
        <v>5</v>
      </c>
      <c r="M574" s="202" t="s">
        <v>3678</v>
      </c>
      <c r="N574" s="202" t="s">
        <v>3645</v>
      </c>
      <c r="O574" s="320" t="s">
        <v>3646</v>
      </c>
      <c r="P574" s="208">
        <v>33.33</v>
      </c>
      <c r="Q574" s="230" t="s">
        <v>2199</v>
      </c>
      <c r="R574" s="301">
        <v>592200000</v>
      </c>
      <c r="S574" s="220"/>
      <c r="T574" s="226">
        <v>43101</v>
      </c>
      <c r="U574" s="226">
        <v>43464</v>
      </c>
      <c r="V574" s="196" t="s">
        <v>3679</v>
      </c>
      <c r="W574" s="277">
        <v>0.18</v>
      </c>
      <c r="X574" s="16">
        <v>0</v>
      </c>
      <c r="Y574" s="280"/>
      <c r="Z574" s="289"/>
      <c r="AA574" s="309">
        <v>0</v>
      </c>
      <c r="AB574" s="309">
        <v>0</v>
      </c>
      <c r="AC574" s="325">
        <v>592200000</v>
      </c>
      <c r="AD574" s="309"/>
      <c r="AE574" s="282"/>
      <c r="AF574" s="282"/>
      <c r="AG574" s="16">
        <v>0</v>
      </c>
      <c r="AH574" s="280"/>
      <c r="AI574" s="280"/>
      <c r="AJ574" s="309">
        <v>0</v>
      </c>
      <c r="AK574" s="309">
        <v>0</v>
      </c>
      <c r="AL574" s="309"/>
      <c r="AM574" s="309"/>
      <c r="AN574" s="282"/>
      <c r="AO574" s="282"/>
      <c r="AP574" s="16">
        <v>0.18</v>
      </c>
      <c r="AQ574" s="280"/>
      <c r="AR574" s="280" t="s">
        <v>3648</v>
      </c>
      <c r="AS574" s="309">
        <v>0.18</v>
      </c>
      <c r="AT574" s="309">
        <v>0</v>
      </c>
      <c r="AU574" s="309"/>
      <c r="AV574" s="309"/>
      <c r="AW574" s="309"/>
      <c r="AX574" s="282"/>
      <c r="AY574" s="282"/>
      <c r="AZ574" s="16">
        <v>0</v>
      </c>
      <c r="BA574" s="280"/>
      <c r="BB574" s="280"/>
      <c r="BC574" s="309">
        <v>0</v>
      </c>
      <c r="BD574" s="309">
        <v>0</v>
      </c>
      <c r="BE574" s="309"/>
      <c r="BF574" s="309"/>
      <c r="BG574" s="282"/>
      <c r="BH574" s="282"/>
      <c r="BI574" s="16">
        <v>0</v>
      </c>
      <c r="BJ574" s="280"/>
      <c r="BK574" s="280"/>
      <c r="BL574" s="309">
        <v>0</v>
      </c>
      <c r="BM574" s="309">
        <v>0</v>
      </c>
      <c r="BN574" s="309"/>
      <c r="BO574" s="309"/>
      <c r="BP574" s="282"/>
      <c r="BQ574" s="282"/>
      <c r="BR574" s="16">
        <v>0</v>
      </c>
      <c r="BS574" s="280"/>
      <c r="BT574" s="280"/>
      <c r="BU574" s="309">
        <v>0.27329999999999999</v>
      </c>
      <c r="BV574" s="309">
        <v>0</v>
      </c>
      <c r="BW574" s="309"/>
      <c r="BX574" s="309"/>
      <c r="BY574" s="309"/>
      <c r="BZ574" s="282"/>
      <c r="CA574" s="282"/>
      <c r="CB574" s="16">
        <v>0</v>
      </c>
      <c r="CC574" s="280"/>
      <c r="CD574" s="280"/>
      <c r="CE574" s="309">
        <v>0</v>
      </c>
      <c r="CF574" s="309">
        <v>0</v>
      </c>
      <c r="CG574" s="309"/>
      <c r="CH574" s="309"/>
      <c r="CI574" s="282"/>
      <c r="CJ574" s="282"/>
      <c r="CK574" s="16">
        <v>0</v>
      </c>
      <c r="CL574" s="280"/>
      <c r="CM574" s="282"/>
      <c r="CN574" s="309">
        <v>0</v>
      </c>
      <c r="CO574" s="309">
        <v>0</v>
      </c>
      <c r="CP574" s="309"/>
      <c r="CQ574" s="309"/>
      <c r="CR574" s="282"/>
      <c r="CS574" s="282"/>
      <c r="CT574" s="16">
        <v>0</v>
      </c>
      <c r="CU574" s="280"/>
      <c r="CV574" s="280"/>
      <c r="CW574" s="309">
        <v>0.27329999999999999</v>
      </c>
      <c r="CX574" s="309">
        <v>0</v>
      </c>
      <c r="CY574" s="309"/>
      <c r="CZ574" s="309"/>
      <c r="DA574" s="309"/>
      <c r="DB574" s="282"/>
      <c r="DC574" s="282"/>
      <c r="DD574" s="16">
        <v>0</v>
      </c>
      <c r="DE574" s="280"/>
      <c r="DF574" s="280"/>
      <c r="DG574" s="309">
        <v>0</v>
      </c>
      <c r="DH574" s="309">
        <v>0</v>
      </c>
      <c r="DI574" s="309"/>
      <c r="DJ574" s="309"/>
      <c r="DK574" s="282"/>
      <c r="DL574" s="282"/>
      <c r="DM574" s="16">
        <v>0</v>
      </c>
      <c r="DN574" s="280"/>
      <c r="DO574" s="280"/>
      <c r="DP574" s="309">
        <v>0</v>
      </c>
      <c r="DQ574" s="309">
        <v>0</v>
      </c>
      <c r="DR574" s="309"/>
      <c r="DS574" s="309"/>
      <c r="DT574" s="282"/>
      <c r="DU574" s="282"/>
      <c r="DV574" s="16">
        <v>0</v>
      </c>
      <c r="DW574" s="280"/>
      <c r="DX574" s="282"/>
      <c r="DY574" s="309">
        <v>0.27339999999999998</v>
      </c>
      <c r="DZ574" s="309">
        <v>0</v>
      </c>
      <c r="EA574" s="309"/>
      <c r="EB574" s="309"/>
      <c r="EC574" s="309"/>
      <c r="ED574" s="282"/>
      <c r="EE574" s="282"/>
      <c r="EF574" s="559"/>
      <c r="EG574" s="331">
        <v>0.18</v>
      </c>
      <c r="EH574" s="328"/>
      <c r="EI574" s="328"/>
      <c r="EJ574" s="437">
        <v>0.99999999999999989</v>
      </c>
      <c r="EK574" s="328"/>
      <c r="EL574" s="328"/>
      <c r="EM574" s="328"/>
      <c r="EN574" s="328"/>
      <c r="EO574" s="328"/>
      <c r="EP574" s="328"/>
      <c r="EQ574" s="328"/>
      <c r="ER574" s="328"/>
      <c r="ET574" s="311">
        <f t="shared" si="10"/>
        <v>0</v>
      </c>
    </row>
    <row r="575" spans="1:150" s="445" customFormat="1" ht="99.95" customHeight="1" x14ac:dyDescent="0.25">
      <c r="A575" s="285" t="s">
        <v>240</v>
      </c>
      <c r="B575" s="458" t="s">
        <v>3627</v>
      </c>
      <c r="C575" s="202" t="s">
        <v>3665</v>
      </c>
      <c r="D575" s="282">
        <v>2</v>
      </c>
      <c r="E575" s="202" t="s">
        <v>3666</v>
      </c>
      <c r="F575" s="282" t="s">
        <v>3630</v>
      </c>
      <c r="G575" s="277">
        <v>1</v>
      </c>
      <c r="H575" s="277">
        <v>1</v>
      </c>
      <c r="I575" s="281">
        <v>0.14280000000000001</v>
      </c>
      <c r="J575" s="202" t="s">
        <v>3667</v>
      </c>
      <c r="K575" s="283">
        <v>43464</v>
      </c>
      <c r="L575" s="282">
        <v>5</v>
      </c>
      <c r="M575" s="202" t="s">
        <v>3678</v>
      </c>
      <c r="N575" s="202" t="s">
        <v>3645</v>
      </c>
      <c r="O575" s="320" t="s">
        <v>3649</v>
      </c>
      <c r="P575" s="208">
        <v>33.33</v>
      </c>
      <c r="Q575" s="230" t="s">
        <v>2199</v>
      </c>
      <c r="R575" s="301">
        <v>592200000</v>
      </c>
      <c r="S575" s="220"/>
      <c r="T575" s="226">
        <v>43101</v>
      </c>
      <c r="U575" s="226">
        <v>43464</v>
      </c>
      <c r="V575" s="196" t="s">
        <v>3680</v>
      </c>
      <c r="W575" s="277">
        <v>0.46</v>
      </c>
      <c r="X575" s="16">
        <v>0</v>
      </c>
      <c r="Y575" s="280"/>
      <c r="Z575" s="289"/>
      <c r="AA575" s="309"/>
      <c r="AB575" s="309"/>
      <c r="AC575" s="325"/>
      <c r="AD575" s="309"/>
      <c r="AE575" s="282"/>
      <c r="AF575" s="282"/>
      <c r="AG575" s="16">
        <v>0</v>
      </c>
      <c r="AH575" s="280"/>
      <c r="AI575" s="280"/>
      <c r="AJ575" s="309"/>
      <c r="AK575" s="309"/>
      <c r="AL575" s="309"/>
      <c r="AM575" s="309"/>
      <c r="AN575" s="282"/>
      <c r="AO575" s="282"/>
      <c r="AP575" s="16">
        <v>0</v>
      </c>
      <c r="AQ575" s="280"/>
      <c r="AR575" s="280"/>
      <c r="AS575" s="309"/>
      <c r="AT575" s="309"/>
      <c r="AU575" s="309"/>
      <c r="AV575" s="309"/>
      <c r="AW575" s="309"/>
      <c r="AX575" s="282"/>
      <c r="AY575" s="282"/>
      <c r="AZ575" s="16">
        <v>0</v>
      </c>
      <c r="BA575" s="280"/>
      <c r="BB575" s="280"/>
      <c r="BC575" s="309"/>
      <c r="BD575" s="309"/>
      <c r="BE575" s="309"/>
      <c r="BF575" s="309"/>
      <c r="BG575" s="282"/>
      <c r="BH575" s="282"/>
      <c r="BI575" s="16">
        <v>0</v>
      </c>
      <c r="BJ575" s="280"/>
      <c r="BK575" s="280"/>
      <c r="BL575" s="309"/>
      <c r="BM575" s="309"/>
      <c r="BN575" s="309"/>
      <c r="BO575" s="309"/>
      <c r="BP575" s="282"/>
      <c r="BQ575" s="282"/>
      <c r="BR575" s="16">
        <v>0.15329999999999999</v>
      </c>
      <c r="BS575" s="280"/>
      <c r="BT575" s="280" t="s">
        <v>3651</v>
      </c>
      <c r="BU575" s="309"/>
      <c r="BV575" s="309"/>
      <c r="BW575" s="309"/>
      <c r="BX575" s="309"/>
      <c r="BY575" s="309"/>
      <c r="BZ575" s="282"/>
      <c r="CA575" s="282"/>
      <c r="CB575" s="16">
        <v>0</v>
      </c>
      <c r="CC575" s="280"/>
      <c r="CD575" s="202"/>
      <c r="CE575" s="309"/>
      <c r="CF575" s="309"/>
      <c r="CG575" s="309"/>
      <c r="CH575" s="309"/>
      <c r="CI575" s="282"/>
      <c r="CJ575" s="282"/>
      <c r="CK575" s="16">
        <v>0</v>
      </c>
      <c r="CL575" s="280"/>
      <c r="CM575" s="282"/>
      <c r="CN575" s="309"/>
      <c r="CO575" s="309"/>
      <c r="CP575" s="309"/>
      <c r="CQ575" s="309"/>
      <c r="CR575" s="282"/>
      <c r="CS575" s="282"/>
      <c r="CT575" s="16">
        <v>0.15329999999999999</v>
      </c>
      <c r="CU575" s="280">
        <v>0</v>
      </c>
      <c r="CV575" s="280" t="s">
        <v>3652</v>
      </c>
      <c r="CW575" s="309"/>
      <c r="CX575" s="309"/>
      <c r="CY575" s="309"/>
      <c r="CZ575" s="309"/>
      <c r="DA575" s="309"/>
      <c r="DB575" s="282"/>
      <c r="DC575" s="282"/>
      <c r="DD575" s="16">
        <v>0</v>
      </c>
      <c r="DE575" s="280"/>
      <c r="DF575" s="280"/>
      <c r="DG575" s="309"/>
      <c r="DH575" s="309"/>
      <c r="DI575" s="309"/>
      <c r="DJ575" s="309"/>
      <c r="DK575" s="282"/>
      <c r="DL575" s="282"/>
      <c r="DM575" s="16">
        <v>0</v>
      </c>
      <c r="DN575" s="280"/>
      <c r="DO575" s="280"/>
      <c r="DP575" s="309"/>
      <c r="DQ575" s="309"/>
      <c r="DR575" s="309"/>
      <c r="DS575" s="309"/>
      <c r="DT575" s="282"/>
      <c r="DU575" s="282"/>
      <c r="DV575" s="16">
        <v>0.15329999999999999</v>
      </c>
      <c r="DW575" s="280"/>
      <c r="DX575" s="282" t="s">
        <v>3653</v>
      </c>
      <c r="DY575" s="309"/>
      <c r="DZ575" s="309"/>
      <c r="EA575" s="309"/>
      <c r="EB575" s="309"/>
      <c r="EC575" s="309"/>
      <c r="ED575" s="282"/>
      <c r="EE575" s="282"/>
      <c r="EF575" s="559"/>
      <c r="EG575" s="331">
        <v>0.45989999999999998</v>
      </c>
      <c r="EH575" s="328"/>
      <c r="EI575" s="328"/>
      <c r="EJ575" s="437"/>
      <c r="EK575" s="328"/>
      <c r="EL575" s="328"/>
      <c r="EM575" s="328"/>
      <c r="EN575" s="328"/>
      <c r="EO575" s="328"/>
      <c r="EP575" s="328"/>
      <c r="EQ575" s="328"/>
      <c r="ER575" s="328"/>
      <c r="ET575" s="311">
        <f t="shared" si="10"/>
        <v>-1.000000000000445E-4</v>
      </c>
    </row>
    <row r="576" spans="1:150" s="445" customFormat="1" ht="99.95" customHeight="1" x14ac:dyDescent="0.25">
      <c r="A576" s="285" t="s">
        <v>240</v>
      </c>
      <c r="B576" s="458" t="s">
        <v>3627</v>
      </c>
      <c r="C576" s="202" t="s">
        <v>3665</v>
      </c>
      <c r="D576" s="282">
        <v>2</v>
      </c>
      <c r="E576" s="202" t="s">
        <v>3666</v>
      </c>
      <c r="F576" s="282" t="s">
        <v>3630</v>
      </c>
      <c r="G576" s="277">
        <v>1</v>
      </c>
      <c r="H576" s="277">
        <v>1</v>
      </c>
      <c r="I576" s="281">
        <v>0.14280000000000001</v>
      </c>
      <c r="J576" s="202" t="s">
        <v>3667</v>
      </c>
      <c r="K576" s="283">
        <v>43464</v>
      </c>
      <c r="L576" s="282">
        <v>5</v>
      </c>
      <c r="M576" s="202" t="s">
        <v>3678</v>
      </c>
      <c r="N576" s="202" t="s">
        <v>3645</v>
      </c>
      <c r="O576" s="320" t="s">
        <v>3646</v>
      </c>
      <c r="P576" s="208">
        <v>33.33</v>
      </c>
      <c r="Q576" s="230" t="s">
        <v>2199</v>
      </c>
      <c r="R576" s="301">
        <v>592200000</v>
      </c>
      <c r="S576" s="220"/>
      <c r="T576" s="226">
        <v>43101</v>
      </c>
      <c r="U576" s="226">
        <v>43464</v>
      </c>
      <c r="V576" s="196" t="s">
        <v>3681</v>
      </c>
      <c r="W576" s="277">
        <v>0.36</v>
      </c>
      <c r="X576" s="16">
        <v>0</v>
      </c>
      <c r="Y576" s="280"/>
      <c r="Z576" s="289"/>
      <c r="AA576" s="309"/>
      <c r="AB576" s="309"/>
      <c r="AC576" s="325"/>
      <c r="AD576" s="309"/>
      <c r="AE576" s="282"/>
      <c r="AF576" s="282"/>
      <c r="AG576" s="16">
        <v>0</v>
      </c>
      <c r="AH576" s="280"/>
      <c r="AI576" s="280"/>
      <c r="AJ576" s="309"/>
      <c r="AK576" s="309"/>
      <c r="AL576" s="309"/>
      <c r="AM576" s="309"/>
      <c r="AN576" s="282"/>
      <c r="AO576" s="282"/>
      <c r="AP576" s="16">
        <v>0</v>
      </c>
      <c r="AQ576" s="280"/>
      <c r="AR576" s="280"/>
      <c r="AS576" s="309"/>
      <c r="AT576" s="309"/>
      <c r="AU576" s="309"/>
      <c r="AV576" s="309"/>
      <c r="AW576" s="309"/>
      <c r="AX576" s="282"/>
      <c r="AY576" s="282"/>
      <c r="AZ576" s="16">
        <v>0</v>
      </c>
      <c r="BA576" s="280"/>
      <c r="BB576" s="280"/>
      <c r="BC576" s="309"/>
      <c r="BD576" s="309"/>
      <c r="BE576" s="309"/>
      <c r="BF576" s="309"/>
      <c r="BG576" s="282"/>
      <c r="BH576" s="282"/>
      <c r="BI576" s="16">
        <v>0</v>
      </c>
      <c r="BJ576" s="280"/>
      <c r="BK576" s="280"/>
      <c r="BL576" s="309"/>
      <c r="BM576" s="309"/>
      <c r="BN576" s="309"/>
      <c r="BO576" s="309"/>
      <c r="BP576" s="282"/>
      <c r="BQ576" s="282"/>
      <c r="BR576" s="16">
        <v>0.12</v>
      </c>
      <c r="BS576" s="280"/>
      <c r="BT576" s="280" t="s">
        <v>3652</v>
      </c>
      <c r="BU576" s="309"/>
      <c r="BV576" s="309"/>
      <c r="BW576" s="309"/>
      <c r="BX576" s="309"/>
      <c r="BY576" s="309"/>
      <c r="BZ576" s="282"/>
      <c r="CA576" s="282"/>
      <c r="CB576" s="16">
        <v>0</v>
      </c>
      <c r="CC576" s="280"/>
      <c r="CD576" s="202"/>
      <c r="CE576" s="309"/>
      <c r="CF576" s="309"/>
      <c r="CG576" s="309"/>
      <c r="CH576" s="309"/>
      <c r="CI576" s="282"/>
      <c r="CJ576" s="282"/>
      <c r="CK576" s="16">
        <v>0</v>
      </c>
      <c r="CL576" s="280"/>
      <c r="CM576" s="282"/>
      <c r="CN576" s="309"/>
      <c r="CO576" s="309"/>
      <c r="CP576" s="309"/>
      <c r="CQ576" s="309"/>
      <c r="CR576" s="282"/>
      <c r="CS576" s="282"/>
      <c r="CT576" s="16">
        <v>0.12</v>
      </c>
      <c r="CU576" s="280">
        <v>0</v>
      </c>
      <c r="CV576" s="280" t="s">
        <v>3652</v>
      </c>
      <c r="CW576" s="309"/>
      <c r="CX576" s="309"/>
      <c r="CY576" s="309"/>
      <c r="CZ576" s="309"/>
      <c r="DA576" s="309"/>
      <c r="DB576" s="282"/>
      <c r="DC576" s="282"/>
      <c r="DD576" s="16">
        <v>0</v>
      </c>
      <c r="DE576" s="280"/>
      <c r="DF576" s="280"/>
      <c r="DG576" s="309"/>
      <c r="DH576" s="309"/>
      <c r="DI576" s="309"/>
      <c r="DJ576" s="309"/>
      <c r="DK576" s="282"/>
      <c r="DL576" s="282"/>
      <c r="DM576" s="16">
        <v>0</v>
      </c>
      <c r="DN576" s="280"/>
      <c r="DO576" s="280"/>
      <c r="DP576" s="309"/>
      <c r="DQ576" s="309"/>
      <c r="DR576" s="309"/>
      <c r="DS576" s="309"/>
      <c r="DT576" s="282"/>
      <c r="DU576" s="282"/>
      <c r="DV576" s="239">
        <v>0.1201</v>
      </c>
      <c r="DW576" s="280"/>
      <c r="DX576" s="282" t="s">
        <v>3652</v>
      </c>
      <c r="DY576" s="309"/>
      <c r="DZ576" s="309"/>
      <c r="EA576" s="309"/>
      <c r="EB576" s="309"/>
      <c r="EC576" s="309"/>
      <c r="ED576" s="282"/>
      <c r="EE576" s="282"/>
      <c r="EF576" s="559"/>
      <c r="EG576" s="331">
        <v>0.36009999999999998</v>
      </c>
      <c r="EH576" s="328"/>
      <c r="EI576" s="328"/>
      <c r="EJ576" s="437"/>
      <c r="EK576" s="328"/>
      <c r="EL576" s="328"/>
      <c r="EM576" s="328"/>
      <c r="EN576" s="328"/>
      <c r="EO576" s="328"/>
      <c r="EP576" s="328"/>
      <c r="EQ576" s="328"/>
      <c r="ER576" s="328"/>
      <c r="ET576" s="311">
        <f t="shared" si="10"/>
        <v>9.9999999999988987E-5</v>
      </c>
    </row>
    <row r="577" spans="1:150" s="445" customFormat="1" ht="99.95" customHeight="1" x14ac:dyDescent="0.25">
      <c r="A577" s="285" t="s">
        <v>240</v>
      </c>
      <c r="B577" s="458" t="s">
        <v>3627</v>
      </c>
      <c r="C577" s="202" t="s">
        <v>3665</v>
      </c>
      <c r="D577" s="282">
        <v>2</v>
      </c>
      <c r="E577" s="202" t="s">
        <v>3666</v>
      </c>
      <c r="F577" s="282" t="s">
        <v>3630</v>
      </c>
      <c r="G577" s="277">
        <v>1</v>
      </c>
      <c r="H577" s="277">
        <v>1</v>
      </c>
      <c r="I577" s="281">
        <v>0.14280000000000001</v>
      </c>
      <c r="J577" s="202" t="s">
        <v>3667</v>
      </c>
      <c r="K577" s="283">
        <v>43464</v>
      </c>
      <c r="L577" s="282">
        <v>6</v>
      </c>
      <c r="M577" s="202" t="s">
        <v>3682</v>
      </c>
      <c r="N577" s="202" t="s">
        <v>3683</v>
      </c>
      <c r="O577" s="320" t="s">
        <v>3646</v>
      </c>
      <c r="P577" s="208">
        <v>33.33</v>
      </c>
      <c r="Q577" s="230" t="s">
        <v>2199</v>
      </c>
      <c r="R577" s="301">
        <v>284581000</v>
      </c>
      <c r="S577" s="220"/>
      <c r="T577" s="226">
        <v>43101</v>
      </c>
      <c r="U577" s="226">
        <v>43464</v>
      </c>
      <c r="V577" s="196" t="s">
        <v>3684</v>
      </c>
      <c r="W577" s="277">
        <v>0.18</v>
      </c>
      <c r="X577" s="16">
        <v>0</v>
      </c>
      <c r="Y577" s="280"/>
      <c r="Z577" s="289"/>
      <c r="AA577" s="309">
        <v>0</v>
      </c>
      <c r="AB577" s="309">
        <v>0</v>
      </c>
      <c r="AC577" s="325">
        <v>284581000</v>
      </c>
      <c r="AD577" s="309"/>
      <c r="AE577" s="282"/>
      <c r="AF577" s="282"/>
      <c r="AG577" s="16">
        <v>0.18</v>
      </c>
      <c r="AH577" s="280"/>
      <c r="AI577" s="280" t="s">
        <v>3685</v>
      </c>
      <c r="AJ577" s="309">
        <v>0.18</v>
      </c>
      <c r="AK577" s="309">
        <v>0</v>
      </c>
      <c r="AL577" s="309"/>
      <c r="AM577" s="309"/>
      <c r="AN577" s="282"/>
      <c r="AO577" s="282"/>
      <c r="AP577" s="16">
        <v>0</v>
      </c>
      <c r="AQ577" s="280"/>
      <c r="AR577" s="280"/>
      <c r="AS577" s="309">
        <v>0</v>
      </c>
      <c r="AT577" s="309">
        <v>0</v>
      </c>
      <c r="AU577" s="309"/>
      <c r="AV577" s="309"/>
      <c r="AW577" s="309"/>
      <c r="AX577" s="282"/>
      <c r="AY577" s="282"/>
      <c r="AZ577" s="16">
        <v>0</v>
      </c>
      <c r="BA577" s="280"/>
      <c r="BB577" s="202"/>
      <c r="BC577" s="309">
        <v>0</v>
      </c>
      <c r="BD577" s="309">
        <v>0</v>
      </c>
      <c r="BE577" s="309"/>
      <c r="BF577" s="309"/>
      <c r="BG577" s="282"/>
      <c r="BH577" s="282"/>
      <c r="BI577" s="16">
        <v>0</v>
      </c>
      <c r="BJ577" s="280"/>
      <c r="BK577" s="280"/>
      <c r="BL577" s="309">
        <v>0</v>
      </c>
      <c r="BM577" s="309">
        <v>0</v>
      </c>
      <c r="BN577" s="309"/>
      <c r="BO577" s="309"/>
      <c r="BP577" s="282"/>
      <c r="BQ577" s="282"/>
      <c r="BR577" s="16">
        <v>0</v>
      </c>
      <c r="BS577" s="280"/>
      <c r="BT577" s="280"/>
      <c r="BU577" s="309">
        <v>0.18</v>
      </c>
      <c r="BV577" s="309">
        <v>0</v>
      </c>
      <c r="BW577" s="309"/>
      <c r="BX577" s="309"/>
      <c r="BY577" s="309"/>
      <c r="BZ577" s="282"/>
      <c r="CA577" s="282"/>
      <c r="CB577" s="16">
        <v>0</v>
      </c>
      <c r="CC577" s="280"/>
      <c r="CD577" s="280"/>
      <c r="CE577" s="309">
        <v>0</v>
      </c>
      <c r="CF577" s="309">
        <v>0</v>
      </c>
      <c r="CG577" s="309"/>
      <c r="CH577" s="309"/>
      <c r="CI577" s="282"/>
      <c r="CJ577" s="282"/>
      <c r="CK577" s="16">
        <v>0</v>
      </c>
      <c r="CL577" s="280"/>
      <c r="CM577" s="282"/>
      <c r="CN577" s="309">
        <v>0</v>
      </c>
      <c r="CO577" s="309">
        <v>0</v>
      </c>
      <c r="CP577" s="309"/>
      <c r="CQ577" s="309"/>
      <c r="CR577" s="282"/>
      <c r="CS577" s="282"/>
      <c r="CT577" s="16">
        <v>0</v>
      </c>
      <c r="CU577" s="280"/>
      <c r="CV577" s="280"/>
      <c r="CW577" s="309">
        <v>0.46</v>
      </c>
      <c r="CX577" s="309">
        <v>0</v>
      </c>
      <c r="CY577" s="309"/>
      <c r="CZ577" s="309"/>
      <c r="DA577" s="309"/>
      <c r="DB577" s="282"/>
      <c r="DC577" s="282"/>
      <c r="DD577" s="16">
        <v>0</v>
      </c>
      <c r="DE577" s="280"/>
      <c r="DF577" s="280"/>
      <c r="DG577" s="309">
        <v>0</v>
      </c>
      <c r="DH577" s="309">
        <v>0</v>
      </c>
      <c r="DI577" s="309"/>
      <c r="DJ577" s="309"/>
      <c r="DK577" s="282"/>
      <c r="DL577" s="282"/>
      <c r="DM577" s="16">
        <v>0</v>
      </c>
      <c r="DN577" s="280"/>
      <c r="DO577" s="280"/>
      <c r="DP577" s="309">
        <v>0</v>
      </c>
      <c r="DQ577" s="309">
        <v>0</v>
      </c>
      <c r="DR577" s="309"/>
      <c r="DS577" s="309"/>
      <c r="DT577" s="282"/>
      <c r="DU577" s="282"/>
      <c r="DV577" s="16">
        <v>0</v>
      </c>
      <c r="DW577" s="280"/>
      <c r="DX577" s="282"/>
      <c r="DY577" s="309">
        <v>0.18</v>
      </c>
      <c r="DZ577" s="309">
        <v>0</v>
      </c>
      <c r="EA577" s="309"/>
      <c r="EB577" s="309"/>
      <c r="EC577" s="309"/>
      <c r="ED577" s="282"/>
      <c r="EE577" s="282"/>
      <c r="EF577" s="559"/>
      <c r="EG577" s="331">
        <v>0.18</v>
      </c>
      <c r="EH577" s="328"/>
      <c r="EI577" s="328"/>
      <c r="EJ577" s="437">
        <v>1</v>
      </c>
      <c r="EK577" s="328"/>
      <c r="EL577" s="328"/>
      <c r="EM577" s="328"/>
      <c r="EN577" s="328"/>
      <c r="EO577" s="328"/>
      <c r="EP577" s="328"/>
      <c r="EQ577" s="328"/>
      <c r="ER577" s="328"/>
      <c r="ET577" s="311">
        <f t="shared" si="10"/>
        <v>0</v>
      </c>
    </row>
    <row r="578" spans="1:150" s="445" customFormat="1" ht="99.95" customHeight="1" x14ac:dyDescent="0.25">
      <c r="A578" s="285" t="s">
        <v>240</v>
      </c>
      <c r="B578" s="458" t="s">
        <v>3627</v>
      </c>
      <c r="C578" s="202" t="s">
        <v>3665</v>
      </c>
      <c r="D578" s="282">
        <v>2</v>
      </c>
      <c r="E578" s="202" t="s">
        <v>3666</v>
      </c>
      <c r="F578" s="282" t="s">
        <v>3630</v>
      </c>
      <c r="G578" s="277">
        <v>1</v>
      </c>
      <c r="H578" s="277">
        <v>1</v>
      </c>
      <c r="I578" s="281">
        <v>0.14280000000000001</v>
      </c>
      <c r="J578" s="202" t="s">
        <v>3667</v>
      </c>
      <c r="K578" s="283">
        <v>43464</v>
      </c>
      <c r="L578" s="282">
        <v>6</v>
      </c>
      <c r="M578" s="202" t="s">
        <v>3682</v>
      </c>
      <c r="N578" s="202" t="s">
        <v>3683</v>
      </c>
      <c r="O578" s="320" t="s">
        <v>3646</v>
      </c>
      <c r="P578" s="208">
        <v>33.33</v>
      </c>
      <c r="Q578" s="230" t="s">
        <v>2199</v>
      </c>
      <c r="R578" s="301">
        <v>284581000</v>
      </c>
      <c r="S578" s="220"/>
      <c r="T578" s="226">
        <v>43101</v>
      </c>
      <c r="U578" s="226">
        <v>43464</v>
      </c>
      <c r="V578" s="196" t="s">
        <v>3686</v>
      </c>
      <c r="W578" s="277">
        <v>0.36</v>
      </c>
      <c r="X578" s="16">
        <v>0</v>
      </c>
      <c r="Y578" s="280"/>
      <c r="Z578" s="289"/>
      <c r="AA578" s="309"/>
      <c r="AB578" s="309"/>
      <c r="AC578" s="325"/>
      <c r="AD578" s="309"/>
      <c r="AE578" s="282"/>
      <c r="AF578" s="282"/>
      <c r="AG578" s="16">
        <v>0</v>
      </c>
      <c r="AH578" s="280"/>
      <c r="AI578" s="280"/>
      <c r="AJ578" s="309"/>
      <c r="AK578" s="309"/>
      <c r="AL578" s="309"/>
      <c r="AM578" s="309"/>
      <c r="AN578" s="282"/>
      <c r="AO578" s="282"/>
      <c r="AP578" s="16">
        <v>0</v>
      </c>
      <c r="AQ578" s="280"/>
      <c r="AR578" s="280"/>
      <c r="AS578" s="309"/>
      <c r="AT578" s="309"/>
      <c r="AU578" s="309"/>
      <c r="AV578" s="309"/>
      <c r="AW578" s="309"/>
      <c r="AX578" s="282"/>
      <c r="AY578" s="282"/>
      <c r="AZ578" s="16">
        <v>0</v>
      </c>
      <c r="BA578" s="280"/>
      <c r="BB578" s="280"/>
      <c r="BC578" s="309"/>
      <c r="BD578" s="309"/>
      <c r="BE578" s="309"/>
      <c r="BF578" s="309"/>
      <c r="BG578" s="282"/>
      <c r="BH578" s="282"/>
      <c r="BI578" s="16">
        <v>0</v>
      </c>
      <c r="BJ578" s="280"/>
      <c r="BK578" s="280"/>
      <c r="BL578" s="309"/>
      <c r="BM578" s="309"/>
      <c r="BN578" s="309"/>
      <c r="BO578" s="309"/>
      <c r="BP578" s="282"/>
      <c r="BQ578" s="282"/>
      <c r="BR578" s="16">
        <v>0.18</v>
      </c>
      <c r="BS578" s="280"/>
      <c r="BT578" s="280" t="s">
        <v>3687</v>
      </c>
      <c r="BU578" s="309"/>
      <c r="BV578" s="309"/>
      <c r="BW578" s="309"/>
      <c r="BX578" s="309"/>
      <c r="BY578" s="309"/>
      <c r="BZ578" s="282"/>
      <c r="CA578" s="282"/>
      <c r="CB578" s="16">
        <v>0</v>
      </c>
      <c r="CC578" s="280"/>
      <c r="CD578" s="202"/>
      <c r="CE578" s="309"/>
      <c r="CF578" s="309"/>
      <c r="CG578" s="309"/>
      <c r="CH578" s="309"/>
      <c r="CI578" s="282"/>
      <c r="CJ578" s="282"/>
      <c r="CK578" s="16">
        <v>0</v>
      </c>
      <c r="CL578" s="280"/>
      <c r="CM578" s="282"/>
      <c r="CN578" s="309"/>
      <c r="CO578" s="309"/>
      <c r="CP578" s="309"/>
      <c r="CQ578" s="309"/>
      <c r="CR578" s="282"/>
      <c r="CS578" s="282"/>
      <c r="CT578" s="16">
        <v>0</v>
      </c>
      <c r="CU578" s="280"/>
      <c r="CV578" s="280"/>
      <c r="CW578" s="309"/>
      <c r="CX578" s="309"/>
      <c r="CY578" s="309"/>
      <c r="CZ578" s="309"/>
      <c r="DA578" s="309"/>
      <c r="DB578" s="282"/>
      <c r="DC578" s="282"/>
      <c r="DD578" s="16">
        <v>0</v>
      </c>
      <c r="DE578" s="280"/>
      <c r="DF578" s="280"/>
      <c r="DG578" s="309"/>
      <c r="DH578" s="309"/>
      <c r="DI578" s="309"/>
      <c r="DJ578" s="309"/>
      <c r="DK578" s="282"/>
      <c r="DL578" s="282"/>
      <c r="DM578" s="16">
        <v>0</v>
      </c>
      <c r="DN578" s="280"/>
      <c r="DO578" s="280"/>
      <c r="DP578" s="309"/>
      <c r="DQ578" s="309"/>
      <c r="DR578" s="309"/>
      <c r="DS578" s="309"/>
      <c r="DT578" s="282"/>
      <c r="DU578" s="282"/>
      <c r="DV578" s="16">
        <v>0.18</v>
      </c>
      <c r="DW578" s="280"/>
      <c r="DX578" s="282" t="s">
        <v>3687</v>
      </c>
      <c r="DY578" s="309"/>
      <c r="DZ578" s="309"/>
      <c r="EA578" s="309"/>
      <c r="EB578" s="280"/>
      <c r="EC578" s="280"/>
      <c r="ED578" s="282"/>
      <c r="EE578" s="282"/>
      <c r="EF578" s="559"/>
      <c r="EG578" s="331">
        <v>0.36</v>
      </c>
      <c r="EH578" s="328"/>
      <c r="EI578" s="328"/>
      <c r="EJ578" s="437"/>
      <c r="EK578" s="328"/>
      <c r="EL578" s="328"/>
      <c r="EM578" s="328"/>
      <c r="EN578" s="328"/>
      <c r="EO578" s="328"/>
      <c r="EP578" s="328"/>
      <c r="EQ578" s="328"/>
      <c r="ER578" s="328"/>
      <c r="ET578" s="311">
        <f t="shared" si="10"/>
        <v>0</v>
      </c>
    </row>
    <row r="579" spans="1:150" s="445" customFormat="1" ht="99.95" customHeight="1" x14ac:dyDescent="0.25">
      <c r="A579" s="285" t="s">
        <v>240</v>
      </c>
      <c r="B579" s="458" t="s">
        <v>3627</v>
      </c>
      <c r="C579" s="202" t="s">
        <v>3665</v>
      </c>
      <c r="D579" s="282">
        <v>2</v>
      </c>
      <c r="E579" s="202" t="s">
        <v>3666</v>
      </c>
      <c r="F579" s="282" t="s">
        <v>3630</v>
      </c>
      <c r="G579" s="277">
        <v>1</v>
      </c>
      <c r="H579" s="277">
        <v>1</v>
      </c>
      <c r="I579" s="281">
        <v>0.14280000000000001</v>
      </c>
      <c r="J579" s="202" t="s">
        <v>3667</v>
      </c>
      <c r="K579" s="283">
        <v>43464</v>
      </c>
      <c r="L579" s="282">
        <v>6</v>
      </c>
      <c r="M579" s="202" t="s">
        <v>3682</v>
      </c>
      <c r="N579" s="202" t="s">
        <v>3683</v>
      </c>
      <c r="O579" s="320" t="s">
        <v>3646</v>
      </c>
      <c r="P579" s="208">
        <v>33.33</v>
      </c>
      <c r="Q579" s="230" t="s">
        <v>2199</v>
      </c>
      <c r="R579" s="301">
        <v>284581000</v>
      </c>
      <c r="S579" s="220"/>
      <c r="T579" s="226">
        <v>43101</v>
      </c>
      <c r="U579" s="226">
        <v>43464</v>
      </c>
      <c r="V579" s="196" t="s">
        <v>3688</v>
      </c>
      <c r="W579" s="277">
        <v>0.46</v>
      </c>
      <c r="X579" s="16">
        <v>0</v>
      </c>
      <c r="Y579" s="280"/>
      <c r="Z579" s="289"/>
      <c r="AA579" s="309"/>
      <c r="AB579" s="309"/>
      <c r="AC579" s="325"/>
      <c r="AD579" s="309"/>
      <c r="AE579" s="282"/>
      <c r="AF579" s="282"/>
      <c r="AG579" s="16">
        <v>0</v>
      </c>
      <c r="AH579" s="280"/>
      <c r="AI579" s="280"/>
      <c r="AJ579" s="309"/>
      <c r="AK579" s="309"/>
      <c r="AL579" s="309"/>
      <c r="AM579" s="309"/>
      <c r="AN579" s="282"/>
      <c r="AO579" s="282"/>
      <c r="AP579" s="16">
        <v>0</v>
      </c>
      <c r="AQ579" s="280"/>
      <c r="AR579" s="280"/>
      <c r="AS579" s="309"/>
      <c r="AT579" s="309"/>
      <c r="AU579" s="309"/>
      <c r="AV579" s="309"/>
      <c r="AW579" s="309"/>
      <c r="AX579" s="282"/>
      <c r="AY579" s="282"/>
      <c r="AZ579" s="16">
        <v>0</v>
      </c>
      <c r="BA579" s="280"/>
      <c r="BB579" s="280"/>
      <c r="BC579" s="309"/>
      <c r="BD579" s="309"/>
      <c r="BE579" s="309"/>
      <c r="BF579" s="309"/>
      <c r="BG579" s="282"/>
      <c r="BH579" s="282"/>
      <c r="BI579" s="16">
        <v>0</v>
      </c>
      <c r="BJ579" s="280"/>
      <c r="BK579" s="280"/>
      <c r="BL579" s="309"/>
      <c r="BM579" s="309"/>
      <c r="BN579" s="309"/>
      <c r="BO579" s="309"/>
      <c r="BP579" s="282"/>
      <c r="BQ579" s="282"/>
      <c r="BR579" s="16">
        <v>0</v>
      </c>
      <c r="BS579" s="280"/>
      <c r="BT579" s="280"/>
      <c r="BU579" s="309"/>
      <c r="BV579" s="309"/>
      <c r="BW579" s="309"/>
      <c r="BX579" s="309"/>
      <c r="BY579" s="309"/>
      <c r="BZ579" s="282"/>
      <c r="CA579" s="282"/>
      <c r="CB579" s="16">
        <v>0</v>
      </c>
      <c r="CC579" s="280"/>
      <c r="CD579" s="280"/>
      <c r="CE579" s="309"/>
      <c r="CF579" s="309"/>
      <c r="CG579" s="309"/>
      <c r="CH579" s="309"/>
      <c r="CI579" s="282"/>
      <c r="CJ579" s="282"/>
      <c r="CK579" s="16">
        <v>0</v>
      </c>
      <c r="CL579" s="280"/>
      <c r="CM579" s="282"/>
      <c r="CN579" s="309"/>
      <c r="CO579" s="309"/>
      <c r="CP579" s="309"/>
      <c r="CQ579" s="309"/>
      <c r="CR579" s="282"/>
      <c r="CS579" s="282"/>
      <c r="CT579" s="16">
        <v>0.46</v>
      </c>
      <c r="CU579" s="280"/>
      <c r="CV579" s="280" t="s">
        <v>3689</v>
      </c>
      <c r="CW579" s="309"/>
      <c r="CX579" s="309"/>
      <c r="CY579" s="309"/>
      <c r="CZ579" s="309"/>
      <c r="DA579" s="309"/>
      <c r="DB579" s="282"/>
      <c r="DC579" s="282"/>
      <c r="DD579" s="16">
        <v>0</v>
      </c>
      <c r="DE579" s="280"/>
      <c r="DF579" s="202"/>
      <c r="DG579" s="309"/>
      <c r="DH579" s="309"/>
      <c r="DI579" s="309"/>
      <c r="DJ579" s="309"/>
      <c r="DK579" s="282"/>
      <c r="DL579" s="282"/>
      <c r="DM579" s="16">
        <v>0</v>
      </c>
      <c r="DN579" s="280"/>
      <c r="DO579" s="280"/>
      <c r="DP579" s="309"/>
      <c r="DQ579" s="309"/>
      <c r="DR579" s="309"/>
      <c r="DS579" s="309"/>
      <c r="DT579" s="282"/>
      <c r="DU579" s="282"/>
      <c r="DV579" s="16">
        <v>0</v>
      </c>
      <c r="DW579" s="280"/>
      <c r="DX579" s="282"/>
      <c r="DY579" s="309"/>
      <c r="DZ579" s="309"/>
      <c r="EA579" s="309"/>
      <c r="EB579" s="280"/>
      <c r="EC579" s="280"/>
      <c r="ED579" s="282"/>
      <c r="EE579" s="282"/>
      <c r="EF579" s="559"/>
      <c r="EG579" s="331">
        <v>0.46</v>
      </c>
      <c r="EH579" s="328"/>
      <c r="EI579" s="328"/>
      <c r="EJ579" s="437"/>
      <c r="EK579" s="328"/>
      <c r="EL579" s="328"/>
      <c r="EM579" s="328"/>
      <c r="EN579" s="328"/>
      <c r="EO579" s="328"/>
      <c r="EP579" s="328"/>
      <c r="EQ579" s="328"/>
      <c r="ER579" s="328"/>
      <c r="ET579" s="311">
        <f t="shared" si="10"/>
        <v>0</v>
      </c>
    </row>
    <row r="580" spans="1:150" s="445" customFormat="1" ht="99.95" customHeight="1" x14ac:dyDescent="0.25">
      <c r="A580" s="285" t="s">
        <v>240</v>
      </c>
      <c r="B580" s="458" t="s">
        <v>3627</v>
      </c>
      <c r="C580" s="202" t="s">
        <v>3690</v>
      </c>
      <c r="D580" s="282">
        <v>3</v>
      </c>
      <c r="E580" s="202" t="s">
        <v>3691</v>
      </c>
      <c r="F580" s="282" t="s">
        <v>3692</v>
      </c>
      <c r="G580" s="282">
        <v>1</v>
      </c>
      <c r="H580" s="277">
        <v>1</v>
      </c>
      <c r="I580" s="281">
        <v>0.14280000000000001</v>
      </c>
      <c r="J580" s="323" t="s">
        <v>3693</v>
      </c>
      <c r="K580" s="283">
        <v>43464</v>
      </c>
      <c r="L580" s="282">
        <v>7</v>
      </c>
      <c r="M580" s="202" t="s">
        <v>3694</v>
      </c>
      <c r="N580" s="285" t="s">
        <v>3695</v>
      </c>
      <c r="O580" s="320" t="s">
        <v>3696</v>
      </c>
      <c r="P580" s="297">
        <v>0.3</v>
      </c>
      <c r="Q580" s="282" t="s">
        <v>2354</v>
      </c>
      <c r="R580" s="301">
        <v>74459000</v>
      </c>
      <c r="S580" s="220"/>
      <c r="T580" s="260">
        <v>43109</v>
      </c>
      <c r="U580" s="260">
        <v>43464</v>
      </c>
      <c r="V580" s="285" t="s">
        <v>3697</v>
      </c>
      <c r="W580" s="276">
        <v>0.3</v>
      </c>
      <c r="X580" s="297">
        <v>2.5000000000000001E-2</v>
      </c>
      <c r="Y580" s="280"/>
      <c r="Z580" s="285" t="s">
        <v>3698</v>
      </c>
      <c r="AA580" s="256">
        <v>8.3300000000000013E-2</v>
      </c>
      <c r="AB580" s="454">
        <v>0</v>
      </c>
      <c r="AC580" s="325">
        <v>74459000</v>
      </c>
      <c r="AD580" s="309"/>
      <c r="AE580" s="262"/>
      <c r="AF580" s="309"/>
      <c r="AG580" s="297">
        <v>2.5000000000000001E-2</v>
      </c>
      <c r="AH580" s="280"/>
      <c r="AI580" s="280" t="s">
        <v>3699</v>
      </c>
      <c r="AJ580" s="309">
        <v>8.3300000000000013E-2</v>
      </c>
      <c r="AK580" s="309">
        <v>0</v>
      </c>
      <c r="AL580" s="309"/>
      <c r="AM580" s="309"/>
      <c r="AN580" s="309"/>
      <c r="AO580" s="309"/>
      <c r="AP580" s="297">
        <v>2.5000000000000001E-2</v>
      </c>
      <c r="AQ580" s="280"/>
      <c r="AR580" s="280" t="s">
        <v>3700</v>
      </c>
      <c r="AS580" s="309">
        <v>8.3300000000000013E-2</v>
      </c>
      <c r="AT580" s="309">
        <v>0</v>
      </c>
      <c r="AU580" s="309"/>
      <c r="AV580" s="309"/>
      <c r="AW580" s="309"/>
      <c r="AX580" s="309"/>
      <c r="AY580" s="309"/>
      <c r="AZ580" s="297">
        <v>2.5000000000000001E-2</v>
      </c>
      <c r="BA580" s="280"/>
      <c r="BB580" s="280" t="s">
        <v>3701</v>
      </c>
      <c r="BC580" s="309">
        <v>8.3300000000000013E-2</v>
      </c>
      <c r="BD580" s="309">
        <v>0</v>
      </c>
      <c r="BE580" s="309"/>
      <c r="BF580" s="309"/>
      <c r="BG580" s="309"/>
      <c r="BH580" s="309"/>
      <c r="BI580" s="297">
        <v>2.5000000000000001E-2</v>
      </c>
      <c r="BJ580" s="280"/>
      <c r="BK580" s="280" t="s">
        <v>3701</v>
      </c>
      <c r="BL580" s="309">
        <v>8.3300000000000013E-2</v>
      </c>
      <c r="BM580" s="309">
        <v>0</v>
      </c>
      <c r="BN580" s="309"/>
      <c r="BO580" s="309"/>
      <c r="BP580" s="309"/>
      <c r="BQ580" s="309"/>
      <c r="BR580" s="297">
        <v>2.5000000000000001E-2</v>
      </c>
      <c r="BS580" s="280"/>
      <c r="BT580" s="280" t="s">
        <v>3702</v>
      </c>
      <c r="BU580" s="309">
        <v>8.3300000000000013E-2</v>
      </c>
      <c r="BV580" s="309">
        <v>0</v>
      </c>
      <c r="BW580" s="309"/>
      <c r="BX580" s="309"/>
      <c r="BY580" s="309"/>
      <c r="BZ580" s="309"/>
      <c r="CA580" s="309"/>
      <c r="CB580" s="297">
        <v>2.5000000000000001E-2</v>
      </c>
      <c r="CC580" s="280"/>
      <c r="CD580" s="280" t="s">
        <v>3703</v>
      </c>
      <c r="CE580" s="309">
        <v>8.5000000000000006E-2</v>
      </c>
      <c r="CF580" s="309">
        <v>0</v>
      </c>
      <c r="CG580" s="309"/>
      <c r="CH580" s="309"/>
      <c r="CI580" s="309"/>
      <c r="CJ580" s="309"/>
      <c r="CK580" s="297">
        <v>2.5000000000000001E-2</v>
      </c>
      <c r="CL580" s="280"/>
      <c r="CM580" s="280" t="s">
        <v>3704</v>
      </c>
      <c r="CN580" s="309">
        <v>8.5000000000000006E-2</v>
      </c>
      <c r="CO580" s="309">
        <v>0</v>
      </c>
      <c r="CP580" s="309"/>
      <c r="CQ580" s="309"/>
      <c r="CR580" s="309"/>
      <c r="CS580" s="309"/>
      <c r="CT580" s="297">
        <v>2.5000000000000001E-2</v>
      </c>
      <c r="CU580" s="280"/>
      <c r="CV580" s="280" t="s">
        <v>3705</v>
      </c>
      <c r="CW580" s="309">
        <v>8.4000000000000005E-2</v>
      </c>
      <c r="CX580" s="309">
        <v>0</v>
      </c>
      <c r="CY580" s="309"/>
      <c r="CZ580" s="309"/>
      <c r="DA580" s="309"/>
      <c r="DB580" s="309"/>
      <c r="DC580" s="309"/>
      <c r="DD580" s="297">
        <v>2.5000000000000001E-2</v>
      </c>
      <c r="DE580" s="280"/>
      <c r="DF580" s="280" t="s">
        <v>3706</v>
      </c>
      <c r="DG580" s="309">
        <v>8.4000000000000005E-2</v>
      </c>
      <c r="DH580" s="309">
        <v>0</v>
      </c>
      <c r="DI580" s="309"/>
      <c r="DJ580" s="309"/>
      <c r="DK580" s="309"/>
      <c r="DL580" s="309"/>
      <c r="DM580" s="297">
        <v>2.5000000000000001E-2</v>
      </c>
      <c r="DN580" s="280"/>
      <c r="DO580" s="280" t="s">
        <v>3701</v>
      </c>
      <c r="DP580" s="309">
        <v>8.4000000000000005E-2</v>
      </c>
      <c r="DQ580" s="309">
        <v>0</v>
      </c>
      <c r="DR580" s="309"/>
      <c r="DS580" s="309"/>
      <c r="DT580" s="309"/>
      <c r="DU580" s="309"/>
      <c r="DV580" s="297">
        <v>2.5000000000000001E-2</v>
      </c>
      <c r="DW580" s="280"/>
      <c r="DX580" s="280" t="s">
        <v>3707</v>
      </c>
      <c r="DY580" s="309">
        <v>8.3000000000000004E-2</v>
      </c>
      <c r="DZ580" s="309">
        <v>0</v>
      </c>
      <c r="EA580" s="309"/>
      <c r="EB580" s="309"/>
      <c r="EC580" s="309"/>
      <c r="ED580" s="309"/>
      <c r="EE580" s="202"/>
      <c r="EF580" s="559"/>
      <c r="EG580" s="331">
        <v>0.3</v>
      </c>
      <c r="EH580" s="328"/>
      <c r="EI580" s="328"/>
      <c r="EJ580" s="437">
        <v>1.0047999999999999</v>
      </c>
      <c r="EK580" s="328"/>
      <c r="EL580" s="328"/>
      <c r="EM580" s="328">
        <v>1</v>
      </c>
      <c r="EN580" s="328"/>
      <c r="EO580" s="328">
        <v>0</v>
      </c>
      <c r="EP580" s="328"/>
      <c r="EQ580" s="328"/>
      <c r="ER580" s="328"/>
      <c r="ET580" s="311">
        <f t="shared" si="10"/>
        <v>0</v>
      </c>
    </row>
    <row r="581" spans="1:150" s="445" customFormat="1" ht="99.95" customHeight="1" x14ac:dyDescent="0.25">
      <c r="A581" s="285" t="s">
        <v>240</v>
      </c>
      <c r="B581" s="458" t="s">
        <v>3627</v>
      </c>
      <c r="C581" s="202" t="s">
        <v>3690</v>
      </c>
      <c r="D581" s="282">
        <v>3</v>
      </c>
      <c r="E581" s="202" t="s">
        <v>3691</v>
      </c>
      <c r="F581" s="282" t="s">
        <v>3692</v>
      </c>
      <c r="G581" s="282">
        <v>1</v>
      </c>
      <c r="H581" s="277">
        <v>1</v>
      </c>
      <c r="I581" s="281">
        <v>0.14280000000000001</v>
      </c>
      <c r="J581" s="323" t="s">
        <v>3693</v>
      </c>
      <c r="K581" s="283">
        <v>43464</v>
      </c>
      <c r="L581" s="282">
        <v>7</v>
      </c>
      <c r="M581" s="202" t="s">
        <v>3694</v>
      </c>
      <c r="N581" s="285" t="s">
        <v>3708</v>
      </c>
      <c r="O581" s="320" t="s">
        <v>3696</v>
      </c>
      <c r="P581" s="297">
        <v>0.3</v>
      </c>
      <c r="Q581" s="282" t="s">
        <v>2354</v>
      </c>
      <c r="R581" s="301">
        <v>74459000</v>
      </c>
      <c r="S581" s="220"/>
      <c r="T581" s="260">
        <v>43109</v>
      </c>
      <c r="U581" s="260">
        <v>43464</v>
      </c>
      <c r="V581" s="285" t="s">
        <v>3709</v>
      </c>
      <c r="W581" s="276">
        <v>0.3</v>
      </c>
      <c r="X581" s="297">
        <v>2.5000000000000001E-2</v>
      </c>
      <c r="Y581" s="280"/>
      <c r="Z581" s="285" t="s">
        <v>3710</v>
      </c>
      <c r="AA581" s="202"/>
      <c r="AB581" s="454"/>
      <c r="AC581" s="325"/>
      <c r="AD581" s="309"/>
      <c r="AE581" s="262"/>
      <c r="AF581" s="309"/>
      <c r="AG581" s="297">
        <v>2.5000000000000001E-2</v>
      </c>
      <c r="AH581" s="280"/>
      <c r="AI581" s="280" t="s">
        <v>3711</v>
      </c>
      <c r="AJ581" s="309"/>
      <c r="AK581" s="309"/>
      <c r="AL581" s="309"/>
      <c r="AM581" s="309"/>
      <c r="AN581" s="309"/>
      <c r="AO581" s="309"/>
      <c r="AP581" s="297">
        <v>2.5000000000000001E-2</v>
      </c>
      <c r="AQ581" s="280"/>
      <c r="AR581" s="280" t="s">
        <v>3712</v>
      </c>
      <c r="AS581" s="309"/>
      <c r="AT581" s="309"/>
      <c r="AU581" s="309"/>
      <c r="AV581" s="309"/>
      <c r="AW581" s="309"/>
      <c r="AX581" s="309"/>
      <c r="AY581" s="309"/>
      <c r="AZ581" s="297">
        <v>2.5000000000000001E-2</v>
      </c>
      <c r="BA581" s="280"/>
      <c r="BB581" s="280" t="s">
        <v>3713</v>
      </c>
      <c r="BC581" s="309"/>
      <c r="BD581" s="309"/>
      <c r="BE581" s="309"/>
      <c r="BF581" s="309"/>
      <c r="BG581" s="309"/>
      <c r="BH581" s="309"/>
      <c r="BI581" s="297">
        <v>2.5000000000000001E-2</v>
      </c>
      <c r="BJ581" s="280"/>
      <c r="BK581" s="280" t="s">
        <v>3713</v>
      </c>
      <c r="BL581" s="309"/>
      <c r="BM581" s="309"/>
      <c r="BN581" s="309"/>
      <c r="BO581" s="309"/>
      <c r="BP581" s="309"/>
      <c r="BQ581" s="309"/>
      <c r="BR581" s="297">
        <v>2.5000000000000001E-2</v>
      </c>
      <c r="BS581" s="280"/>
      <c r="BT581" s="280" t="s">
        <v>3713</v>
      </c>
      <c r="BU581" s="309"/>
      <c r="BV581" s="309"/>
      <c r="BW581" s="309"/>
      <c r="BX581" s="309"/>
      <c r="BY581" s="309"/>
      <c r="BZ581" s="309"/>
      <c r="CA581" s="309"/>
      <c r="CB581" s="297">
        <v>2.5000000000000001E-2</v>
      </c>
      <c r="CC581" s="280"/>
      <c r="CD581" s="280" t="s">
        <v>3713</v>
      </c>
      <c r="CE581" s="309"/>
      <c r="CF581" s="309"/>
      <c r="CG581" s="309"/>
      <c r="CH581" s="309"/>
      <c r="CI581" s="309"/>
      <c r="CJ581" s="309"/>
      <c r="CK581" s="297">
        <v>2.5000000000000001E-2</v>
      </c>
      <c r="CL581" s="280"/>
      <c r="CM581" s="280" t="s">
        <v>3713</v>
      </c>
      <c r="CN581" s="309"/>
      <c r="CO581" s="309"/>
      <c r="CP581" s="309"/>
      <c r="CQ581" s="309"/>
      <c r="CR581" s="309"/>
      <c r="CS581" s="309"/>
      <c r="CT581" s="297">
        <v>2.5000000000000001E-2</v>
      </c>
      <c r="CU581" s="280"/>
      <c r="CV581" s="280" t="s">
        <v>3713</v>
      </c>
      <c r="CW581" s="309"/>
      <c r="CX581" s="309"/>
      <c r="CY581" s="309"/>
      <c r="CZ581" s="309"/>
      <c r="DA581" s="309"/>
      <c r="DB581" s="309"/>
      <c r="DC581" s="309"/>
      <c r="DD581" s="297">
        <v>2.5000000000000001E-2</v>
      </c>
      <c r="DE581" s="280"/>
      <c r="DF581" s="280" t="s">
        <v>3713</v>
      </c>
      <c r="DG581" s="309"/>
      <c r="DH581" s="309"/>
      <c r="DI581" s="309"/>
      <c r="DJ581" s="309"/>
      <c r="DK581" s="309"/>
      <c r="DL581" s="309"/>
      <c r="DM581" s="297">
        <v>2.5000000000000001E-2</v>
      </c>
      <c r="DN581" s="280"/>
      <c r="DO581" s="280" t="s">
        <v>3713</v>
      </c>
      <c r="DP581" s="309"/>
      <c r="DQ581" s="309"/>
      <c r="DR581" s="309"/>
      <c r="DS581" s="309"/>
      <c r="DT581" s="309"/>
      <c r="DU581" s="309"/>
      <c r="DV581" s="297">
        <v>2.5000000000000001E-2</v>
      </c>
      <c r="DW581" s="280"/>
      <c r="DX581" s="280" t="s">
        <v>3714</v>
      </c>
      <c r="DY581" s="309"/>
      <c r="DZ581" s="309"/>
      <c r="EA581" s="309"/>
      <c r="EB581" s="309"/>
      <c r="EC581" s="309"/>
      <c r="ED581" s="309"/>
      <c r="EE581" s="202"/>
      <c r="EF581" s="559"/>
      <c r="EG581" s="331">
        <v>0.3</v>
      </c>
      <c r="EH581" s="328"/>
      <c r="EI581" s="328"/>
      <c r="EJ581" s="437"/>
      <c r="EK581" s="328"/>
      <c r="EL581" s="328"/>
      <c r="EM581" s="328"/>
      <c r="EN581" s="328"/>
      <c r="EO581" s="328"/>
      <c r="EP581" s="328"/>
      <c r="EQ581" s="328"/>
      <c r="ER581" s="328"/>
      <c r="ET581" s="311">
        <f t="shared" si="10"/>
        <v>0</v>
      </c>
    </row>
    <row r="582" spans="1:150" s="445" customFormat="1" ht="99.95" customHeight="1" x14ac:dyDescent="0.25">
      <c r="A582" s="285" t="s">
        <v>240</v>
      </c>
      <c r="B582" s="458" t="s">
        <v>3627</v>
      </c>
      <c r="C582" s="202" t="s">
        <v>3690</v>
      </c>
      <c r="D582" s="282">
        <v>3</v>
      </c>
      <c r="E582" s="202" t="s">
        <v>3691</v>
      </c>
      <c r="F582" s="282" t="s">
        <v>3692</v>
      </c>
      <c r="G582" s="282">
        <v>1</v>
      </c>
      <c r="H582" s="277">
        <v>1</v>
      </c>
      <c r="I582" s="281">
        <v>0.14280000000000001</v>
      </c>
      <c r="J582" s="323" t="s">
        <v>3693</v>
      </c>
      <c r="K582" s="283">
        <v>43464</v>
      </c>
      <c r="L582" s="282">
        <v>7</v>
      </c>
      <c r="M582" s="202" t="s">
        <v>3694</v>
      </c>
      <c r="N582" s="285" t="s">
        <v>3708</v>
      </c>
      <c r="O582" s="320" t="s">
        <v>3696</v>
      </c>
      <c r="P582" s="297">
        <v>0.3</v>
      </c>
      <c r="Q582" s="282" t="s">
        <v>2354</v>
      </c>
      <c r="R582" s="301">
        <v>74459000</v>
      </c>
      <c r="S582" s="220"/>
      <c r="T582" s="260">
        <v>43109</v>
      </c>
      <c r="U582" s="260">
        <v>43464</v>
      </c>
      <c r="V582" s="285" t="s">
        <v>3715</v>
      </c>
      <c r="W582" s="276">
        <v>0.4</v>
      </c>
      <c r="X582" s="280">
        <v>3.3300000000000003E-2</v>
      </c>
      <c r="Y582" s="280"/>
      <c r="Z582" s="285"/>
      <c r="AA582" s="202"/>
      <c r="AB582" s="454"/>
      <c r="AC582" s="325"/>
      <c r="AD582" s="309"/>
      <c r="AE582" s="262"/>
      <c r="AF582" s="309"/>
      <c r="AG582" s="280">
        <v>3.3300000000000003E-2</v>
      </c>
      <c r="AH582" s="280"/>
      <c r="AI582" s="280" t="s">
        <v>3716</v>
      </c>
      <c r="AJ582" s="309"/>
      <c r="AK582" s="309"/>
      <c r="AL582" s="309"/>
      <c r="AM582" s="309"/>
      <c r="AN582" s="309"/>
      <c r="AO582" s="309"/>
      <c r="AP582" s="280">
        <v>3.3300000000000003E-2</v>
      </c>
      <c r="AQ582" s="280"/>
      <c r="AR582" s="280" t="s">
        <v>3717</v>
      </c>
      <c r="AS582" s="309"/>
      <c r="AT582" s="309"/>
      <c r="AU582" s="309"/>
      <c r="AV582" s="309"/>
      <c r="AW582" s="309"/>
      <c r="AX582" s="309"/>
      <c r="AY582" s="309"/>
      <c r="AZ582" s="280">
        <v>3.3300000000000003E-2</v>
      </c>
      <c r="BA582" s="280"/>
      <c r="BB582" s="280" t="s">
        <v>3718</v>
      </c>
      <c r="BC582" s="309"/>
      <c r="BD582" s="309"/>
      <c r="BE582" s="309"/>
      <c r="BF582" s="309"/>
      <c r="BG582" s="309"/>
      <c r="BH582" s="309"/>
      <c r="BI582" s="280">
        <v>3.3300000000000003E-2</v>
      </c>
      <c r="BJ582" s="280"/>
      <c r="BK582" s="280" t="s">
        <v>3718</v>
      </c>
      <c r="BL582" s="309"/>
      <c r="BM582" s="309"/>
      <c r="BN582" s="309"/>
      <c r="BO582" s="309"/>
      <c r="BP582" s="309"/>
      <c r="BQ582" s="309"/>
      <c r="BR582" s="280">
        <v>3.3300000000000003E-2</v>
      </c>
      <c r="BS582" s="280"/>
      <c r="BT582" s="280" t="s">
        <v>3719</v>
      </c>
      <c r="BU582" s="309"/>
      <c r="BV582" s="309"/>
      <c r="BW582" s="309"/>
      <c r="BX582" s="309"/>
      <c r="BY582" s="309"/>
      <c r="BZ582" s="309"/>
      <c r="CA582" s="309"/>
      <c r="CB582" s="280">
        <v>3.5000000000000003E-2</v>
      </c>
      <c r="CC582" s="280"/>
      <c r="CD582" s="280" t="s">
        <v>3718</v>
      </c>
      <c r="CE582" s="309"/>
      <c r="CF582" s="309"/>
      <c r="CG582" s="309"/>
      <c r="CH582" s="309"/>
      <c r="CI582" s="309"/>
      <c r="CJ582" s="309"/>
      <c r="CK582" s="280">
        <v>3.5000000000000003E-2</v>
      </c>
      <c r="CL582" s="280"/>
      <c r="CM582" s="280" t="s">
        <v>3718</v>
      </c>
      <c r="CN582" s="309"/>
      <c r="CO582" s="309"/>
      <c r="CP582" s="309"/>
      <c r="CQ582" s="309"/>
      <c r="CR582" s="309"/>
      <c r="CS582" s="309"/>
      <c r="CT582" s="280">
        <v>3.4000000000000002E-2</v>
      </c>
      <c r="CU582" s="280"/>
      <c r="CV582" s="280" t="s">
        <v>3719</v>
      </c>
      <c r="CW582" s="309"/>
      <c r="CX582" s="309"/>
      <c r="CY582" s="309"/>
      <c r="CZ582" s="309"/>
      <c r="DA582" s="309"/>
      <c r="DB582" s="309"/>
      <c r="DC582" s="309"/>
      <c r="DD582" s="280">
        <v>3.4000000000000002E-2</v>
      </c>
      <c r="DE582" s="280"/>
      <c r="DF582" s="280" t="s">
        <v>3718</v>
      </c>
      <c r="DG582" s="309"/>
      <c r="DH582" s="309"/>
      <c r="DI582" s="309"/>
      <c r="DJ582" s="309"/>
      <c r="DK582" s="309"/>
      <c r="DL582" s="309"/>
      <c r="DM582" s="280">
        <v>3.4000000000000002E-2</v>
      </c>
      <c r="DN582" s="280"/>
      <c r="DO582" s="280" t="s">
        <v>3718</v>
      </c>
      <c r="DP582" s="309"/>
      <c r="DQ582" s="309"/>
      <c r="DR582" s="309"/>
      <c r="DS582" s="309"/>
      <c r="DT582" s="309"/>
      <c r="DU582" s="309"/>
      <c r="DV582" s="280">
        <v>3.3000000000000002E-2</v>
      </c>
      <c r="DW582" s="280"/>
      <c r="DX582" s="280" t="s">
        <v>3720</v>
      </c>
      <c r="DY582" s="309"/>
      <c r="DZ582" s="309"/>
      <c r="EA582" s="309"/>
      <c r="EB582" s="309"/>
      <c r="EC582" s="309"/>
      <c r="ED582" s="309"/>
      <c r="EE582" s="202"/>
      <c r="EF582" s="559"/>
      <c r="EG582" s="331">
        <v>0.40480000000000016</v>
      </c>
      <c r="EH582" s="328"/>
      <c r="EI582" s="328"/>
      <c r="EJ582" s="437"/>
      <c r="EK582" s="328"/>
      <c r="EL582" s="328"/>
      <c r="EM582" s="328"/>
      <c r="EN582" s="328"/>
      <c r="EO582" s="328"/>
      <c r="EP582" s="328"/>
      <c r="EQ582" s="328"/>
      <c r="ER582" s="328"/>
      <c r="ET582" s="311">
        <f t="shared" si="10"/>
        <v>4.8000000000001375E-3</v>
      </c>
    </row>
    <row r="583" spans="1:150" s="445" customFormat="1" ht="99.95" customHeight="1" x14ac:dyDescent="0.25">
      <c r="A583" s="285" t="s">
        <v>240</v>
      </c>
      <c r="B583" s="458" t="s">
        <v>3627</v>
      </c>
      <c r="C583" s="202" t="s">
        <v>3690</v>
      </c>
      <c r="D583" s="282">
        <v>3</v>
      </c>
      <c r="E583" s="202" t="s">
        <v>3691</v>
      </c>
      <c r="F583" s="282" t="s">
        <v>3692</v>
      </c>
      <c r="G583" s="282">
        <v>1</v>
      </c>
      <c r="H583" s="277">
        <v>1</v>
      </c>
      <c r="I583" s="281">
        <v>0.14280000000000001</v>
      </c>
      <c r="J583" s="323" t="s">
        <v>3693</v>
      </c>
      <c r="K583" s="283">
        <v>43464</v>
      </c>
      <c r="L583" s="282">
        <v>8</v>
      </c>
      <c r="M583" s="202" t="s">
        <v>3721</v>
      </c>
      <c r="N583" s="285" t="s">
        <v>3722</v>
      </c>
      <c r="O583" s="320" t="s">
        <v>3696</v>
      </c>
      <c r="P583" s="297">
        <v>0.3</v>
      </c>
      <c r="Q583" s="466" t="s">
        <v>2354</v>
      </c>
      <c r="R583" s="301">
        <v>138600000</v>
      </c>
      <c r="S583" s="220"/>
      <c r="T583" s="260">
        <v>43132</v>
      </c>
      <c r="U583" s="260">
        <v>43465</v>
      </c>
      <c r="V583" s="285" t="s">
        <v>3723</v>
      </c>
      <c r="W583" s="276">
        <v>0.5</v>
      </c>
      <c r="X583" s="16">
        <v>0</v>
      </c>
      <c r="Y583" s="280"/>
      <c r="Z583" s="285"/>
      <c r="AA583" s="311">
        <v>0</v>
      </c>
      <c r="AB583" s="309"/>
      <c r="AC583" s="325">
        <v>138600000</v>
      </c>
      <c r="AD583" s="309"/>
      <c r="AE583" s="262"/>
      <c r="AF583" s="309"/>
      <c r="AG583" s="281">
        <v>0.05</v>
      </c>
      <c r="AH583" s="280"/>
      <c r="AI583" s="280" t="s">
        <v>3724</v>
      </c>
      <c r="AJ583" s="309">
        <v>0.1</v>
      </c>
      <c r="AK583" s="309">
        <v>0</v>
      </c>
      <c r="AL583" s="309"/>
      <c r="AM583" s="309"/>
      <c r="AN583" s="309"/>
      <c r="AO583" s="309"/>
      <c r="AP583" s="281">
        <v>0.05</v>
      </c>
      <c r="AQ583" s="280"/>
      <c r="AR583" s="280" t="s">
        <v>3710</v>
      </c>
      <c r="AS583" s="309">
        <v>0.1</v>
      </c>
      <c r="AT583" s="309">
        <v>0</v>
      </c>
      <c r="AU583" s="309"/>
      <c r="AV583" s="309"/>
      <c r="AW583" s="309"/>
      <c r="AX583" s="309"/>
      <c r="AY583" s="309"/>
      <c r="AZ583" s="281">
        <v>0.05</v>
      </c>
      <c r="BA583" s="280">
        <v>0</v>
      </c>
      <c r="BB583" s="280" t="s">
        <v>3713</v>
      </c>
      <c r="BC583" s="309">
        <v>0.1</v>
      </c>
      <c r="BD583" s="309">
        <v>0</v>
      </c>
      <c r="BE583" s="309"/>
      <c r="BF583" s="309"/>
      <c r="BG583" s="309"/>
      <c r="BH583" s="309"/>
      <c r="BI583" s="281">
        <v>0.05</v>
      </c>
      <c r="BJ583" s="280"/>
      <c r="BK583" s="280" t="s">
        <v>3713</v>
      </c>
      <c r="BL583" s="309">
        <v>0.1</v>
      </c>
      <c r="BM583" s="309">
        <v>0</v>
      </c>
      <c r="BN583" s="309"/>
      <c r="BO583" s="309"/>
      <c r="BP583" s="309"/>
      <c r="BQ583" s="309"/>
      <c r="BR583" s="281">
        <v>0.05</v>
      </c>
      <c r="BS583" s="280"/>
      <c r="BT583" s="280" t="s">
        <v>3725</v>
      </c>
      <c r="BU583" s="309">
        <v>0.1</v>
      </c>
      <c r="BV583" s="309">
        <v>0</v>
      </c>
      <c r="BW583" s="309"/>
      <c r="BX583" s="309"/>
      <c r="BY583" s="309"/>
      <c r="BZ583" s="309"/>
      <c r="CA583" s="309"/>
      <c r="CB583" s="281">
        <v>0.04</v>
      </c>
      <c r="CC583" s="280"/>
      <c r="CD583" s="280" t="s">
        <v>3713</v>
      </c>
      <c r="CE583" s="309">
        <v>0.08</v>
      </c>
      <c r="CF583" s="309">
        <v>0</v>
      </c>
      <c r="CG583" s="309"/>
      <c r="CH583" s="309"/>
      <c r="CI583" s="309"/>
      <c r="CJ583" s="309"/>
      <c r="CK583" s="281">
        <v>4.5499999999999999E-2</v>
      </c>
      <c r="CL583" s="280"/>
      <c r="CM583" s="280" t="s">
        <v>3713</v>
      </c>
      <c r="CN583" s="309">
        <v>9.0999999999999998E-2</v>
      </c>
      <c r="CO583" s="309">
        <v>0</v>
      </c>
      <c r="CP583" s="309"/>
      <c r="CQ583" s="309"/>
      <c r="CR583" s="309"/>
      <c r="CS583" s="309"/>
      <c r="CT583" s="281">
        <v>0.04</v>
      </c>
      <c r="CU583" s="280"/>
      <c r="CV583" s="280" t="s">
        <v>3713</v>
      </c>
      <c r="CW583" s="309">
        <v>0.08</v>
      </c>
      <c r="CX583" s="309">
        <v>0</v>
      </c>
      <c r="CY583" s="309"/>
      <c r="CZ583" s="309"/>
      <c r="DA583" s="309"/>
      <c r="DB583" s="309"/>
      <c r="DC583" s="309"/>
      <c r="DD583" s="281">
        <v>0.05</v>
      </c>
      <c r="DE583" s="280"/>
      <c r="DF583" s="280" t="s">
        <v>3713</v>
      </c>
      <c r="DG583" s="309">
        <v>0.09</v>
      </c>
      <c r="DH583" s="309">
        <v>0</v>
      </c>
      <c r="DI583" s="309"/>
      <c r="DJ583" s="309"/>
      <c r="DK583" s="309"/>
      <c r="DL583" s="309"/>
      <c r="DM583" s="281">
        <v>0.04</v>
      </c>
      <c r="DN583" s="280"/>
      <c r="DO583" s="280" t="s">
        <v>3713</v>
      </c>
      <c r="DP583" s="309">
        <v>0.08</v>
      </c>
      <c r="DQ583" s="309">
        <v>0</v>
      </c>
      <c r="DR583" s="309"/>
      <c r="DS583" s="309"/>
      <c r="DT583" s="309"/>
      <c r="DU583" s="309"/>
      <c r="DV583" s="281">
        <v>3.9E-2</v>
      </c>
      <c r="DW583" s="280"/>
      <c r="DX583" s="280" t="s">
        <v>3726</v>
      </c>
      <c r="DY583" s="309">
        <v>7.9000000000000001E-2</v>
      </c>
      <c r="DZ583" s="309">
        <v>0</v>
      </c>
      <c r="EA583" s="309"/>
      <c r="EB583" s="309"/>
      <c r="EC583" s="309"/>
      <c r="ED583" s="309"/>
      <c r="EE583" s="202"/>
      <c r="EF583" s="559"/>
      <c r="EG583" s="331">
        <v>0.50449999999999995</v>
      </c>
      <c r="EH583" s="328"/>
      <c r="EI583" s="328"/>
      <c r="EJ583" s="437">
        <v>0.99999999999999978</v>
      </c>
      <c r="EK583" s="328"/>
      <c r="EL583" s="328"/>
      <c r="EM583" s="328"/>
      <c r="EN583" s="328"/>
      <c r="EO583" s="328"/>
      <c r="EP583" s="328"/>
      <c r="EQ583" s="328"/>
      <c r="ER583" s="328"/>
      <c r="ET583" s="311">
        <f t="shared" si="10"/>
        <v>4.4999999999999485E-3</v>
      </c>
    </row>
    <row r="584" spans="1:150" s="445" customFormat="1" ht="99.95" customHeight="1" x14ac:dyDescent="0.25">
      <c r="A584" s="285" t="s">
        <v>240</v>
      </c>
      <c r="B584" s="458" t="s">
        <v>3627</v>
      </c>
      <c r="C584" s="202" t="s">
        <v>3690</v>
      </c>
      <c r="D584" s="282">
        <v>3</v>
      </c>
      <c r="E584" s="202" t="s">
        <v>3691</v>
      </c>
      <c r="F584" s="282" t="s">
        <v>3692</v>
      </c>
      <c r="G584" s="282">
        <v>1</v>
      </c>
      <c r="H584" s="277">
        <v>1</v>
      </c>
      <c r="I584" s="281">
        <v>0.14280000000000001</v>
      </c>
      <c r="J584" s="323" t="s">
        <v>3693</v>
      </c>
      <c r="K584" s="283">
        <v>43464</v>
      </c>
      <c r="L584" s="282">
        <v>8</v>
      </c>
      <c r="M584" s="202" t="s">
        <v>3721</v>
      </c>
      <c r="N584" s="285" t="s">
        <v>3727</v>
      </c>
      <c r="O584" s="320" t="s">
        <v>3696</v>
      </c>
      <c r="P584" s="297">
        <v>0.3</v>
      </c>
      <c r="Q584" s="466" t="s">
        <v>2354</v>
      </c>
      <c r="R584" s="301">
        <v>138600000</v>
      </c>
      <c r="S584" s="220"/>
      <c r="T584" s="260">
        <v>43132</v>
      </c>
      <c r="U584" s="260">
        <v>43465</v>
      </c>
      <c r="V584" s="285" t="s">
        <v>3728</v>
      </c>
      <c r="W584" s="276">
        <v>0.5</v>
      </c>
      <c r="X584" s="16">
        <v>0</v>
      </c>
      <c r="Y584" s="280"/>
      <c r="Z584" s="285"/>
      <c r="AA584" s="202"/>
      <c r="AB584" s="309"/>
      <c r="AC584" s="325"/>
      <c r="AD584" s="309"/>
      <c r="AE584" s="262"/>
      <c r="AF584" s="309"/>
      <c r="AG584" s="281">
        <v>0.05</v>
      </c>
      <c r="AH584" s="280"/>
      <c r="AI584" s="280" t="s">
        <v>3724</v>
      </c>
      <c r="AJ584" s="309"/>
      <c r="AK584" s="309"/>
      <c r="AL584" s="309"/>
      <c r="AM584" s="309"/>
      <c r="AN584" s="309"/>
      <c r="AO584" s="309"/>
      <c r="AP584" s="281">
        <v>0.05</v>
      </c>
      <c r="AQ584" s="280"/>
      <c r="AR584" s="280" t="s">
        <v>3729</v>
      </c>
      <c r="AS584" s="309"/>
      <c r="AT584" s="309"/>
      <c r="AU584" s="309"/>
      <c r="AV584" s="309"/>
      <c r="AW584" s="309"/>
      <c r="AX584" s="309"/>
      <c r="AY584" s="309"/>
      <c r="AZ584" s="281">
        <v>0.05</v>
      </c>
      <c r="BA584" s="280"/>
      <c r="BB584" s="280" t="s">
        <v>3730</v>
      </c>
      <c r="BC584" s="309"/>
      <c r="BD584" s="309"/>
      <c r="BE584" s="309"/>
      <c r="BF584" s="309"/>
      <c r="BG584" s="309"/>
      <c r="BH584" s="309"/>
      <c r="BI584" s="281">
        <v>0.05</v>
      </c>
      <c r="BJ584" s="280"/>
      <c r="BK584" s="280" t="s">
        <v>3730</v>
      </c>
      <c r="BL584" s="309"/>
      <c r="BM584" s="309"/>
      <c r="BN584" s="309"/>
      <c r="BO584" s="309"/>
      <c r="BP584" s="309"/>
      <c r="BQ584" s="309"/>
      <c r="BR584" s="281">
        <v>0.05</v>
      </c>
      <c r="BS584" s="280"/>
      <c r="BT584" s="280" t="s">
        <v>3731</v>
      </c>
      <c r="BU584" s="309"/>
      <c r="BV584" s="309"/>
      <c r="BW584" s="309"/>
      <c r="BX584" s="309"/>
      <c r="BY584" s="309"/>
      <c r="BZ584" s="309"/>
      <c r="CA584" s="309"/>
      <c r="CB584" s="281">
        <v>0.04</v>
      </c>
      <c r="CC584" s="280"/>
      <c r="CD584" s="280" t="s">
        <v>3730</v>
      </c>
      <c r="CE584" s="309"/>
      <c r="CF584" s="309"/>
      <c r="CG584" s="309"/>
      <c r="CH584" s="309"/>
      <c r="CI584" s="309"/>
      <c r="CJ584" s="309"/>
      <c r="CK584" s="281">
        <v>4.5499999999999999E-2</v>
      </c>
      <c r="CL584" s="280"/>
      <c r="CM584" s="280" t="s">
        <v>3730</v>
      </c>
      <c r="CN584" s="309"/>
      <c r="CO584" s="309"/>
      <c r="CP584" s="309"/>
      <c r="CQ584" s="309"/>
      <c r="CR584" s="309"/>
      <c r="CS584" s="309"/>
      <c r="CT584" s="281">
        <v>0.04</v>
      </c>
      <c r="CU584" s="280"/>
      <c r="CV584" s="280" t="s">
        <v>3731</v>
      </c>
      <c r="CW584" s="309"/>
      <c r="CX584" s="309"/>
      <c r="CY584" s="309"/>
      <c r="CZ584" s="309"/>
      <c r="DA584" s="309"/>
      <c r="DB584" s="309"/>
      <c r="DC584" s="309"/>
      <c r="DD584" s="281">
        <v>0.04</v>
      </c>
      <c r="DE584" s="280"/>
      <c r="DF584" s="280" t="s">
        <v>3730</v>
      </c>
      <c r="DG584" s="309"/>
      <c r="DH584" s="309"/>
      <c r="DI584" s="309"/>
      <c r="DJ584" s="309"/>
      <c r="DK584" s="309"/>
      <c r="DL584" s="309"/>
      <c r="DM584" s="281">
        <v>0.04</v>
      </c>
      <c r="DN584" s="280"/>
      <c r="DO584" s="280" t="s">
        <v>3730</v>
      </c>
      <c r="DP584" s="309"/>
      <c r="DQ584" s="309"/>
      <c r="DR584" s="309"/>
      <c r="DS584" s="309"/>
      <c r="DT584" s="309"/>
      <c r="DU584" s="309"/>
      <c r="DV584" s="281">
        <v>0.04</v>
      </c>
      <c r="DW584" s="280"/>
      <c r="DX584" s="280" t="s">
        <v>3732</v>
      </c>
      <c r="DY584" s="309"/>
      <c r="DZ584" s="309"/>
      <c r="EA584" s="309"/>
      <c r="EB584" s="309"/>
      <c r="EC584" s="309"/>
      <c r="ED584" s="309"/>
      <c r="EE584" s="202"/>
      <c r="EF584" s="559"/>
      <c r="EG584" s="331">
        <v>0.49549999999999988</v>
      </c>
      <c r="EH584" s="328"/>
      <c r="EI584" s="328"/>
      <c r="EJ584" s="437"/>
      <c r="EK584" s="328"/>
      <c r="EL584" s="328"/>
      <c r="EM584" s="328"/>
      <c r="EN584" s="328"/>
      <c r="EO584" s="328"/>
      <c r="EP584" s="328"/>
      <c r="EQ584" s="328"/>
      <c r="ER584" s="328"/>
      <c r="ET584" s="311">
        <f t="shared" si="10"/>
        <v>-4.500000000000115E-3</v>
      </c>
    </row>
    <row r="585" spans="1:150" s="445" customFormat="1" ht="99.95" customHeight="1" x14ac:dyDescent="0.25">
      <c r="A585" s="285" t="s">
        <v>240</v>
      </c>
      <c r="B585" s="458" t="s">
        <v>3627</v>
      </c>
      <c r="C585" s="202" t="s">
        <v>3690</v>
      </c>
      <c r="D585" s="282">
        <v>3</v>
      </c>
      <c r="E585" s="202" t="s">
        <v>3691</v>
      </c>
      <c r="F585" s="282" t="s">
        <v>3692</v>
      </c>
      <c r="G585" s="282">
        <v>1</v>
      </c>
      <c r="H585" s="277">
        <v>1</v>
      </c>
      <c r="I585" s="281">
        <v>0.14280000000000001</v>
      </c>
      <c r="J585" s="323" t="s">
        <v>3693</v>
      </c>
      <c r="K585" s="283">
        <v>43464</v>
      </c>
      <c r="L585" s="282">
        <v>9</v>
      </c>
      <c r="M585" s="202" t="s">
        <v>3733</v>
      </c>
      <c r="N585" s="285" t="s">
        <v>3734</v>
      </c>
      <c r="O585" s="320" t="s">
        <v>3696</v>
      </c>
      <c r="P585" s="297">
        <v>0.1</v>
      </c>
      <c r="Q585" s="466" t="s">
        <v>2354</v>
      </c>
      <c r="R585" s="301">
        <v>21615000</v>
      </c>
      <c r="S585" s="284"/>
      <c r="T585" s="260">
        <v>43132</v>
      </c>
      <c r="U585" s="260">
        <v>43464</v>
      </c>
      <c r="V585" s="285" t="s">
        <v>3735</v>
      </c>
      <c r="W585" s="276">
        <v>1</v>
      </c>
      <c r="X585" s="16">
        <v>0</v>
      </c>
      <c r="Y585" s="280"/>
      <c r="Z585" s="285"/>
      <c r="AA585" s="202"/>
      <c r="AB585" s="309"/>
      <c r="AC585" s="325">
        <v>21615000</v>
      </c>
      <c r="AD585" s="309"/>
      <c r="AE585" s="262"/>
      <c r="AF585" s="309"/>
      <c r="AG585" s="277">
        <v>0.09</v>
      </c>
      <c r="AH585" s="280"/>
      <c r="AI585" s="280" t="s">
        <v>3736</v>
      </c>
      <c r="AJ585" s="309">
        <v>0.09</v>
      </c>
      <c r="AK585" s="309">
        <v>0</v>
      </c>
      <c r="AL585" s="309"/>
      <c r="AM585" s="309"/>
      <c r="AN585" s="309"/>
      <c r="AO585" s="309"/>
      <c r="AP585" s="277">
        <v>0.1</v>
      </c>
      <c r="AQ585" s="280"/>
      <c r="AR585" s="280" t="s">
        <v>3737</v>
      </c>
      <c r="AS585" s="309">
        <v>0.1</v>
      </c>
      <c r="AT585" s="309">
        <v>0</v>
      </c>
      <c r="AU585" s="309"/>
      <c r="AV585" s="309"/>
      <c r="AW585" s="309"/>
      <c r="AX585" s="309"/>
      <c r="AY585" s="309"/>
      <c r="AZ585" s="277">
        <v>0.09</v>
      </c>
      <c r="BA585" s="280"/>
      <c r="BB585" s="280" t="s">
        <v>3738</v>
      </c>
      <c r="BC585" s="309">
        <v>0.09</v>
      </c>
      <c r="BD585" s="309">
        <v>0</v>
      </c>
      <c r="BE585" s="309"/>
      <c r="BF585" s="309"/>
      <c r="BG585" s="309"/>
      <c r="BH585" s="309"/>
      <c r="BI585" s="277">
        <v>0.09</v>
      </c>
      <c r="BJ585" s="280"/>
      <c r="BK585" s="280" t="s">
        <v>3738</v>
      </c>
      <c r="BL585" s="309">
        <v>0.09</v>
      </c>
      <c r="BM585" s="309">
        <v>0</v>
      </c>
      <c r="BN585" s="309"/>
      <c r="BO585" s="309"/>
      <c r="BP585" s="309"/>
      <c r="BQ585" s="309"/>
      <c r="BR585" s="277">
        <v>0.09</v>
      </c>
      <c r="BS585" s="280"/>
      <c r="BT585" s="280" t="s">
        <v>3739</v>
      </c>
      <c r="BU585" s="309">
        <v>0.09</v>
      </c>
      <c r="BV585" s="280">
        <v>0</v>
      </c>
      <c r="BW585" s="309"/>
      <c r="BX585" s="309"/>
      <c r="BY585" s="309"/>
      <c r="BZ585" s="309"/>
      <c r="CA585" s="309"/>
      <c r="CB585" s="277">
        <v>0.09</v>
      </c>
      <c r="CC585" s="280"/>
      <c r="CD585" s="280" t="s">
        <v>3738</v>
      </c>
      <c r="CE585" s="309">
        <v>0.09</v>
      </c>
      <c r="CF585" s="309">
        <v>0</v>
      </c>
      <c r="CG585" s="309"/>
      <c r="CH585" s="309"/>
      <c r="CI585" s="309"/>
      <c r="CJ585" s="309"/>
      <c r="CK585" s="277">
        <v>0.09</v>
      </c>
      <c r="CL585" s="280"/>
      <c r="CM585" s="280" t="s">
        <v>3738</v>
      </c>
      <c r="CN585" s="309">
        <v>0.09</v>
      </c>
      <c r="CO585" s="309">
        <v>0</v>
      </c>
      <c r="CP585" s="309"/>
      <c r="CQ585" s="309"/>
      <c r="CR585" s="309"/>
      <c r="CS585" s="309"/>
      <c r="CT585" s="277">
        <v>0.09</v>
      </c>
      <c r="CU585" s="280"/>
      <c r="CV585" s="280" t="s">
        <v>3739</v>
      </c>
      <c r="CW585" s="309">
        <v>0.09</v>
      </c>
      <c r="CX585" s="309">
        <v>0</v>
      </c>
      <c r="CY585" s="309"/>
      <c r="CZ585" s="309"/>
      <c r="DA585" s="309"/>
      <c r="DB585" s="309"/>
      <c r="DC585" s="309"/>
      <c r="DD585" s="277">
        <v>0.09</v>
      </c>
      <c r="DE585" s="280"/>
      <c r="DF585" s="280" t="s">
        <v>3740</v>
      </c>
      <c r="DG585" s="309">
        <v>0.09</v>
      </c>
      <c r="DH585" s="309">
        <v>0</v>
      </c>
      <c r="DI585" s="309"/>
      <c r="DJ585" s="309"/>
      <c r="DK585" s="309"/>
      <c r="DL585" s="309"/>
      <c r="DM585" s="277">
        <v>0.09</v>
      </c>
      <c r="DN585" s="280"/>
      <c r="DO585" s="280" t="s">
        <v>3741</v>
      </c>
      <c r="DP585" s="309">
        <v>0.09</v>
      </c>
      <c r="DQ585" s="309">
        <v>0</v>
      </c>
      <c r="DR585" s="309"/>
      <c r="DS585" s="309"/>
      <c r="DT585" s="309"/>
      <c r="DU585" s="309"/>
      <c r="DV585" s="277">
        <v>0.09</v>
      </c>
      <c r="DW585" s="280"/>
      <c r="DX585" s="280" t="s">
        <v>3742</v>
      </c>
      <c r="DY585" s="309">
        <v>0.09</v>
      </c>
      <c r="DZ585" s="309">
        <v>0</v>
      </c>
      <c r="EA585" s="309"/>
      <c r="EB585" s="309"/>
      <c r="EC585" s="309"/>
      <c r="ED585" s="309"/>
      <c r="EE585" s="202"/>
      <c r="EF585" s="559"/>
      <c r="EG585" s="331">
        <v>0.99999999999999978</v>
      </c>
      <c r="EH585" s="328"/>
      <c r="EI585" s="328"/>
      <c r="EJ585" s="331">
        <v>0.99999999999999978</v>
      </c>
      <c r="EK585" s="328"/>
      <c r="EL585" s="328"/>
      <c r="EM585" s="328"/>
      <c r="EN585" s="328"/>
      <c r="EO585" s="328"/>
      <c r="EP585" s="328"/>
      <c r="EQ585" s="328"/>
      <c r="ER585" s="328"/>
      <c r="ET585" s="311">
        <f t="shared" si="10"/>
        <v>0</v>
      </c>
    </row>
    <row r="586" spans="1:150" s="445" customFormat="1" ht="99.95" customHeight="1" x14ac:dyDescent="0.25">
      <c r="A586" s="285" t="s">
        <v>240</v>
      </c>
      <c r="B586" s="458" t="s">
        <v>3627</v>
      </c>
      <c r="C586" s="202" t="s">
        <v>3690</v>
      </c>
      <c r="D586" s="282">
        <v>3</v>
      </c>
      <c r="E586" s="202" t="s">
        <v>3691</v>
      </c>
      <c r="F586" s="282" t="s">
        <v>3692</v>
      </c>
      <c r="G586" s="282">
        <v>1</v>
      </c>
      <c r="H586" s="277">
        <v>1</v>
      </c>
      <c r="I586" s="281">
        <v>0.14280000000000001</v>
      </c>
      <c r="J586" s="323" t="s">
        <v>3693</v>
      </c>
      <c r="K586" s="283">
        <v>43464</v>
      </c>
      <c r="L586" s="282">
        <v>10</v>
      </c>
      <c r="M586" s="202" t="s">
        <v>3743</v>
      </c>
      <c r="N586" s="285" t="s">
        <v>3744</v>
      </c>
      <c r="O586" s="320" t="s">
        <v>3696</v>
      </c>
      <c r="P586" s="297">
        <v>0.3</v>
      </c>
      <c r="Q586" s="320" t="s">
        <v>1848</v>
      </c>
      <c r="R586" s="301">
        <v>184800000</v>
      </c>
      <c r="S586" s="284"/>
      <c r="T586" s="260">
        <v>43101</v>
      </c>
      <c r="U586" s="260">
        <v>43464</v>
      </c>
      <c r="V586" s="285" t="s">
        <v>3745</v>
      </c>
      <c r="W586" s="276">
        <v>1</v>
      </c>
      <c r="X586" s="280">
        <v>8.3299999999999999E-2</v>
      </c>
      <c r="Y586" s="280"/>
      <c r="Z586" s="285" t="s">
        <v>3746</v>
      </c>
      <c r="AA586" s="256">
        <v>8.3299999999999999E-2</v>
      </c>
      <c r="AB586" s="309">
        <v>0</v>
      </c>
      <c r="AC586" s="325">
        <v>184800000</v>
      </c>
      <c r="AD586" s="309"/>
      <c r="AE586" s="326"/>
      <c r="AF586" s="309"/>
      <c r="AG586" s="280">
        <v>8.3299999999999999E-2</v>
      </c>
      <c r="AH586" s="280"/>
      <c r="AI586" s="202" t="s">
        <v>3746</v>
      </c>
      <c r="AJ586" s="256">
        <v>8.3299999999999999E-2</v>
      </c>
      <c r="AK586" s="309">
        <v>0</v>
      </c>
      <c r="AL586" s="309"/>
      <c r="AM586" s="309"/>
      <c r="AN586" s="309"/>
      <c r="AO586" s="309"/>
      <c r="AP586" s="280">
        <v>8.3299999999999999E-2</v>
      </c>
      <c r="AQ586" s="280"/>
      <c r="AR586" s="202" t="s">
        <v>3746</v>
      </c>
      <c r="AS586" s="256">
        <v>8.3299999999999999E-2</v>
      </c>
      <c r="AT586" s="309">
        <v>0</v>
      </c>
      <c r="AU586" s="309"/>
      <c r="AV586" s="309"/>
      <c r="AW586" s="309" t="s">
        <v>3747</v>
      </c>
      <c r="AX586" s="309"/>
      <c r="AY586" s="309"/>
      <c r="AZ586" s="280">
        <v>8.3299999999999999E-2</v>
      </c>
      <c r="BA586" s="280"/>
      <c r="BB586" s="202" t="s">
        <v>3746</v>
      </c>
      <c r="BC586" s="256">
        <v>8.3299999999999999E-2</v>
      </c>
      <c r="BD586" s="309">
        <v>0</v>
      </c>
      <c r="BE586" s="309"/>
      <c r="BF586" s="309"/>
      <c r="BG586" s="309"/>
      <c r="BH586" s="309"/>
      <c r="BI586" s="280">
        <v>8.3299999999999999E-2</v>
      </c>
      <c r="BJ586" s="280"/>
      <c r="BK586" s="202" t="s">
        <v>3746</v>
      </c>
      <c r="BL586" s="256">
        <v>8.3299999999999999E-2</v>
      </c>
      <c r="BM586" s="309">
        <v>0</v>
      </c>
      <c r="BN586" s="309"/>
      <c r="BO586" s="309"/>
      <c r="BP586" s="309"/>
      <c r="BQ586" s="309"/>
      <c r="BR586" s="280">
        <v>8.3299999999999999E-2</v>
      </c>
      <c r="BS586" s="280"/>
      <c r="BT586" s="202" t="s">
        <v>3746</v>
      </c>
      <c r="BU586" s="256">
        <v>8.3299999999999999E-2</v>
      </c>
      <c r="BV586" s="280">
        <v>0</v>
      </c>
      <c r="BW586" s="309"/>
      <c r="BX586" s="309"/>
      <c r="BY586" s="309" t="s">
        <v>3747</v>
      </c>
      <c r="BZ586" s="309"/>
      <c r="CA586" s="309"/>
      <c r="CB586" s="280">
        <v>8.3299999999999999E-2</v>
      </c>
      <c r="CC586" s="280"/>
      <c r="CD586" s="202" t="s">
        <v>3746</v>
      </c>
      <c r="CE586" s="256">
        <v>8.3299999999999999E-2</v>
      </c>
      <c r="CF586" s="309">
        <v>0</v>
      </c>
      <c r="CG586" s="309"/>
      <c r="CH586" s="309"/>
      <c r="CI586" s="309"/>
      <c r="CJ586" s="309"/>
      <c r="CK586" s="280">
        <v>8.3299999999999999E-2</v>
      </c>
      <c r="CL586" s="280"/>
      <c r="CM586" s="202" t="s">
        <v>3746</v>
      </c>
      <c r="CN586" s="256">
        <v>8.3299999999999999E-2</v>
      </c>
      <c r="CO586" s="309">
        <v>0</v>
      </c>
      <c r="CP586" s="309"/>
      <c r="CQ586" s="309"/>
      <c r="CR586" s="309"/>
      <c r="CS586" s="309"/>
      <c r="CT586" s="280">
        <v>8.3299999999999999E-2</v>
      </c>
      <c r="CU586" s="280"/>
      <c r="CV586" s="202" t="s">
        <v>3746</v>
      </c>
      <c r="CW586" s="256">
        <v>8.3299999999999999E-2</v>
      </c>
      <c r="CX586" s="309">
        <v>0</v>
      </c>
      <c r="CY586" s="309"/>
      <c r="CZ586" s="309"/>
      <c r="DA586" s="309" t="s">
        <v>3747</v>
      </c>
      <c r="DB586" s="309"/>
      <c r="DC586" s="323"/>
      <c r="DD586" s="280">
        <v>8.3299999999999999E-2</v>
      </c>
      <c r="DE586" s="280"/>
      <c r="DF586" s="202" t="s">
        <v>3746</v>
      </c>
      <c r="DG586" s="280">
        <v>8.3299999999999999E-2</v>
      </c>
      <c r="DH586" s="309">
        <v>0</v>
      </c>
      <c r="DI586" s="309"/>
      <c r="DJ586" s="309"/>
      <c r="DK586" s="309"/>
      <c r="DL586" s="309"/>
      <c r="DM586" s="280">
        <v>8.3299999999999999E-2</v>
      </c>
      <c r="DN586" s="280"/>
      <c r="DO586" s="202" t="s">
        <v>3746</v>
      </c>
      <c r="DP586" s="256">
        <v>8.3299999999999999E-2</v>
      </c>
      <c r="DQ586" s="309">
        <v>0</v>
      </c>
      <c r="DR586" s="309"/>
      <c r="DS586" s="309"/>
      <c r="DT586" s="309"/>
      <c r="DU586" s="309"/>
      <c r="DV586" s="280">
        <v>8.3299999999999999E-2</v>
      </c>
      <c r="DW586" s="280"/>
      <c r="DX586" s="202" t="s">
        <v>3746</v>
      </c>
      <c r="DY586" s="256">
        <v>8.3299999999999999E-2</v>
      </c>
      <c r="DZ586" s="309">
        <v>0</v>
      </c>
      <c r="EA586" s="309"/>
      <c r="EB586" s="309"/>
      <c r="EC586" s="309"/>
      <c r="ED586" s="309"/>
      <c r="EE586" s="202"/>
      <c r="EF586" s="559"/>
      <c r="EG586" s="331">
        <v>0.99960000000000016</v>
      </c>
      <c r="EH586" s="328"/>
      <c r="EI586" s="328"/>
      <c r="EJ586" s="331">
        <v>0.99960000000000016</v>
      </c>
      <c r="EK586" s="328"/>
      <c r="EL586" s="328"/>
      <c r="EM586" s="328"/>
      <c r="EN586" s="328"/>
      <c r="EO586" s="328"/>
      <c r="EP586" s="328"/>
      <c r="EQ586" s="328"/>
      <c r="ER586" s="328"/>
      <c r="ET586" s="311">
        <f t="shared" si="10"/>
        <v>-3.9999999999984492E-4</v>
      </c>
    </row>
    <row r="587" spans="1:150" s="445" customFormat="1" ht="99.95" customHeight="1" x14ac:dyDescent="0.25">
      <c r="A587" s="285" t="s">
        <v>240</v>
      </c>
      <c r="B587" s="458" t="s">
        <v>3627</v>
      </c>
      <c r="C587" s="202" t="s">
        <v>3690</v>
      </c>
      <c r="D587" s="282">
        <v>4</v>
      </c>
      <c r="E587" s="202" t="s">
        <v>3748</v>
      </c>
      <c r="F587" s="282" t="s">
        <v>3630</v>
      </c>
      <c r="G587" s="282">
        <v>10340</v>
      </c>
      <c r="H587" s="277">
        <v>1</v>
      </c>
      <c r="I587" s="281">
        <v>0.14280000000000001</v>
      </c>
      <c r="J587" s="202" t="s">
        <v>3749</v>
      </c>
      <c r="K587" s="283">
        <v>43464</v>
      </c>
      <c r="L587" s="282">
        <v>11</v>
      </c>
      <c r="M587" s="202" t="s">
        <v>3750</v>
      </c>
      <c r="N587" s="285" t="s">
        <v>3751</v>
      </c>
      <c r="O587" s="320" t="s">
        <v>3696</v>
      </c>
      <c r="P587" s="277">
        <v>0.5</v>
      </c>
      <c r="Q587" s="282" t="s">
        <v>1848</v>
      </c>
      <c r="R587" s="301">
        <v>2127627000</v>
      </c>
      <c r="S587" s="220"/>
      <c r="T587" s="213">
        <v>43101</v>
      </c>
      <c r="U587" s="213">
        <v>43464</v>
      </c>
      <c r="V587" s="285" t="s">
        <v>3752</v>
      </c>
      <c r="W587" s="276">
        <v>0.6</v>
      </c>
      <c r="X587" s="280">
        <v>0.05</v>
      </c>
      <c r="Y587" s="280"/>
      <c r="Z587" s="285" t="s">
        <v>3753</v>
      </c>
      <c r="AA587" s="309">
        <v>0.05</v>
      </c>
      <c r="AB587" s="309">
        <v>0</v>
      </c>
      <c r="AC587" s="325">
        <v>790251000</v>
      </c>
      <c r="AD587" s="309"/>
      <c r="AE587" s="262" t="s">
        <v>3754</v>
      </c>
      <c r="AF587" s="309"/>
      <c r="AG587" s="280">
        <v>0.05</v>
      </c>
      <c r="AH587" s="309"/>
      <c r="AI587" s="282" t="s">
        <v>3753</v>
      </c>
      <c r="AJ587" s="309">
        <v>6.9000000000000006E-2</v>
      </c>
      <c r="AK587" s="309"/>
      <c r="AL587" s="325">
        <v>1050313243</v>
      </c>
      <c r="AM587" s="309">
        <v>6.9000000000000006E-2</v>
      </c>
      <c r="AN587" s="309">
        <v>0</v>
      </c>
      <c r="AO587" s="309"/>
      <c r="AP587" s="280">
        <v>0.05</v>
      </c>
      <c r="AQ587" s="280"/>
      <c r="AR587" s="282" t="s">
        <v>3753</v>
      </c>
      <c r="AS587" s="309">
        <v>0.1023</v>
      </c>
      <c r="AT587" s="309">
        <v>0</v>
      </c>
      <c r="AU587" s="280"/>
      <c r="AV587" s="280"/>
      <c r="AW587" s="280" t="s">
        <v>3755</v>
      </c>
      <c r="AX587" s="309"/>
      <c r="AY587" s="309"/>
      <c r="AZ587" s="280">
        <v>0.05</v>
      </c>
      <c r="BA587" s="280"/>
      <c r="BB587" s="282" t="s">
        <v>3753</v>
      </c>
      <c r="BC587" s="309">
        <v>0.1023</v>
      </c>
      <c r="BD587" s="309">
        <v>0</v>
      </c>
      <c r="BE587" s="280"/>
      <c r="BF587" s="280"/>
      <c r="BG587" s="309"/>
      <c r="BH587" s="309"/>
      <c r="BI587" s="280">
        <v>0.05</v>
      </c>
      <c r="BJ587" s="280"/>
      <c r="BK587" s="282" t="s">
        <v>3753</v>
      </c>
      <c r="BL587" s="309">
        <v>6.9000000000000006E-2</v>
      </c>
      <c r="BM587" s="309">
        <v>0</v>
      </c>
      <c r="BN587" s="280"/>
      <c r="BO587" s="280"/>
      <c r="BP587" s="309">
        <v>0</v>
      </c>
      <c r="BQ587" s="309"/>
      <c r="BR587" s="280">
        <v>0.05</v>
      </c>
      <c r="BS587" s="280"/>
      <c r="BT587" s="282" t="s">
        <v>3753</v>
      </c>
      <c r="BU587" s="309">
        <v>0.1023</v>
      </c>
      <c r="BV587" s="309">
        <v>0</v>
      </c>
      <c r="BW587" s="325">
        <v>10112757</v>
      </c>
      <c r="BX587" s="280"/>
      <c r="BY587" s="280" t="s">
        <v>3755</v>
      </c>
      <c r="BZ587" s="309">
        <v>0</v>
      </c>
      <c r="CA587" s="309"/>
      <c r="CB587" s="280">
        <v>0.05</v>
      </c>
      <c r="CC587" s="280"/>
      <c r="CD587" s="282" t="s">
        <v>3753</v>
      </c>
      <c r="CE587" s="309">
        <v>6.9000000000000006E-2</v>
      </c>
      <c r="CF587" s="309">
        <v>0</v>
      </c>
      <c r="CG587" s="453">
        <v>276950000</v>
      </c>
      <c r="CH587" s="280"/>
      <c r="CI587" s="309"/>
      <c r="CJ587" s="309"/>
      <c r="CK587" s="280">
        <v>0.05</v>
      </c>
      <c r="CL587" s="280"/>
      <c r="CM587" s="282" t="s">
        <v>3753</v>
      </c>
      <c r="CN587" s="309">
        <v>6.9000000000000006E-2</v>
      </c>
      <c r="CO587" s="309">
        <v>0</v>
      </c>
      <c r="CP587" s="280"/>
      <c r="CQ587" s="280"/>
      <c r="CR587" s="309"/>
      <c r="CS587" s="309"/>
      <c r="CT587" s="280">
        <v>0.05</v>
      </c>
      <c r="CU587" s="280"/>
      <c r="CV587" s="282" t="s">
        <v>3753</v>
      </c>
      <c r="CW587" s="309">
        <v>6.9000000000000006E-2</v>
      </c>
      <c r="CX587" s="309">
        <v>0</v>
      </c>
      <c r="CY587" s="280"/>
      <c r="CZ587" s="280"/>
      <c r="DA587" s="280" t="s">
        <v>3755</v>
      </c>
      <c r="DB587" s="309"/>
      <c r="DC587" s="309"/>
      <c r="DD587" s="280">
        <v>0.05</v>
      </c>
      <c r="DE587" s="280"/>
      <c r="DF587" s="282" t="s">
        <v>3753</v>
      </c>
      <c r="DG587" s="309">
        <v>0.1023</v>
      </c>
      <c r="DH587" s="309">
        <v>0</v>
      </c>
      <c r="DI587" s="280"/>
      <c r="DJ587" s="280"/>
      <c r="DK587" s="309">
        <v>0</v>
      </c>
      <c r="DL587" s="309"/>
      <c r="DM587" s="280">
        <v>0.05</v>
      </c>
      <c r="DN587" s="280"/>
      <c r="DO587" s="282" t="s">
        <v>3753</v>
      </c>
      <c r="DP587" s="309">
        <v>0.1023</v>
      </c>
      <c r="DQ587" s="309">
        <v>0</v>
      </c>
      <c r="DR587" s="280"/>
      <c r="DS587" s="280"/>
      <c r="DT587" s="309">
        <v>0</v>
      </c>
      <c r="DU587" s="309"/>
      <c r="DV587" s="280">
        <v>0.05</v>
      </c>
      <c r="DW587" s="280"/>
      <c r="DX587" s="282" t="s">
        <v>3753</v>
      </c>
      <c r="DY587" s="309">
        <v>9.6000000000000002E-2</v>
      </c>
      <c r="DZ587" s="309">
        <v>0</v>
      </c>
      <c r="EA587" s="280"/>
      <c r="EB587" s="280"/>
      <c r="EC587" s="280" t="s">
        <v>3755</v>
      </c>
      <c r="ED587" s="309">
        <v>9.69E-2</v>
      </c>
      <c r="EE587" s="202"/>
      <c r="EF587" s="559"/>
      <c r="EG587" s="331">
        <v>0.6</v>
      </c>
      <c r="EH587" s="328"/>
      <c r="EI587" s="328"/>
      <c r="EJ587" s="437">
        <v>1.0025000000000002</v>
      </c>
      <c r="EK587" s="328"/>
      <c r="EL587" s="328"/>
      <c r="EM587" s="328">
        <v>1</v>
      </c>
      <c r="EN587" s="328"/>
      <c r="EO587" s="328">
        <v>0</v>
      </c>
      <c r="EP587" s="328"/>
      <c r="EQ587" s="328"/>
      <c r="ER587" s="328"/>
      <c r="ET587" s="311">
        <f t="shared" si="10"/>
        <v>0</v>
      </c>
    </row>
    <row r="588" spans="1:150" s="445" customFormat="1" ht="99.95" customHeight="1" x14ac:dyDescent="0.25">
      <c r="A588" s="285" t="s">
        <v>240</v>
      </c>
      <c r="B588" s="458" t="s">
        <v>3627</v>
      </c>
      <c r="C588" s="202" t="s">
        <v>3690</v>
      </c>
      <c r="D588" s="282">
        <v>4</v>
      </c>
      <c r="E588" s="202" t="s">
        <v>3748</v>
      </c>
      <c r="F588" s="282" t="s">
        <v>3630</v>
      </c>
      <c r="G588" s="282">
        <v>10340</v>
      </c>
      <c r="H588" s="277">
        <v>1</v>
      </c>
      <c r="I588" s="281">
        <v>0.14280000000000001</v>
      </c>
      <c r="J588" s="202" t="s">
        <v>3749</v>
      </c>
      <c r="K588" s="283">
        <v>43464</v>
      </c>
      <c r="L588" s="282">
        <v>11</v>
      </c>
      <c r="M588" s="202" t="s">
        <v>3750</v>
      </c>
      <c r="N588" s="285" t="s">
        <v>3756</v>
      </c>
      <c r="O588" s="320" t="s">
        <v>3696</v>
      </c>
      <c r="P588" s="277">
        <v>0.5</v>
      </c>
      <c r="Q588" s="282" t="s">
        <v>1848</v>
      </c>
      <c r="R588" s="301">
        <v>2127627000</v>
      </c>
      <c r="S588" s="220"/>
      <c r="T588" s="213">
        <v>43101</v>
      </c>
      <c r="U588" s="213">
        <v>43464</v>
      </c>
      <c r="V588" s="285" t="s">
        <v>3757</v>
      </c>
      <c r="W588" s="276">
        <v>0.2</v>
      </c>
      <c r="X588" s="280">
        <v>0</v>
      </c>
      <c r="Y588" s="280"/>
      <c r="Z588" s="285"/>
      <c r="AA588" s="309"/>
      <c r="AB588" s="309"/>
      <c r="AC588" s="325"/>
      <c r="AD588" s="309"/>
      <c r="AE588" s="262"/>
      <c r="AF588" s="309"/>
      <c r="AG588" s="280">
        <v>1.9E-2</v>
      </c>
      <c r="AH588" s="309"/>
      <c r="AI588" s="280" t="s">
        <v>3758</v>
      </c>
      <c r="AJ588" s="309"/>
      <c r="AK588" s="309"/>
      <c r="AL588" s="325"/>
      <c r="AM588" s="309"/>
      <c r="AN588" s="309"/>
      <c r="AO588" s="309"/>
      <c r="AP588" s="280">
        <v>1.9E-2</v>
      </c>
      <c r="AQ588" s="280"/>
      <c r="AR588" s="280" t="s">
        <v>3758</v>
      </c>
      <c r="AS588" s="309"/>
      <c r="AT588" s="309"/>
      <c r="AU588" s="280"/>
      <c r="AV588" s="280"/>
      <c r="AW588" s="280" t="s">
        <v>3759</v>
      </c>
      <c r="AX588" s="309"/>
      <c r="AY588" s="309"/>
      <c r="AZ588" s="280">
        <v>1.9E-2</v>
      </c>
      <c r="BA588" s="280"/>
      <c r="BB588" s="280" t="s">
        <v>3758</v>
      </c>
      <c r="BC588" s="309"/>
      <c r="BD588" s="309"/>
      <c r="BE588" s="280"/>
      <c r="BF588" s="280"/>
      <c r="BG588" s="309"/>
      <c r="BH588" s="309"/>
      <c r="BI588" s="280">
        <v>1.9E-2</v>
      </c>
      <c r="BJ588" s="280"/>
      <c r="BK588" s="280" t="s">
        <v>3758</v>
      </c>
      <c r="BL588" s="309"/>
      <c r="BM588" s="309"/>
      <c r="BN588" s="280"/>
      <c r="BO588" s="280"/>
      <c r="BP588" s="309"/>
      <c r="BQ588" s="309"/>
      <c r="BR588" s="280">
        <v>1.9E-2</v>
      </c>
      <c r="BS588" s="280"/>
      <c r="BT588" s="280" t="s">
        <v>3758</v>
      </c>
      <c r="BU588" s="309"/>
      <c r="BV588" s="309"/>
      <c r="BW588" s="325"/>
      <c r="BX588" s="280"/>
      <c r="BY588" s="280" t="s">
        <v>3759</v>
      </c>
      <c r="BZ588" s="309"/>
      <c r="CA588" s="309"/>
      <c r="CB588" s="280">
        <v>1.9E-2</v>
      </c>
      <c r="CC588" s="280"/>
      <c r="CD588" s="280" t="s">
        <v>3758</v>
      </c>
      <c r="CE588" s="309"/>
      <c r="CF588" s="309"/>
      <c r="CG588" s="453"/>
      <c r="CH588" s="280"/>
      <c r="CI588" s="309"/>
      <c r="CJ588" s="309"/>
      <c r="CK588" s="280">
        <v>1.9E-2</v>
      </c>
      <c r="CL588" s="280"/>
      <c r="CM588" s="280" t="s">
        <v>3758</v>
      </c>
      <c r="CN588" s="309"/>
      <c r="CO588" s="309"/>
      <c r="CP588" s="280"/>
      <c r="CQ588" s="280"/>
      <c r="CR588" s="309"/>
      <c r="CS588" s="309"/>
      <c r="CT588" s="280">
        <v>1.9E-2</v>
      </c>
      <c r="CU588" s="280"/>
      <c r="CV588" s="280" t="s">
        <v>3758</v>
      </c>
      <c r="CW588" s="309"/>
      <c r="CX588" s="309"/>
      <c r="CY588" s="280"/>
      <c r="CZ588" s="280"/>
      <c r="DA588" s="280" t="s">
        <v>3759</v>
      </c>
      <c r="DB588" s="309"/>
      <c r="DC588" s="309"/>
      <c r="DD588" s="280">
        <v>1.9E-2</v>
      </c>
      <c r="DE588" s="280"/>
      <c r="DF588" s="280" t="s">
        <v>3758</v>
      </c>
      <c r="DG588" s="309"/>
      <c r="DH588" s="309"/>
      <c r="DI588" s="280"/>
      <c r="DJ588" s="280"/>
      <c r="DK588" s="309"/>
      <c r="DL588" s="309"/>
      <c r="DM588" s="280">
        <v>1.9E-2</v>
      </c>
      <c r="DN588" s="280"/>
      <c r="DO588" s="280" t="s">
        <v>3758</v>
      </c>
      <c r="DP588" s="309"/>
      <c r="DQ588" s="309"/>
      <c r="DR588" s="280"/>
      <c r="DS588" s="280"/>
      <c r="DT588" s="309"/>
      <c r="DU588" s="309"/>
      <c r="DV588" s="280">
        <v>1.4E-2</v>
      </c>
      <c r="DW588" s="280"/>
      <c r="DX588" s="280" t="s">
        <v>3758</v>
      </c>
      <c r="DY588" s="309"/>
      <c r="DZ588" s="309"/>
      <c r="EA588" s="280"/>
      <c r="EB588" s="280"/>
      <c r="EC588" s="280" t="s">
        <v>3759</v>
      </c>
      <c r="ED588" s="309"/>
      <c r="EE588" s="202"/>
      <c r="EF588" s="559"/>
      <c r="EG588" s="331">
        <v>0.20399999999999999</v>
      </c>
      <c r="EH588" s="328"/>
      <c r="EI588" s="328"/>
      <c r="EJ588" s="437"/>
      <c r="EK588" s="328"/>
      <c r="EL588" s="328"/>
      <c r="EM588" s="328"/>
      <c r="EN588" s="328"/>
      <c r="EO588" s="328"/>
      <c r="EP588" s="328"/>
      <c r="EQ588" s="328"/>
      <c r="ER588" s="328"/>
      <c r="ET588" s="311">
        <f t="shared" si="10"/>
        <v>3.9999999999999758E-3</v>
      </c>
    </row>
    <row r="589" spans="1:150" s="445" customFormat="1" ht="99.95" customHeight="1" x14ac:dyDescent="0.25">
      <c r="A589" s="285" t="s">
        <v>240</v>
      </c>
      <c r="B589" s="458" t="s">
        <v>3627</v>
      </c>
      <c r="C589" s="202" t="s">
        <v>3690</v>
      </c>
      <c r="D589" s="282">
        <v>4</v>
      </c>
      <c r="E589" s="202" t="s">
        <v>3748</v>
      </c>
      <c r="F589" s="282" t="s">
        <v>3630</v>
      </c>
      <c r="G589" s="282">
        <v>10340</v>
      </c>
      <c r="H589" s="277">
        <v>1</v>
      </c>
      <c r="I589" s="281">
        <v>0.14280000000000001</v>
      </c>
      <c r="J589" s="202" t="s">
        <v>3749</v>
      </c>
      <c r="K589" s="283">
        <v>43464</v>
      </c>
      <c r="L589" s="282">
        <v>11</v>
      </c>
      <c r="M589" s="202" t="s">
        <v>3750</v>
      </c>
      <c r="N589" s="285" t="s">
        <v>3760</v>
      </c>
      <c r="O589" s="320" t="s">
        <v>3696</v>
      </c>
      <c r="P589" s="277">
        <v>0.5</v>
      </c>
      <c r="Q589" s="282" t="s">
        <v>1848</v>
      </c>
      <c r="R589" s="301">
        <v>2127627000</v>
      </c>
      <c r="S589" s="220"/>
      <c r="T589" s="213">
        <v>43101</v>
      </c>
      <c r="U589" s="213">
        <v>43464</v>
      </c>
      <c r="V589" s="285" t="s">
        <v>3761</v>
      </c>
      <c r="W589" s="276">
        <v>0.2</v>
      </c>
      <c r="X589" s="280">
        <v>0</v>
      </c>
      <c r="Y589" s="280"/>
      <c r="Z589" s="289"/>
      <c r="AA589" s="309"/>
      <c r="AB589" s="309"/>
      <c r="AC589" s="325"/>
      <c r="AD589" s="309"/>
      <c r="AE589" s="262"/>
      <c r="AF589" s="309"/>
      <c r="AG589" s="280">
        <v>0</v>
      </c>
      <c r="AH589" s="309"/>
      <c r="AI589" s="280"/>
      <c r="AJ589" s="309"/>
      <c r="AK589" s="309"/>
      <c r="AL589" s="325"/>
      <c r="AM589" s="309"/>
      <c r="AN589" s="309"/>
      <c r="AO589" s="309"/>
      <c r="AP589" s="280">
        <v>3.3300000000000003E-2</v>
      </c>
      <c r="AQ589" s="280"/>
      <c r="AR589" s="280" t="s">
        <v>3762</v>
      </c>
      <c r="AS589" s="309"/>
      <c r="AT589" s="309"/>
      <c r="AU589" s="280"/>
      <c r="AV589" s="280"/>
      <c r="AW589" s="280"/>
      <c r="AX589" s="309"/>
      <c r="AY589" s="309"/>
      <c r="AZ589" s="280">
        <v>3.3300000000000003E-2</v>
      </c>
      <c r="BA589" s="280"/>
      <c r="BB589" s="280" t="s">
        <v>3762</v>
      </c>
      <c r="BC589" s="309"/>
      <c r="BD589" s="309"/>
      <c r="BE589" s="280"/>
      <c r="BF589" s="280"/>
      <c r="BG589" s="309"/>
      <c r="BH589" s="309"/>
      <c r="BI589" s="277">
        <v>0</v>
      </c>
      <c r="BJ589" s="280"/>
      <c r="BK589" s="280"/>
      <c r="BL589" s="309"/>
      <c r="BM589" s="309"/>
      <c r="BN589" s="280"/>
      <c r="BO589" s="280"/>
      <c r="BP589" s="309"/>
      <c r="BQ589" s="309"/>
      <c r="BR589" s="280">
        <v>3.3300000000000003E-2</v>
      </c>
      <c r="BS589" s="280"/>
      <c r="BT589" s="280" t="s">
        <v>3760</v>
      </c>
      <c r="BU589" s="309"/>
      <c r="BV589" s="309"/>
      <c r="BW589" s="325"/>
      <c r="BX589" s="280">
        <v>0</v>
      </c>
      <c r="BY589" s="280" t="s">
        <v>3760</v>
      </c>
      <c r="BZ589" s="309"/>
      <c r="CA589" s="309"/>
      <c r="CB589" s="277">
        <v>0</v>
      </c>
      <c r="CC589" s="280"/>
      <c r="CD589" s="280"/>
      <c r="CE589" s="309"/>
      <c r="CF589" s="309"/>
      <c r="CG589" s="453"/>
      <c r="CH589" s="280"/>
      <c r="CI589" s="309"/>
      <c r="CJ589" s="309"/>
      <c r="CK589" s="277">
        <v>0</v>
      </c>
      <c r="CL589" s="280"/>
      <c r="CM589" s="280"/>
      <c r="CN589" s="309"/>
      <c r="CO589" s="309"/>
      <c r="CP589" s="280"/>
      <c r="CQ589" s="280"/>
      <c r="CR589" s="309"/>
      <c r="CS589" s="309"/>
      <c r="CT589" s="280">
        <v>0</v>
      </c>
      <c r="CU589" s="280"/>
      <c r="CV589" s="280"/>
      <c r="CW589" s="309"/>
      <c r="CX589" s="309"/>
      <c r="CY589" s="280"/>
      <c r="CZ589" s="280"/>
      <c r="DA589" s="280"/>
      <c r="DB589" s="309"/>
      <c r="DC589" s="309"/>
      <c r="DD589" s="280">
        <v>3.3300000000000003E-2</v>
      </c>
      <c r="DE589" s="280"/>
      <c r="DF589" s="280" t="s">
        <v>3762</v>
      </c>
      <c r="DG589" s="309"/>
      <c r="DH589" s="309"/>
      <c r="DI589" s="280"/>
      <c r="DJ589" s="280"/>
      <c r="DK589" s="309"/>
      <c r="DL589" s="309"/>
      <c r="DM589" s="280">
        <v>3.3300000000000003E-2</v>
      </c>
      <c r="DN589" s="280"/>
      <c r="DO589" s="280" t="s">
        <v>3762</v>
      </c>
      <c r="DP589" s="309"/>
      <c r="DQ589" s="309"/>
      <c r="DR589" s="280"/>
      <c r="DS589" s="280"/>
      <c r="DT589" s="309"/>
      <c r="DU589" s="309"/>
      <c r="DV589" s="297">
        <v>3.2000000000000001E-2</v>
      </c>
      <c r="DW589" s="280"/>
      <c r="DX589" s="280" t="s">
        <v>3760</v>
      </c>
      <c r="DY589" s="309"/>
      <c r="DZ589" s="309"/>
      <c r="EA589" s="280"/>
      <c r="EB589" s="280"/>
      <c r="EC589" s="280" t="s">
        <v>3760</v>
      </c>
      <c r="ED589" s="309"/>
      <c r="EE589" s="202"/>
      <c r="EF589" s="559"/>
      <c r="EG589" s="331">
        <v>0.19850000000000001</v>
      </c>
      <c r="EH589" s="328"/>
      <c r="EI589" s="328"/>
      <c r="EJ589" s="437"/>
      <c r="EK589" s="328"/>
      <c r="EL589" s="328"/>
      <c r="EM589" s="328"/>
      <c r="EN589" s="328"/>
      <c r="EO589" s="328"/>
      <c r="EP589" s="328"/>
      <c r="EQ589" s="328"/>
      <c r="ER589" s="328"/>
      <c r="ET589" s="311">
        <f t="shared" ref="ET589:ET613" si="11">+EG589-W589</f>
        <v>-1.5000000000000013E-3</v>
      </c>
    </row>
    <row r="590" spans="1:150" s="445" customFormat="1" ht="99.95" customHeight="1" x14ac:dyDescent="0.25">
      <c r="A590" s="285" t="s">
        <v>240</v>
      </c>
      <c r="B590" s="458" t="s">
        <v>3627</v>
      </c>
      <c r="C590" s="202" t="s">
        <v>3690</v>
      </c>
      <c r="D590" s="282">
        <v>4</v>
      </c>
      <c r="E590" s="202" t="s">
        <v>3748</v>
      </c>
      <c r="F590" s="282" t="s">
        <v>3630</v>
      </c>
      <c r="G590" s="282">
        <v>10340</v>
      </c>
      <c r="H590" s="277">
        <v>1</v>
      </c>
      <c r="I590" s="281">
        <v>0.14280000000000001</v>
      </c>
      <c r="J590" s="202" t="s">
        <v>3749</v>
      </c>
      <c r="K590" s="283">
        <v>43464</v>
      </c>
      <c r="L590" s="282">
        <v>12</v>
      </c>
      <c r="M590" s="202" t="s">
        <v>3763</v>
      </c>
      <c r="N590" s="285" t="s">
        <v>3764</v>
      </c>
      <c r="O590" s="320" t="s">
        <v>3696</v>
      </c>
      <c r="P590" s="277">
        <v>0.5</v>
      </c>
      <c r="Q590" s="282" t="s">
        <v>2199</v>
      </c>
      <c r="R590" s="301">
        <v>285285000</v>
      </c>
      <c r="S590" s="202"/>
      <c r="T590" s="213">
        <v>43101</v>
      </c>
      <c r="U590" s="213">
        <v>43465</v>
      </c>
      <c r="V590" s="285" t="s">
        <v>3765</v>
      </c>
      <c r="W590" s="277">
        <v>0.6</v>
      </c>
      <c r="X590" s="280">
        <v>0.05</v>
      </c>
      <c r="Y590" s="282"/>
      <c r="Z590" s="289" t="s">
        <v>3766</v>
      </c>
      <c r="AA590" s="309">
        <v>0.05</v>
      </c>
      <c r="AB590" s="309">
        <v>0</v>
      </c>
      <c r="AC590" s="325">
        <v>285285000</v>
      </c>
      <c r="AD590" s="282"/>
      <c r="AE590" s="202"/>
      <c r="AF590" s="202"/>
      <c r="AG590" s="280">
        <v>0.05</v>
      </c>
      <c r="AH590" s="282"/>
      <c r="AI590" s="280" t="s">
        <v>3766</v>
      </c>
      <c r="AJ590" s="309">
        <v>0.05</v>
      </c>
      <c r="AK590" s="202">
        <v>0</v>
      </c>
      <c r="AL590" s="202"/>
      <c r="AM590" s="282"/>
      <c r="AN590" s="282"/>
      <c r="AO590" s="202"/>
      <c r="AP590" s="280">
        <v>0.05</v>
      </c>
      <c r="AQ590" s="282"/>
      <c r="AR590" s="280" t="s">
        <v>3766</v>
      </c>
      <c r="AS590" s="309">
        <v>0.18330000000000002</v>
      </c>
      <c r="AT590" s="202">
        <v>0</v>
      </c>
      <c r="AU590" s="202"/>
      <c r="AV590" s="202"/>
      <c r="AW590" s="280" t="s">
        <v>3767</v>
      </c>
      <c r="AX590" s="202"/>
      <c r="AY590" s="202"/>
      <c r="AZ590" s="280">
        <v>0.05</v>
      </c>
      <c r="BA590" s="282"/>
      <c r="BB590" s="280" t="s">
        <v>3766</v>
      </c>
      <c r="BC590" s="309">
        <v>0.18330000000000002</v>
      </c>
      <c r="BD590" s="202">
        <v>0</v>
      </c>
      <c r="BE590" s="282"/>
      <c r="BF590" s="202"/>
      <c r="BG590" s="282"/>
      <c r="BH590" s="202"/>
      <c r="BI590" s="280">
        <v>0.05</v>
      </c>
      <c r="BJ590" s="282"/>
      <c r="BK590" s="280" t="s">
        <v>3766</v>
      </c>
      <c r="BL590" s="309">
        <v>0.05</v>
      </c>
      <c r="BM590" s="202">
        <v>0</v>
      </c>
      <c r="BN590" s="202"/>
      <c r="BO590" s="202"/>
      <c r="BP590" s="202"/>
      <c r="BQ590" s="202"/>
      <c r="BR590" s="280">
        <v>0.05</v>
      </c>
      <c r="BS590" s="282"/>
      <c r="BT590" s="280" t="s">
        <v>3766</v>
      </c>
      <c r="BU590" s="309">
        <v>0.18330000000000002</v>
      </c>
      <c r="BV590" s="202">
        <v>0</v>
      </c>
      <c r="BW590" s="202"/>
      <c r="BX590" s="202"/>
      <c r="BY590" s="280" t="s">
        <v>3767</v>
      </c>
      <c r="BZ590" s="202"/>
      <c r="CA590" s="202"/>
      <c r="CB590" s="280">
        <v>0.05</v>
      </c>
      <c r="CC590" s="282"/>
      <c r="CD590" s="280" t="s">
        <v>3766</v>
      </c>
      <c r="CE590" s="309">
        <v>0.05</v>
      </c>
      <c r="CF590" s="202">
        <v>0</v>
      </c>
      <c r="CG590" s="202"/>
      <c r="CH590" s="202"/>
      <c r="CI590" s="202"/>
      <c r="CJ590" s="202"/>
      <c r="CK590" s="280">
        <v>0.05</v>
      </c>
      <c r="CL590" s="282"/>
      <c r="CM590" s="280" t="s">
        <v>3766</v>
      </c>
      <c r="CN590" s="309">
        <v>0.05</v>
      </c>
      <c r="CO590" s="202">
        <v>0</v>
      </c>
      <c r="CP590" s="202"/>
      <c r="CQ590" s="202"/>
      <c r="CR590" s="202"/>
      <c r="CS590" s="202"/>
      <c r="CT590" s="280">
        <v>0.05</v>
      </c>
      <c r="CU590" s="282"/>
      <c r="CV590" s="280" t="s">
        <v>3766</v>
      </c>
      <c r="CW590" s="309">
        <v>0.05</v>
      </c>
      <c r="CX590" s="202">
        <v>0</v>
      </c>
      <c r="CY590" s="202"/>
      <c r="CZ590" s="202"/>
      <c r="DA590" s="280" t="s">
        <v>3767</v>
      </c>
      <c r="DB590" s="202"/>
      <c r="DC590" s="202"/>
      <c r="DD590" s="280">
        <v>0.05</v>
      </c>
      <c r="DE590" s="282"/>
      <c r="DF590" s="280" t="s">
        <v>3766</v>
      </c>
      <c r="DG590" s="309">
        <v>0.05</v>
      </c>
      <c r="DH590" s="202">
        <v>0</v>
      </c>
      <c r="DI590" s="202"/>
      <c r="DJ590" s="202"/>
      <c r="DK590" s="202"/>
      <c r="DL590" s="202"/>
      <c r="DM590" s="280">
        <v>0.05</v>
      </c>
      <c r="DN590" s="282"/>
      <c r="DO590" s="280" t="s">
        <v>3766</v>
      </c>
      <c r="DP590" s="309">
        <v>0.05</v>
      </c>
      <c r="DQ590" s="202">
        <v>0</v>
      </c>
      <c r="DR590" s="202"/>
      <c r="DS590" s="202"/>
      <c r="DT590" s="202"/>
      <c r="DU590" s="202"/>
      <c r="DV590" s="280">
        <v>0.05</v>
      </c>
      <c r="DW590" s="282"/>
      <c r="DX590" s="280" t="s">
        <v>3766</v>
      </c>
      <c r="DY590" s="309">
        <v>0.05</v>
      </c>
      <c r="DZ590" s="202">
        <v>0</v>
      </c>
      <c r="EA590" s="202"/>
      <c r="EB590" s="202"/>
      <c r="EC590" s="280" t="s">
        <v>3767</v>
      </c>
      <c r="ED590" s="202"/>
      <c r="EE590" s="202"/>
      <c r="EF590" s="559"/>
      <c r="EG590" s="331">
        <v>0.6</v>
      </c>
      <c r="EH590" s="328"/>
      <c r="EI590" s="328"/>
      <c r="EJ590" s="437">
        <v>0.99990000000000034</v>
      </c>
      <c r="EK590" s="328"/>
      <c r="EL590" s="328"/>
      <c r="EM590" s="328"/>
      <c r="EN590" s="328"/>
      <c r="EO590" s="328"/>
      <c r="EP590" s="328"/>
      <c r="EQ590" s="328"/>
      <c r="ER590" s="328"/>
      <c r="ET590" s="311">
        <f t="shared" si="11"/>
        <v>0</v>
      </c>
    </row>
    <row r="591" spans="1:150" s="445" customFormat="1" ht="99.95" customHeight="1" x14ac:dyDescent="0.25">
      <c r="A591" s="285" t="s">
        <v>240</v>
      </c>
      <c r="B591" s="458" t="s">
        <v>3627</v>
      </c>
      <c r="C591" s="202" t="s">
        <v>3690</v>
      </c>
      <c r="D591" s="282">
        <v>4</v>
      </c>
      <c r="E591" s="202" t="s">
        <v>3748</v>
      </c>
      <c r="F591" s="282" t="s">
        <v>3630</v>
      </c>
      <c r="G591" s="282">
        <v>10340</v>
      </c>
      <c r="H591" s="277">
        <v>1</v>
      </c>
      <c r="I591" s="281">
        <v>0.14280000000000001</v>
      </c>
      <c r="J591" s="202" t="s">
        <v>3749</v>
      </c>
      <c r="K591" s="283">
        <v>43464</v>
      </c>
      <c r="L591" s="282">
        <v>12</v>
      </c>
      <c r="M591" s="202" t="s">
        <v>3763</v>
      </c>
      <c r="N591" s="285" t="s">
        <v>3768</v>
      </c>
      <c r="O591" s="320" t="s">
        <v>3696</v>
      </c>
      <c r="P591" s="277">
        <v>0.5</v>
      </c>
      <c r="Q591" s="282" t="s">
        <v>2199</v>
      </c>
      <c r="R591" s="301">
        <v>285285000</v>
      </c>
      <c r="S591" s="202"/>
      <c r="T591" s="213">
        <v>43101</v>
      </c>
      <c r="U591" s="213">
        <v>43465</v>
      </c>
      <c r="V591" s="285" t="s">
        <v>3769</v>
      </c>
      <c r="W591" s="277">
        <v>0.4</v>
      </c>
      <c r="X591" s="280">
        <v>0</v>
      </c>
      <c r="Y591" s="202"/>
      <c r="Z591" s="285"/>
      <c r="AA591" s="202"/>
      <c r="AB591" s="309"/>
      <c r="AC591" s="325"/>
      <c r="AD591" s="202"/>
      <c r="AE591" s="202"/>
      <c r="AF591" s="202"/>
      <c r="AG591" s="280">
        <v>0</v>
      </c>
      <c r="AH591" s="202"/>
      <c r="AI591" s="280"/>
      <c r="AJ591" s="202"/>
      <c r="AK591" s="202"/>
      <c r="AL591" s="202"/>
      <c r="AM591" s="202"/>
      <c r="AN591" s="202"/>
      <c r="AO591" s="202"/>
      <c r="AP591" s="280">
        <v>0.1333</v>
      </c>
      <c r="AQ591" s="202"/>
      <c r="AR591" s="309" t="s">
        <v>3770</v>
      </c>
      <c r="AS591" s="309"/>
      <c r="AT591" s="202"/>
      <c r="AU591" s="202"/>
      <c r="AV591" s="202"/>
      <c r="AW591" s="202"/>
      <c r="AX591" s="202"/>
      <c r="AY591" s="202"/>
      <c r="AZ591" s="280">
        <v>0.1333</v>
      </c>
      <c r="BA591" s="202"/>
      <c r="BB591" s="309" t="s">
        <v>3770</v>
      </c>
      <c r="BC591" s="309"/>
      <c r="BD591" s="202"/>
      <c r="BE591" s="202"/>
      <c r="BF591" s="202"/>
      <c r="BG591" s="202"/>
      <c r="BH591" s="202"/>
      <c r="BI591" s="280">
        <v>0</v>
      </c>
      <c r="BJ591" s="202"/>
      <c r="BK591" s="202"/>
      <c r="BL591" s="202"/>
      <c r="BM591" s="202"/>
      <c r="BN591" s="202"/>
      <c r="BO591" s="202"/>
      <c r="BP591" s="202"/>
      <c r="BQ591" s="202"/>
      <c r="BR591" s="280">
        <v>0.1333</v>
      </c>
      <c r="BS591" s="202"/>
      <c r="BT591" s="309" t="s">
        <v>3771</v>
      </c>
      <c r="BU591" s="309"/>
      <c r="BV591" s="202"/>
      <c r="BW591" s="202"/>
      <c r="BX591" s="202"/>
      <c r="BY591" s="309" t="s">
        <v>3771</v>
      </c>
      <c r="BZ591" s="202"/>
      <c r="CA591" s="202"/>
      <c r="CB591" s="280">
        <v>0</v>
      </c>
      <c r="CC591" s="202">
        <v>0</v>
      </c>
      <c r="CD591" s="202"/>
      <c r="CE591" s="202"/>
      <c r="CF591" s="202"/>
      <c r="CG591" s="202"/>
      <c r="CH591" s="202"/>
      <c r="CI591" s="202"/>
      <c r="CJ591" s="202"/>
      <c r="CK591" s="280">
        <v>0</v>
      </c>
      <c r="CL591" s="202"/>
      <c r="CM591" s="202"/>
      <c r="CN591" s="202"/>
      <c r="CO591" s="202"/>
      <c r="CP591" s="202"/>
      <c r="CQ591" s="202"/>
      <c r="CR591" s="202"/>
      <c r="CS591" s="202"/>
      <c r="CT591" s="280">
        <v>0</v>
      </c>
      <c r="CU591" s="202"/>
      <c r="CV591" s="202"/>
      <c r="CW591" s="202"/>
      <c r="CX591" s="202"/>
      <c r="CY591" s="202"/>
      <c r="CZ591" s="202"/>
      <c r="DA591" s="202"/>
      <c r="DB591" s="202"/>
      <c r="DC591" s="202"/>
      <c r="DD591" s="280">
        <v>0</v>
      </c>
      <c r="DE591" s="202"/>
      <c r="DF591" s="309" t="s">
        <v>3770</v>
      </c>
      <c r="DG591" s="309"/>
      <c r="DH591" s="202"/>
      <c r="DI591" s="202"/>
      <c r="DJ591" s="202"/>
      <c r="DK591" s="202"/>
      <c r="DL591" s="202"/>
      <c r="DM591" s="280">
        <v>0</v>
      </c>
      <c r="DN591" s="202"/>
      <c r="DO591" s="309" t="s">
        <v>3770</v>
      </c>
      <c r="DP591" s="309"/>
      <c r="DQ591" s="202"/>
      <c r="DR591" s="202"/>
      <c r="DS591" s="202"/>
      <c r="DT591" s="202"/>
      <c r="DU591" s="202"/>
      <c r="DV591" s="280">
        <v>0</v>
      </c>
      <c r="DW591" s="202"/>
      <c r="DX591" s="309" t="s">
        <v>3771</v>
      </c>
      <c r="DY591" s="309"/>
      <c r="DZ591" s="202"/>
      <c r="EA591" s="202"/>
      <c r="EB591" s="202"/>
      <c r="EC591" s="309" t="s">
        <v>3771</v>
      </c>
      <c r="ED591" s="202"/>
      <c r="EE591" s="202"/>
      <c r="EF591" s="559"/>
      <c r="EG591" s="331">
        <v>0.39990000000000003</v>
      </c>
      <c r="EH591" s="328"/>
      <c r="EI591" s="328"/>
      <c r="EJ591" s="437"/>
      <c r="EK591" s="328"/>
      <c r="EL591" s="328"/>
      <c r="EM591" s="328"/>
      <c r="EN591" s="328"/>
      <c r="EO591" s="328"/>
      <c r="EP591" s="328"/>
      <c r="EQ591" s="328"/>
      <c r="ER591" s="328"/>
      <c r="ET591" s="311">
        <f t="shared" si="11"/>
        <v>-9.9999999999988987E-5</v>
      </c>
    </row>
    <row r="592" spans="1:150" s="445" customFormat="1" ht="99.95" customHeight="1" x14ac:dyDescent="0.25">
      <c r="A592" s="285" t="s">
        <v>240</v>
      </c>
      <c r="B592" s="458" t="s">
        <v>3627</v>
      </c>
      <c r="C592" s="202" t="s">
        <v>3690</v>
      </c>
      <c r="D592" s="282">
        <v>5</v>
      </c>
      <c r="E592" s="202" t="s">
        <v>3772</v>
      </c>
      <c r="F592" s="282" t="s">
        <v>3630</v>
      </c>
      <c r="G592" s="276">
        <v>1</v>
      </c>
      <c r="H592" s="277">
        <v>1</v>
      </c>
      <c r="I592" s="281">
        <v>0.14280000000000001</v>
      </c>
      <c r="J592" s="202" t="s">
        <v>3773</v>
      </c>
      <c r="K592" s="283">
        <v>43464</v>
      </c>
      <c r="L592" s="282">
        <v>13</v>
      </c>
      <c r="M592" s="202" t="s">
        <v>3774</v>
      </c>
      <c r="N592" s="285" t="s">
        <v>3775</v>
      </c>
      <c r="O592" s="320" t="s">
        <v>3696</v>
      </c>
      <c r="P592" s="280">
        <v>0.33400000000000002</v>
      </c>
      <c r="Q592" s="202" t="s">
        <v>2199</v>
      </c>
      <c r="R592" s="301">
        <v>184800000</v>
      </c>
      <c r="S592" s="202"/>
      <c r="T592" s="213">
        <v>43115</v>
      </c>
      <c r="U592" s="213">
        <v>43464</v>
      </c>
      <c r="V592" s="285" t="s">
        <v>3776</v>
      </c>
      <c r="W592" s="276">
        <v>0.5</v>
      </c>
      <c r="X592" s="280">
        <v>4.1599999999999998E-2</v>
      </c>
      <c r="Y592" s="285"/>
      <c r="Z592" s="285" t="s">
        <v>3777</v>
      </c>
      <c r="AA592" s="309">
        <v>8.3199999999999996E-2</v>
      </c>
      <c r="AB592" s="202">
        <v>0</v>
      </c>
      <c r="AC592" s="325">
        <v>184800000</v>
      </c>
      <c r="AD592" s="285"/>
      <c r="AE592" s="285">
        <v>0</v>
      </c>
      <c r="AF592" s="285"/>
      <c r="AG592" s="280">
        <v>4.1599999999999998E-2</v>
      </c>
      <c r="AH592" s="285"/>
      <c r="AI592" s="285" t="s">
        <v>3777</v>
      </c>
      <c r="AJ592" s="309">
        <v>8.3199999999999996E-2</v>
      </c>
      <c r="AK592" s="202">
        <v>0</v>
      </c>
      <c r="AL592" s="285"/>
      <c r="AM592" s="285"/>
      <c r="AN592" s="285"/>
      <c r="AO592" s="285"/>
      <c r="AP592" s="280">
        <v>4.1599999999999998E-2</v>
      </c>
      <c r="AQ592" s="285"/>
      <c r="AR592" s="285" t="s">
        <v>3777</v>
      </c>
      <c r="AS592" s="309">
        <v>8.3199999999999996E-2</v>
      </c>
      <c r="AT592" s="202">
        <v>0</v>
      </c>
      <c r="AU592" s="285"/>
      <c r="AV592" s="285"/>
      <c r="AW592" s="202" t="s">
        <v>3778</v>
      </c>
      <c r="AX592" s="285"/>
      <c r="AY592" s="285"/>
      <c r="AZ592" s="280">
        <v>4.1599999999999998E-2</v>
      </c>
      <c r="BA592" s="285"/>
      <c r="BB592" s="285" t="s">
        <v>3777</v>
      </c>
      <c r="BC592" s="309">
        <v>8.3199999999999996E-2</v>
      </c>
      <c r="BD592" s="202">
        <v>0</v>
      </c>
      <c r="BE592" s="285"/>
      <c r="BF592" s="285"/>
      <c r="BG592" s="285"/>
      <c r="BH592" s="285"/>
      <c r="BI592" s="280">
        <v>4.1599999999999998E-2</v>
      </c>
      <c r="BJ592" s="285"/>
      <c r="BK592" s="285" t="s">
        <v>3777</v>
      </c>
      <c r="BL592" s="309">
        <v>8.3199999999999996E-2</v>
      </c>
      <c r="BM592" s="202">
        <v>0</v>
      </c>
      <c r="BN592" s="285"/>
      <c r="BO592" s="285"/>
      <c r="BP592" s="285"/>
      <c r="BQ592" s="285"/>
      <c r="BR592" s="280">
        <v>4.1599999999999998E-2</v>
      </c>
      <c r="BS592" s="285"/>
      <c r="BT592" s="285" t="s">
        <v>3777</v>
      </c>
      <c r="BU592" s="309">
        <v>8.3199999999999996E-2</v>
      </c>
      <c r="BV592" s="202">
        <v>0</v>
      </c>
      <c r="BW592" s="285"/>
      <c r="BX592" s="285"/>
      <c r="BY592" s="202" t="s">
        <v>3778</v>
      </c>
      <c r="BZ592" s="285"/>
      <c r="CA592" s="285"/>
      <c r="CB592" s="280">
        <v>4.1599999999999998E-2</v>
      </c>
      <c r="CC592" s="285"/>
      <c r="CD592" s="285" t="s">
        <v>3777</v>
      </c>
      <c r="CE592" s="309">
        <v>8.3199999999999996E-2</v>
      </c>
      <c r="CF592" s="202">
        <v>0</v>
      </c>
      <c r="CG592" s="285"/>
      <c r="CH592" s="285"/>
      <c r="CI592" s="285"/>
      <c r="CJ592" s="285"/>
      <c r="CK592" s="280">
        <v>4.1599999999999998E-2</v>
      </c>
      <c r="CL592" s="285"/>
      <c r="CM592" s="285" t="s">
        <v>3777</v>
      </c>
      <c r="CN592" s="309">
        <v>8.4199999999999997E-2</v>
      </c>
      <c r="CO592" s="309">
        <v>0</v>
      </c>
      <c r="CP592" s="280"/>
      <c r="CQ592" s="280"/>
      <c r="CR592" s="309"/>
      <c r="CS592" s="309"/>
      <c r="CT592" s="280">
        <v>4.1599999999999998E-2</v>
      </c>
      <c r="CU592" s="285"/>
      <c r="CV592" s="285" t="s">
        <v>3777</v>
      </c>
      <c r="CW592" s="309">
        <v>8.4199999999999997E-2</v>
      </c>
      <c r="CX592" s="309">
        <v>0</v>
      </c>
      <c r="CY592" s="280"/>
      <c r="CZ592" s="280"/>
      <c r="DA592" s="309" t="s">
        <v>3778</v>
      </c>
      <c r="DB592" s="309"/>
      <c r="DC592" s="309"/>
      <c r="DD592" s="280">
        <v>4.1599999999999998E-2</v>
      </c>
      <c r="DE592" s="285"/>
      <c r="DF592" s="285" t="s">
        <v>3777</v>
      </c>
      <c r="DG592" s="309">
        <v>8.3199999999999996E-2</v>
      </c>
      <c r="DH592" s="309">
        <v>0</v>
      </c>
      <c r="DI592" s="280"/>
      <c r="DJ592" s="280"/>
      <c r="DK592" s="309"/>
      <c r="DL592" s="309"/>
      <c r="DM592" s="280">
        <v>4.1599999999999998E-2</v>
      </c>
      <c r="DN592" s="285"/>
      <c r="DO592" s="285" t="s">
        <v>3777</v>
      </c>
      <c r="DP592" s="309">
        <v>8.3199999999999996E-2</v>
      </c>
      <c r="DQ592" s="309">
        <v>0</v>
      </c>
      <c r="DR592" s="280"/>
      <c r="DS592" s="280"/>
      <c r="DT592" s="309"/>
      <c r="DU592" s="309"/>
      <c r="DV592" s="280">
        <v>4.1599999999999998E-2</v>
      </c>
      <c r="DW592" s="285"/>
      <c r="DX592" s="285" t="s">
        <v>3777</v>
      </c>
      <c r="DY592" s="309">
        <v>8.2799999999999999E-2</v>
      </c>
      <c r="DZ592" s="309">
        <v>0</v>
      </c>
      <c r="EA592" s="280"/>
      <c r="EB592" s="280"/>
      <c r="EC592" s="309" t="s">
        <v>3779</v>
      </c>
      <c r="ED592" s="309"/>
      <c r="EE592" s="202"/>
      <c r="EF592" s="559"/>
      <c r="EG592" s="331">
        <v>0.49919999999999987</v>
      </c>
      <c r="EH592" s="328"/>
      <c r="EI592" s="328"/>
      <c r="EJ592" s="437">
        <v>1</v>
      </c>
      <c r="EK592" s="328"/>
      <c r="EL592" s="328"/>
      <c r="EM592" s="328">
        <v>1</v>
      </c>
      <c r="EN592" s="328"/>
      <c r="EO592" s="328">
        <v>0</v>
      </c>
      <c r="EP592" s="328"/>
      <c r="EQ592" s="328"/>
      <c r="ER592" s="328"/>
      <c r="ET592" s="311">
        <f t="shared" si="11"/>
        <v>-8.0000000000013394E-4</v>
      </c>
    </row>
    <row r="593" spans="1:150" s="445" customFormat="1" ht="99.95" customHeight="1" x14ac:dyDescent="0.25">
      <c r="A593" s="285" t="s">
        <v>240</v>
      </c>
      <c r="B593" s="458" t="s">
        <v>3627</v>
      </c>
      <c r="C593" s="202" t="s">
        <v>3690</v>
      </c>
      <c r="D593" s="282">
        <v>5</v>
      </c>
      <c r="E593" s="202" t="s">
        <v>3772</v>
      </c>
      <c r="F593" s="282" t="s">
        <v>3630</v>
      </c>
      <c r="G593" s="276">
        <v>1</v>
      </c>
      <c r="H593" s="426">
        <v>1</v>
      </c>
      <c r="I593" s="513">
        <v>0.14280000000000001</v>
      </c>
      <c r="J593" s="421" t="s">
        <v>3773</v>
      </c>
      <c r="K593" s="514">
        <v>43464</v>
      </c>
      <c r="L593" s="333">
        <v>13</v>
      </c>
      <c r="M593" s="421" t="s">
        <v>3774</v>
      </c>
      <c r="N593" s="419" t="s">
        <v>3775</v>
      </c>
      <c r="O593" s="460" t="s">
        <v>3696</v>
      </c>
      <c r="P593" s="483">
        <v>0.33400000000000002</v>
      </c>
      <c r="Q593" s="421" t="s">
        <v>2199</v>
      </c>
      <c r="R593" s="515">
        <v>184800000</v>
      </c>
      <c r="S593" s="421"/>
      <c r="T593" s="424">
        <v>43115</v>
      </c>
      <c r="U593" s="424">
        <v>43464</v>
      </c>
      <c r="V593" s="419" t="s">
        <v>3780</v>
      </c>
      <c r="W593" s="417">
        <v>0.2</v>
      </c>
      <c r="X593" s="483">
        <v>1.66E-2</v>
      </c>
      <c r="Y593" s="419"/>
      <c r="Z593" s="419" t="s">
        <v>3781</v>
      </c>
      <c r="AA593" s="464"/>
      <c r="AB593" s="421"/>
      <c r="AC593" s="516"/>
      <c r="AD593" s="419"/>
      <c r="AE593" s="419"/>
      <c r="AF593" s="419"/>
      <c r="AG593" s="483">
        <v>1.66E-2</v>
      </c>
      <c r="AH593" s="419"/>
      <c r="AI593" s="419" t="s">
        <v>3781</v>
      </c>
      <c r="AJ593" s="464"/>
      <c r="AK593" s="421"/>
      <c r="AL593" s="419"/>
      <c r="AM593" s="419"/>
      <c r="AN593" s="419"/>
      <c r="AO593" s="419"/>
      <c r="AP593" s="483">
        <v>1.66E-2</v>
      </c>
      <c r="AQ593" s="419"/>
      <c r="AR593" s="419" t="s">
        <v>3781</v>
      </c>
      <c r="AS593" s="464"/>
      <c r="AT593" s="421"/>
      <c r="AU593" s="419"/>
      <c r="AV593" s="419"/>
      <c r="AW593" s="421"/>
      <c r="AX593" s="419"/>
      <c r="AY593" s="419"/>
      <c r="AZ593" s="483">
        <v>1.66E-2</v>
      </c>
      <c r="BA593" s="419"/>
      <c r="BB593" s="419" t="s">
        <v>3781</v>
      </c>
      <c r="BC593" s="464"/>
      <c r="BD593" s="421"/>
      <c r="BE593" s="419"/>
      <c r="BF593" s="419"/>
      <c r="BG593" s="419"/>
      <c r="BH593" s="419"/>
      <c r="BI593" s="483">
        <v>1.66E-2</v>
      </c>
      <c r="BJ593" s="419"/>
      <c r="BK593" s="419" t="s">
        <v>3781</v>
      </c>
      <c r="BL593" s="464"/>
      <c r="BM593" s="421"/>
      <c r="BN593" s="419"/>
      <c r="BO593" s="419"/>
      <c r="BP593" s="419"/>
      <c r="BQ593" s="419"/>
      <c r="BR593" s="483">
        <v>1.66E-2</v>
      </c>
      <c r="BS593" s="419"/>
      <c r="BT593" s="419" t="s">
        <v>3781</v>
      </c>
      <c r="BU593" s="464"/>
      <c r="BV593" s="421"/>
      <c r="BW593" s="419"/>
      <c r="BX593" s="419"/>
      <c r="BY593" s="421"/>
      <c r="BZ593" s="419"/>
      <c r="CA593" s="419"/>
      <c r="CB593" s="483">
        <v>1.66E-2</v>
      </c>
      <c r="CC593" s="419"/>
      <c r="CD593" s="419" t="s">
        <v>3781</v>
      </c>
      <c r="CE593" s="464"/>
      <c r="CF593" s="421"/>
      <c r="CG593" s="419"/>
      <c r="CH593" s="419"/>
      <c r="CI593" s="419"/>
      <c r="CJ593" s="419"/>
      <c r="CK593" s="483">
        <v>1.66E-2</v>
      </c>
      <c r="CL593" s="419"/>
      <c r="CM593" s="419" t="s">
        <v>3781</v>
      </c>
      <c r="CN593" s="464"/>
      <c r="CO593" s="464"/>
      <c r="CP593" s="483"/>
      <c r="CQ593" s="483"/>
      <c r="CR593" s="464"/>
      <c r="CS593" s="464"/>
      <c r="CT593" s="483">
        <v>1.66E-2</v>
      </c>
      <c r="CU593" s="419"/>
      <c r="CV593" s="419" t="s">
        <v>3781</v>
      </c>
      <c r="CW593" s="464"/>
      <c r="CX593" s="464"/>
      <c r="CY593" s="483"/>
      <c r="CZ593" s="483"/>
      <c r="DA593" s="464"/>
      <c r="DB593" s="464"/>
      <c r="DC593" s="464"/>
      <c r="DD593" s="483">
        <v>1.66E-2</v>
      </c>
      <c r="DE593" s="419"/>
      <c r="DF593" s="419" t="s">
        <v>3781</v>
      </c>
      <c r="DG593" s="464"/>
      <c r="DH593" s="464"/>
      <c r="DI593" s="483"/>
      <c r="DJ593" s="483"/>
      <c r="DK593" s="464"/>
      <c r="DL593" s="464"/>
      <c r="DM593" s="483">
        <v>1.66E-2</v>
      </c>
      <c r="DN593" s="419"/>
      <c r="DO593" s="419" t="s">
        <v>3781</v>
      </c>
      <c r="DP593" s="464"/>
      <c r="DQ593" s="464"/>
      <c r="DR593" s="483"/>
      <c r="DS593" s="483"/>
      <c r="DT593" s="464"/>
      <c r="DU593" s="464"/>
      <c r="DV593" s="483">
        <v>1.66E-2</v>
      </c>
      <c r="DW593" s="419"/>
      <c r="DX593" s="419" t="s">
        <v>3781</v>
      </c>
      <c r="DY593" s="464"/>
      <c r="DZ593" s="464"/>
      <c r="EA593" s="483"/>
      <c r="EB593" s="483"/>
      <c r="EC593" s="464"/>
      <c r="ED593" s="464"/>
      <c r="EE593" s="421"/>
      <c r="EF593" s="559"/>
      <c r="EG593" s="467">
        <v>0.19920000000000002</v>
      </c>
      <c r="EH593" s="550"/>
      <c r="EI593" s="550"/>
      <c r="EJ593" s="517"/>
      <c r="EK593" s="550"/>
      <c r="EL593" s="550"/>
      <c r="EM593" s="550"/>
      <c r="EN593" s="550"/>
      <c r="EO593" s="550"/>
      <c r="EP593" s="328"/>
      <c r="EQ593" s="328"/>
      <c r="ER593" s="328"/>
      <c r="ET593" s="311">
        <f t="shared" si="11"/>
        <v>-7.9999999999999516E-4</v>
      </c>
    </row>
    <row r="594" spans="1:150" s="445" customFormat="1" ht="99.95" customHeight="1" x14ac:dyDescent="0.25">
      <c r="A594" s="285" t="s">
        <v>240</v>
      </c>
      <c r="B594" s="458" t="s">
        <v>3627</v>
      </c>
      <c r="C594" s="202" t="s">
        <v>3690</v>
      </c>
      <c r="D594" s="282">
        <v>5</v>
      </c>
      <c r="E594" s="202" t="s">
        <v>3772</v>
      </c>
      <c r="F594" s="282" t="s">
        <v>3630</v>
      </c>
      <c r="G594" s="475">
        <v>1</v>
      </c>
      <c r="H594" s="277">
        <v>1</v>
      </c>
      <c r="I594" s="287">
        <v>0.14280000000000001</v>
      </c>
      <c r="J594" s="202" t="s">
        <v>3773</v>
      </c>
      <c r="K594" s="319">
        <v>43464</v>
      </c>
      <c r="L594" s="282">
        <v>13</v>
      </c>
      <c r="M594" s="202" t="s">
        <v>3774</v>
      </c>
      <c r="N594" s="202" t="s">
        <v>3775</v>
      </c>
      <c r="O594" s="320" t="s">
        <v>3696</v>
      </c>
      <c r="P594" s="282">
        <v>0.33400000000000002</v>
      </c>
      <c r="Q594" s="282" t="s">
        <v>2199</v>
      </c>
      <c r="R594" s="301">
        <v>184800000</v>
      </c>
      <c r="S594" s="352"/>
      <c r="T594" s="321">
        <v>43115</v>
      </c>
      <c r="U594" s="321">
        <v>43464</v>
      </c>
      <c r="V594" s="196" t="s">
        <v>3782</v>
      </c>
      <c r="W594" s="341">
        <v>0.3</v>
      </c>
      <c r="X594" s="277">
        <v>2.5000000000000001E-2</v>
      </c>
      <c r="Y594" s="282"/>
      <c r="Z594" s="12" t="s">
        <v>3783</v>
      </c>
      <c r="AA594" s="354"/>
      <c r="AB594" s="352"/>
      <c r="AC594" s="363"/>
      <c r="AD594" s="352"/>
      <c r="AE594" s="282"/>
      <c r="AF594" s="282"/>
      <c r="AG594" s="287">
        <v>2.5000000000000001E-2</v>
      </c>
      <c r="AH594" s="282"/>
      <c r="AI594" s="282" t="s">
        <v>3783</v>
      </c>
      <c r="AJ594" s="348"/>
      <c r="AK594" s="282"/>
      <c r="AL594" s="282"/>
      <c r="AM594" s="282"/>
      <c r="AN594" s="282"/>
      <c r="AO594" s="282"/>
      <c r="AP594" s="287">
        <v>2.5000000000000001E-2</v>
      </c>
      <c r="AQ594" s="282"/>
      <c r="AR594" s="282" t="s">
        <v>3783</v>
      </c>
      <c r="AS594" s="348"/>
      <c r="AT594" s="282"/>
      <c r="AU594" s="282"/>
      <c r="AV594" s="282"/>
      <c r="AW594" s="282"/>
      <c r="AX594" s="282"/>
      <c r="AY594" s="282"/>
      <c r="AZ594" s="287">
        <v>2.5000000000000001E-2</v>
      </c>
      <c r="BA594" s="282"/>
      <c r="BB594" s="282" t="s">
        <v>3783</v>
      </c>
      <c r="BC594" s="359"/>
      <c r="BD594" s="352"/>
      <c r="BE594" s="282"/>
      <c r="BF594" s="282"/>
      <c r="BG594" s="282"/>
      <c r="BH594" s="282"/>
      <c r="BI594" s="287">
        <v>2.5000000000000001E-2</v>
      </c>
      <c r="BJ594" s="282"/>
      <c r="BK594" s="282" t="s">
        <v>3783</v>
      </c>
      <c r="BL594" s="364"/>
      <c r="BM594" s="352"/>
      <c r="BN594" s="282"/>
      <c r="BO594" s="282"/>
      <c r="BP594" s="282"/>
      <c r="BQ594" s="282"/>
      <c r="BR594" s="287">
        <v>2.5000000000000001E-2</v>
      </c>
      <c r="BS594" s="282"/>
      <c r="BT594" s="282" t="s">
        <v>3783</v>
      </c>
      <c r="BU594" s="364"/>
      <c r="BV594" s="352"/>
      <c r="BW594" s="352"/>
      <c r="BX594" s="352"/>
      <c r="BY594" s="352"/>
      <c r="BZ594" s="352"/>
      <c r="CA594" s="352"/>
      <c r="CB594" s="16">
        <v>2.5000000000000001E-2</v>
      </c>
      <c r="CC594" s="282"/>
      <c r="CD594" s="282" t="s">
        <v>3783</v>
      </c>
      <c r="CE594" s="359"/>
      <c r="CF594" s="352"/>
      <c r="CG594" s="282"/>
      <c r="CH594" s="282"/>
      <c r="CI594" s="282"/>
      <c r="CJ594" s="282"/>
      <c r="CK594" s="16">
        <v>2.5999999999999999E-2</v>
      </c>
      <c r="CL594" s="282"/>
      <c r="CM594" s="282" t="s">
        <v>3783</v>
      </c>
      <c r="CN594" s="359"/>
      <c r="CO594" s="352"/>
      <c r="CP594" s="282"/>
      <c r="CQ594" s="282"/>
      <c r="CR594" s="282"/>
      <c r="CS594" s="282"/>
      <c r="CT594" s="16">
        <v>2.5999999999999999E-2</v>
      </c>
      <c r="CU594" s="282"/>
      <c r="CV594" s="282" t="s">
        <v>3783</v>
      </c>
      <c r="CW594" s="354"/>
      <c r="CX594" s="282"/>
      <c r="CY594" s="282"/>
      <c r="CZ594" s="282"/>
      <c r="DA594" s="282"/>
      <c r="DB594" s="282"/>
      <c r="DC594" s="282"/>
      <c r="DD594" s="16">
        <v>2.5000000000000001E-2</v>
      </c>
      <c r="DE594" s="282"/>
      <c r="DF594" s="282" t="s">
        <v>3783</v>
      </c>
      <c r="DG594" s="354"/>
      <c r="DH594" s="282"/>
      <c r="DI594" s="282"/>
      <c r="DJ594" s="282"/>
      <c r="DK594" s="282"/>
      <c r="DL594" s="282"/>
      <c r="DM594" s="16">
        <v>2.5000000000000001E-2</v>
      </c>
      <c r="DN594" s="282"/>
      <c r="DO594" s="282" t="s">
        <v>3783</v>
      </c>
      <c r="DP594" s="354"/>
      <c r="DQ594" s="282"/>
      <c r="DR594" s="282"/>
      <c r="DS594" s="282"/>
      <c r="DT594" s="282"/>
      <c r="DU594" s="282"/>
      <c r="DV594" s="16">
        <v>2.46E-2</v>
      </c>
      <c r="DW594" s="282"/>
      <c r="DX594" s="282" t="s">
        <v>3783</v>
      </c>
      <c r="DY594" s="354"/>
      <c r="DZ594" s="282"/>
      <c r="EA594" s="282"/>
      <c r="EB594" s="282"/>
      <c r="EC594" s="282"/>
      <c r="ED594" s="282"/>
      <c r="EE594" s="282"/>
      <c r="EF594" s="560"/>
      <c r="EG594" s="331">
        <v>0.30160000000000003</v>
      </c>
      <c r="EH594" s="282"/>
      <c r="EI594" s="282"/>
      <c r="EJ594" s="354"/>
      <c r="EK594" s="352"/>
      <c r="EL594" s="352"/>
      <c r="EM594" s="354"/>
      <c r="EN594" s="352"/>
      <c r="EO594" s="345"/>
      <c r="EP594" s="551"/>
      <c r="EQ594" s="328"/>
      <c r="ER594" s="328"/>
      <c r="ET594" s="311">
        <f t="shared" si="11"/>
        <v>1.6000000000000458E-3</v>
      </c>
    </row>
    <row r="595" spans="1:150" s="445" customFormat="1" ht="99.95" customHeight="1" x14ac:dyDescent="0.25">
      <c r="A595" s="285" t="s">
        <v>240</v>
      </c>
      <c r="B595" s="458" t="s">
        <v>3627</v>
      </c>
      <c r="C595" s="202" t="s">
        <v>3690</v>
      </c>
      <c r="D595" s="282">
        <v>5</v>
      </c>
      <c r="E595" s="202" t="s">
        <v>3772</v>
      </c>
      <c r="F595" s="282" t="s">
        <v>3630</v>
      </c>
      <c r="G595" s="475">
        <v>1</v>
      </c>
      <c r="H595" s="277">
        <v>1</v>
      </c>
      <c r="I595" s="287">
        <v>0.14280000000000001</v>
      </c>
      <c r="J595" s="202" t="s">
        <v>3773</v>
      </c>
      <c r="K595" s="319">
        <v>43464</v>
      </c>
      <c r="L595" s="282">
        <v>14</v>
      </c>
      <c r="M595" s="202" t="s">
        <v>3784</v>
      </c>
      <c r="N595" s="202" t="s">
        <v>3785</v>
      </c>
      <c r="O595" s="320" t="s">
        <v>3696</v>
      </c>
      <c r="P595" s="282">
        <v>0.33300000000000002</v>
      </c>
      <c r="Q595" s="282" t="s">
        <v>2199</v>
      </c>
      <c r="R595" s="301">
        <v>138600000</v>
      </c>
      <c r="S595" s="352"/>
      <c r="T595" s="321">
        <v>43115</v>
      </c>
      <c r="U595" s="321">
        <v>43465</v>
      </c>
      <c r="V595" s="196" t="s">
        <v>3786</v>
      </c>
      <c r="W595" s="341">
        <v>0.4</v>
      </c>
      <c r="X595" s="277">
        <v>0</v>
      </c>
      <c r="Y595" s="282"/>
      <c r="Z595" s="12"/>
      <c r="AA595" s="352">
        <v>0.05</v>
      </c>
      <c r="AB595" s="352"/>
      <c r="AC595" s="363">
        <v>138600000</v>
      </c>
      <c r="AD595" s="352"/>
      <c r="AE595" s="282"/>
      <c r="AF595" s="282"/>
      <c r="AG595" s="281">
        <v>0</v>
      </c>
      <c r="AH595" s="282"/>
      <c r="AI595" s="282"/>
      <c r="AJ595" s="352">
        <v>0.05</v>
      </c>
      <c r="AK595" s="282"/>
      <c r="AL595" s="282"/>
      <c r="AM595" s="282"/>
      <c r="AN595" s="282"/>
      <c r="AO595" s="282"/>
      <c r="AP595" s="281">
        <v>0.08</v>
      </c>
      <c r="AQ595" s="282"/>
      <c r="AR595" s="282" t="s">
        <v>3785</v>
      </c>
      <c r="AS595" s="352">
        <v>0.13</v>
      </c>
      <c r="AT595" s="282"/>
      <c r="AU595" s="282"/>
      <c r="AV595" s="282"/>
      <c r="AW595" s="282" t="s">
        <v>3787</v>
      </c>
      <c r="AX595" s="282"/>
      <c r="AY595" s="282"/>
      <c r="AZ595" s="281">
        <v>0</v>
      </c>
      <c r="BA595" s="282"/>
      <c r="BB595" s="282"/>
      <c r="BC595" s="359">
        <v>0.05</v>
      </c>
      <c r="BD595" s="352"/>
      <c r="BE595" s="282"/>
      <c r="BF595" s="282"/>
      <c r="BG595" s="282"/>
      <c r="BH595" s="282"/>
      <c r="BI595" s="277">
        <v>0</v>
      </c>
      <c r="BJ595" s="282"/>
      <c r="BK595" s="282"/>
      <c r="BL595" s="364">
        <v>0.05</v>
      </c>
      <c r="BM595" s="352"/>
      <c r="BN595" s="282"/>
      <c r="BO595" s="282"/>
      <c r="BP595" s="282"/>
      <c r="BQ595" s="282"/>
      <c r="BR595" s="16">
        <v>0.08</v>
      </c>
      <c r="BS595" s="282"/>
      <c r="BT595" s="282" t="s">
        <v>3788</v>
      </c>
      <c r="BU595" s="364">
        <v>0.13</v>
      </c>
      <c r="BV595" s="352"/>
      <c r="BW595" s="352"/>
      <c r="BX595" s="352"/>
      <c r="BY595" s="352" t="s">
        <v>3787</v>
      </c>
      <c r="BZ595" s="352"/>
      <c r="CA595" s="352"/>
      <c r="CB595" s="16">
        <v>0</v>
      </c>
      <c r="CC595" s="282"/>
      <c r="CD595" s="282"/>
      <c r="CE595" s="359">
        <v>0.05</v>
      </c>
      <c r="CF595" s="352"/>
      <c r="CG595" s="282"/>
      <c r="CH595" s="282"/>
      <c r="CI595" s="282"/>
      <c r="CJ595" s="282"/>
      <c r="CK595" s="16">
        <v>0</v>
      </c>
      <c r="CL595" s="282"/>
      <c r="CM595" s="282"/>
      <c r="CN595" s="359">
        <v>0.05</v>
      </c>
      <c r="CO595" s="352"/>
      <c r="CP595" s="282"/>
      <c r="CQ595" s="282"/>
      <c r="CR595" s="282"/>
      <c r="CS595" s="282"/>
      <c r="CT595" s="16">
        <v>0.08</v>
      </c>
      <c r="CU595" s="282"/>
      <c r="CV595" s="282" t="s">
        <v>3785</v>
      </c>
      <c r="CW595" s="352">
        <v>0.13</v>
      </c>
      <c r="CX595" s="282"/>
      <c r="CY595" s="282"/>
      <c r="CZ595" s="282"/>
      <c r="DA595" s="282" t="s">
        <v>3787</v>
      </c>
      <c r="DB595" s="282"/>
      <c r="DC595" s="282"/>
      <c r="DD595" s="16">
        <v>0</v>
      </c>
      <c r="DE595" s="282"/>
      <c r="DF595" s="282"/>
      <c r="DG595" s="352">
        <v>0.05</v>
      </c>
      <c r="DH595" s="282"/>
      <c r="DI595" s="282"/>
      <c r="DJ595" s="282"/>
      <c r="DK595" s="282"/>
      <c r="DL595" s="282"/>
      <c r="DM595" s="16">
        <v>0.08</v>
      </c>
      <c r="DN595" s="282"/>
      <c r="DO595" s="282" t="s">
        <v>3788</v>
      </c>
      <c r="DP595" s="352">
        <v>0.13</v>
      </c>
      <c r="DQ595" s="282">
        <v>0</v>
      </c>
      <c r="DR595" s="282"/>
      <c r="DS595" s="282"/>
      <c r="DT595" s="282"/>
      <c r="DU595" s="282"/>
      <c r="DV595" s="16">
        <v>0.08</v>
      </c>
      <c r="DW595" s="282"/>
      <c r="DX595" s="282" t="s">
        <v>3779</v>
      </c>
      <c r="DY595" s="352">
        <v>0.13</v>
      </c>
      <c r="DZ595" s="282"/>
      <c r="EA595" s="282"/>
      <c r="EB595" s="282"/>
      <c r="EC595" s="282" t="s">
        <v>3779</v>
      </c>
      <c r="ED595" s="282"/>
      <c r="EE595" s="282"/>
      <c r="EF595" s="560"/>
      <c r="EG595" s="331">
        <v>0.4</v>
      </c>
      <c r="EH595" s="282"/>
      <c r="EI595" s="282"/>
      <c r="EJ595" s="352">
        <v>1</v>
      </c>
      <c r="EK595" s="352"/>
      <c r="EL595" s="352"/>
      <c r="EM595" s="352"/>
      <c r="EN595" s="352"/>
      <c r="EO595" s="345"/>
      <c r="EP595" s="551"/>
      <c r="EQ595" s="328"/>
      <c r="ER595" s="328"/>
      <c r="ET595" s="311">
        <f t="shared" si="11"/>
        <v>0</v>
      </c>
    </row>
    <row r="596" spans="1:150" s="445" customFormat="1" ht="99.95" customHeight="1" x14ac:dyDescent="0.25">
      <c r="A596" s="285" t="s">
        <v>240</v>
      </c>
      <c r="B596" s="458" t="s">
        <v>3627</v>
      </c>
      <c r="C596" s="202" t="s">
        <v>3690</v>
      </c>
      <c r="D596" s="282">
        <v>5</v>
      </c>
      <c r="E596" s="202" t="s">
        <v>3772</v>
      </c>
      <c r="F596" s="282" t="s">
        <v>3630</v>
      </c>
      <c r="G596" s="475">
        <v>1</v>
      </c>
      <c r="H596" s="277">
        <v>1</v>
      </c>
      <c r="I596" s="287">
        <v>0.14280000000000001</v>
      </c>
      <c r="J596" s="202" t="s">
        <v>3773</v>
      </c>
      <c r="K596" s="319">
        <v>43464</v>
      </c>
      <c r="L596" s="282">
        <v>14</v>
      </c>
      <c r="M596" s="202" t="s">
        <v>3784</v>
      </c>
      <c r="N596" s="202" t="s">
        <v>3785</v>
      </c>
      <c r="O596" s="320" t="s">
        <v>3696</v>
      </c>
      <c r="P596" s="282">
        <v>0.33300000000000002</v>
      </c>
      <c r="Q596" s="282" t="s">
        <v>2199</v>
      </c>
      <c r="R596" s="301">
        <v>138600000</v>
      </c>
      <c r="S596" s="352"/>
      <c r="T596" s="321">
        <v>43115</v>
      </c>
      <c r="U596" s="321">
        <v>43465</v>
      </c>
      <c r="V596" s="196" t="s">
        <v>3789</v>
      </c>
      <c r="W596" s="341">
        <v>0.6</v>
      </c>
      <c r="X596" s="277">
        <v>0.05</v>
      </c>
      <c r="Y596" s="282"/>
      <c r="Z596" s="12" t="s">
        <v>3790</v>
      </c>
      <c r="AA596" s="352"/>
      <c r="AB596" s="352"/>
      <c r="AC596" s="363"/>
      <c r="AD596" s="352"/>
      <c r="AE596" s="282"/>
      <c r="AF596" s="282"/>
      <c r="AG596" s="277">
        <v>0.05</v>
      </c>
      <c r="AH596" s="282"/>
      <c r="AI596" s="282" t="s">
        <v>3790</v>
      </c>
      <c r="AJ596" s="352"/>
      <c r="AK596" s="282"/>
      <c r="AL596" s="282"/>
      <c r="AM596" s="282"/>
      <c r="AN596" s="282"/>
      <c r="AO596" s="282"/>
      <c r="AP596" s="277">
        <v>0.05</v>
      </c>
      <c r="AQ596" s="282"/>
      <c r="AR596" s="282" t="s">
        <v>3790</v>
      </c>
      <c r="AS596" s="352"/>
      <c r="AT596" s="282"/>
      <c r="AU596" s="282"/>
      <c r="AV596" s="282"/>
      <c r="AW596" s="282"/>
      <c r="AX596" s="282"/>
      <c r="AY596" s="282"/>
      <c r="AZ596" s="281">
        <v>0.05</v>
      </c>
      <c r="BA596" s="282"/>
      <c r="BB596" s="282" t="s">
        <v>3790</v>
      </c>
      <c r="BC596" s="359"/>
      <c r="BD596" s="352"/>
      <c r="BE596" s="282"/>
      <c r="BF596" s="282"/>
      <c r="BG596" s="282"/>
      <c r="BH596" s="282"/>
      <c r="BI596" s="281">
        <v>0.05</v>
      </c>
      <c r="BJ596" s="282"/>
      <c r="BK596" s="282" t="s">
        <v>3790</v>
      </c>
      <c r="BL596" s="364"/>
      <c r="BM596" s="352"/>
      <c r="BN596" s="282"/>
      <c r="BO596" s="282"/>
      <c r="BP596" s="282"/>
      <c r="BQ596" s="282"/>
      <c r="BR596" s="281">
        <v>0.05</v>
      </c>
      <c r="BS596" s="282"/>
      <c r="BT596" s="282" t="s">
        <v>3790</v>
      </c>
      <c r="BU596" s="364"/>
      <c r="BV596" s="352"/>
      <c r="BW596" s="352"/>
      <c r="BX596" s="352"/>
      <c r="BY596" s="352"/>
      <c r="BZ596" s="352"/>
      <c r="CA596" s="352"/>
      <c r="CB596" s="281">
        <v>0.05</v>
      </c>
      <c r="CC596" s="282"/>
      <c r="CD596" s="282" t="s">
        <v>3790</v>
      </c>
      <c r="CE596" s="359"/>
      <c r="CF596" s="352"/>
      <c r="CG596" s="282"/>
      <c r="CH596" s="282"/>
      <c r="CI596" s="282"/>
      <c r="CJ596" s="282"/>
      <c r="CK596" s="16">
        <v>0.05</v>
      </c>
      <c r="CL596" s="282"/>
      <c r="CM596" s="282" t="s">
        <v>3790</v>
      </c>
      <c r="CN596" s="359"/>
      <c r="CO596" s="352"/>
      <c r="CP596" s="282"/>
      <c r="CQ596" s="282"/>
      <c r="CR596" s="282"/>
      <c r="CS596" s="282"/>
      <c r="CT596" s="16">
        <v>0.05</v>
      </c>
      <c r="CU596" s="282"/>
      <c r="CV596" s="282" t="s">
        <v>3790</v>
      </c>
      <c r="CW596" s="352"/>
      <c r="CX596" s="282"/>
      <c r="CY596" s="282"/>
      <c r="CZ596" s="282"/>
      <c r="DA596" s="282"/>
      <c r="DB596" s="282"/>
      <c r="DC596" s="282"/>
      <c r="DD596" s="16">
        <v>0.05</v>
      </c>
      <c r="DE596" s="282"/>
      <c r="DF596" s="282" t="s">
        <v>3790</v>
      </c>
      <c r="DG596" s="352"/>
      <c r="DH596" s="282"/>
      <c r="DI596" s="282"/>
      <c r="DJ596" s="282"/>
      <c r="DK596" s="282"/>
      <c r="DL596" s="282"/>
      <c r="DM596" s="16">
        <v>0.05</v>
      </c>
      <c r="DN596" s="282"/>
      <c r="DO596" s="282" t="s">
        <v>3790</v>
      </c>
      <c r="DP596" s="352"/>
      <c r="DQ596" s="282"/>
      <c r="DR596" s="282"/>
      <c r="DS596" s="282"/>
      <c r="DT596" s="282"/>
      <c r="DU596" s="282"/>
      <c r="DV596" s="16">
        <v>0.05</v>
      </c>
      <c r="DW596" s="282"/>
      <c r="DX596" s="282" t="s">
        <v>3790</v>
      </c>
      <c r="DY596" s="352"/>
      <c r="DZ596" s="282"/>
      <c r="EA596" s="282"/>
      <c r="EB596" s="282"/>
      <c r="EC596" s="282"/>
      <c r="ED596" s="282"/>
      <c r="EE596" s="282"/>
      <c r="EF596" s="560"/>
      <c r="EG596" s="331">
        <v>0.6</v>
      </c>
      <c r="EH596" s="282"/>
      <c r="EI596" s="282"/>
      <c r="EJ596" s="352"/>
      <c r="EK596" s="352"/>
      <c r="EL596" s="352"/>
      <c r="EM596" s="352"/>
      <c r="EN596" s="352"/>
      <c r="EO596" s="345"/>
      <c r="EP596" s="551"/>
      <c r="EQ596" s="328"/>
      <c r="ER596" s="328"/>
      <c r="ET596" s="311">
        <f t="shared" si="11"/>
        <v>0</v>
      </c>
    </row>
    <row r="597" spans="1:150" s="445" customFormat="1" ht="99.95" customHeight="1" x14ac:dyDescent="0.25">
      <c r="A597" s="285" t="s">
        <v>240</v>
      </c>
      <c r="B597" s="458" t="s">
        <v>3627</v>
      </c>
      <c r="C597" s="202" t="s">
        <v>3690</v>
      </c>
      <c r="D597" s="282">
        <v>5</v>
      </c>
      <c r="E597" s="202" t="s">
        <v>3772</v>
      </c>
      <c r="F597" s="282" t="s">
        <v>3630</v>
      </c>
      <c r="G597" s="475">
        <v>1</v>
      </c>
      <c r="H597" s="277">
        <v>1</v>
      </c>
      <c r="I597" s="287">
        <v>0.14280000000000001</v>
      </c>
      <c r="J597" s="202" t="s">
        <v>3791</v>
      </c>
      <c r="K597" s="319">
        <v>43464</v>
      </c>
      <c r="L597" s="282">
        <v>15</v>
      </c>
      <c r="M597" s="202" t="s">
        <v>3792</v>
      </c>
      <c r="N597" s="202" t="s">
        <v>3793</v>
      </c>
      <c r="O597" s="320" t="s">
        <v>3696</v>
      </c>
      <c r="P597" s="282">
        <v>0.33300000000000002</v>
      </c>
      <c r="Q597" s="282" t="s">
        <v>2199</v>
      </c>
      <c r="R597" s="301">
        <v>266859000</v>
      </c>
      <c r="S597" s="352"/>
      <c r="T597" s="321">
        <v>43115</v>
      </c>
      <c r="U597" s="321">
        <v>43465</v>
      </c>
      <c r="V597" s="196" t="s">
        <v>3794</v>
      </c>
      <c r="W597" s="341">
        <v>0.4</v>
      </c>
      <c r="X597" s="277">
        <v>3.3300000000000003E-2</v>
      </c>
      <c r="Y597" s="282"/>
      <c r="Z597" s="12" t="s">
        <v>3795</v>
      </c>
      <c r="AA597" s="352">
        <v>8.3300000000000013E-2</v>
      </c>
      <c r="AB597" s="352"/>
      <c r="AC597" s="363">
        <v>166859000</v>
      </c>
      <c r="AD597" s="352"/>
      <c r="AE597" s="282"/>
      <c r="AF597" s="282"/>
      <c r="AG597" s="277">
        <v>3.3300000000000003E-2</v>
      </c>
      <c r="AH597" s="282"/>
      <c r="AI597" s="282" t="s">
        <v>3795</v>
      </c>
      <c r="AJ597" s="352">
        <v>8.3300000000000013E-2</v>
      </c>
      <c r="AK597" s="282"/>
      <c r="AL597" s="282"/>
      <c r="AM597" s="282"/>
      <c r="AN597" s="282"/>
      <c r="AO597" s="282"/>
      <c r="AP597" s="277">
        <v>3.3300000000000003E-2</v>
      </c>
      <c r="AQ597" s="282"/>
      <c r="AR597" s="282" t="s">
        <v>3795</v>
      </c>
      <c r="AS597" s="352">
        <v>8.3300000000000013E-2</v>
      </c>
      <c r="AT597" s="282"/>
      <c r="AU597" s="282"/>
      <c r="AV597" s="282"/>
      <c r="AW597" s="282" t="s">
        <v>3796</v>
      </c>
      <c r="AX597" s="282"/>
      <c r="AY597" s="282"/>
      <c r="AZ597" s="16">
        <v>3.3300000000000003E-2</v>
      </c>
      <c r="BA597" s="282"/>
      <c r="BB597" s="282" t="s">
        <v>3795</v>
      </c>
      <c r="BC597" s="359">
        <v>8.3300000000000013E-2</v>
      </c>
      <c r="BD597" s="352"/>
      <c r="BE597" s="282"/>
      <c r="BF597" s="282"/>
      <c r="BG597" s="282"/>
      <c r="BH597" s="282"/>
      <c r="BI597" s="277">
        <v>3.3300000000000003E-2</v>
      </c>
      <c r="BJ597" s="282"/>
      <c r="BK597" s="282" t="s">
        <v>3795</v>
      </c>
      <c r="BL597" s="364">
        <v>8.3300000000000013E-2</v>
      </c>
      <c r="BM597" s="352"/>
      <c r="BN597" s="282"/>
      <c r="BO597" s="282"/>
      <c r="BP597" s="282"/>
      <c r="BQ597" s="282"/>
      <c r="BR597" s="16">
        <v>3.3300000000000003E-2</v>
      </c>
      <c r="BS597" s="282"/>
      <c r="BT597" s="282" t="s">
        <v>3795</v>
      </c>
      <c r="BU597" s="364">
        <v>8.3300000000000013E-2</v>
      </c>
      <c r="BV597" s="352"/>
      <c r="BW597" s="352"/>
      <c r="BX597" s="352"/>
      <c r="BY597" s="352" t="s">
        <v>3796</v>
      </c>
      <c r="BZ597" s="352"/>
      <c r="CA597" s="352"/>
      <c r="CB597" s="287">
        <v>3.3300000000000003E-2</v>
      </c>
      <c r="CC597" s="282"/>
      <c r="CD597" s="282" t="s">
        <v>3795</v>
      </c>
      <c r="CE597" s="359">
        <v>8.3300000000000013E-2</v>
      </c>
      <c r="CF597" s="352"/>
      <c r="CG597" s="282">
        <v>100000000</v>
      </c>
      <c r="CH597" s="282"/>
      <c r="CI597" s="282"/>
      <c r="CJ597" s="282"/>
      <c r="CK597" s="287">
        <v>3.3300000000000003E-2</v>
      </c>
      <c r="CL597" s="282"/>
      <c r="CM597" s="282" t="s">
        <v>3795</v>
      </c>
      <c r="CN597" s="359">
        <v>8.3300000000000013E-2</v>
      </c>
      <c r="CO597" s="352"/>
      <c r="CP597" s="282"/>
      <c r="CQ597" s="282"/>
      <c r="CR597" s="282"/>
      <c r="CS597" s="282"/>
      <c r="CT597" s="16">
        <v>3.3300000000000003E-2</v>
      </c>
      <c r="CU597" s="282"/>
      <c r="CV597" s="282" t="s">
        <v>3795</v>
      </c>
      <c r="CW597" s="352">
        <v>8.3300000000000013E-2</v>
      </c>
      <c r="CX597" s="282"/>
      <c r="CY597" s="282"/>
      <c r="CZ597" s="282"/>
      <c r="DA597" s="282" t="s">
        <v>3796</v>
      </c>
      <c r="DB597" s="282"/>
      <c r="DC597" s="282"/>
      <c r="DD597" s="16">
        <v>3.3300000000000003E-2</v>
      </c>
      <c r="DE597" s="282"/>
      <c r="DF597" s="282" t="s">
        <v>3795</v>
      </c>
      <c r="DG597" s="352">
        <v>8.3300000000000013E-2</v>
      </c>
      <c r="DH597" s="282"/>
      <c r="DI597" s="282"/>
      <c r="DJ597" s="282"/>
      <c r="DK597" s="282"/>
      <c r="DL597" s="282"/>
      <c r="DM597" s="16">
        <v>3.3300000000000003E-2</v>
      </c>
      <c r="DN597" s="282"/>
      <c r="DO597" s="282" t="s">
        <v>3795</v>
      </c>
      <c r="DP597" s="352">
        <v>8.3300000000000013E-2</v>
      </c>
      <c r="DQ597" s="282"/>
      <c r="DR597" s="282"/>
      <c r="DS597" s="282"/>
      <c r="DT597" s="282"/>
      <c r="DU597" s="282"/>
      <c r="DV597" s="16">
        <v>3.3700000000000001E-2</v>
      </c>
      <c r="DW597" s="282"/>
      <c r="DX597" s="282" t="s">
        <v>3795</v>
      </c>
      <c r="DY597" s="352">
        <v>8.3699999999999997E-2</v>
      </c>
      <c r="DZ597" s="282"/>
      <c r="EA597" s="282"/>
      <c r="EB597" s="282"/>
      <c r="EC597" s="282" t="s">
        <v>3779</v>
      </c>
      <c r="ED597" s="282"/>
      <c r="EE597" s="282"/>
      <c r="EF597" s="560"/>
      <c r="EG597" s="331">
        <v>0.4</v>
      </c>
      <c r="EH597" s="282"/>
      <c r="EI597" s="282"/>
      <c r="EJ597" s="352">
        <v>1.0000000000000004</v>
      </c>
      <c r="EK597" s="352"/>
      <c r="EL597" s="352"/>
      <c r="EM597" s="352"/>
      <c r="EN597" s="352"/>
      <c r="EO597" s="345"/>
      <c r="EP597" s="551"/>
      <c r="EQ597" s="328"/>
      <c r="ER597" s="328"/>
      <c r="ET597" s="311">
        <f t="shared" si="11"/>
        <v>0</v>
      </c>
    </row>
    <row r="598" spans="1:150" s="445" customFormat="1" ht="99.95" customHeight="1" x14ac:dyDescent="0.25">
      <c r="A598" s="285" t="s">
        <v>240</v>
      </c>
      <c r="B598" s="458" t="s">
        <v>3627</v>
      </c>
      <c r="C598" s="202" t="s">
        <v>3690</v>
      </c>
      <c r="D598" s="282">
        <v>5</v>
      </c>
      <c r="E598" s="202" t="s">
        <v>3772</v>
      </c>
      <c r="F598" s="282" t="s">
        <v>3630</v>
      </c>
      <c r="G598" s="475">
        <v>1</v>
      </c>
      <c r="H598" s="277">
        <v>1</v>
      </c>
      <c r="I598" s="287">
        <v>0.14280000000000001</v>
      </c>
      <c r="J598" s="202" t="s">
        <v>3791</v>
      </c>
      <c r="K598" s="319">
        <v>43464</v>
      </c>
      <c r="L598" s="282">
        <v>15</v>
      </c>
      <c r="M598" s="322" t="s">
        <v>3792</v>
      </c>
      <c r="N598" s="202" t="s">
        <v>3793</v>
      </c>
      <c r="O598" s="320" t="s">
        <v>3696</v>
      </c>
      <c r="P598" s="208">
        <v>0.33300000000000002</v>
      </c>
      <c r="Q598" s="230" t="s">
        <v>2199</v>
      </c>
      <c r="R598" s="301">
        <v>266859000</v>
      </c>
      <c r="S598" s="361"/>
      <c r="T598" s="226">
        <v>43115</v>
      </c>
      <c r="U598" s="226">
        <v>43465</v>
      </c>
      <c r="V598" s="196" t="s">
        <v>3797</v>
      </c>
      <c r="W598" s="341">
        <v>0.6</v>
      </c>
      <c r="X598" s="16">
        <v>0.05</v>
      </c>
      <c r="Y598" s="280"/>
      <c r="Z598" s="289" t="s">
        <v>3798</v>
      </c>
      <c r="AA598" s="348"/>
      <c r="AB598" s="309"/>
      <c r="AC598" s="350"/>
      <c r="AD598" s="309"/>
      <c r="AE598" s="282"/>
      <c r="AF598" s="282"/>
      <c r="AG598" s="277">
        <v>0.05</v>
      </c>
      <c r="AH598" s="280"/>
      <c r="AI598" s="280" t="s">
        <v>3798</v>
      </c>
      <c r="AJ598" s="348"/>
      <c r="AK598" s="309"/>
      <c r="AL598" s="309"/>
      <c r="AM598" s="309"/>
      <c r="AN598" s="282"/>
      <c r="AO598" s="282"/>
      <c r="AP598" s="16">
        <v>0.05</v>
      </c>
      <c r="AQ598" s="280"/>
      <c r="AR598" s="280" t="s">
        <v>3798</v>
      </c>
      <c r="AS598" s="348"/>
      <c r="AT598" s="348"/>
      <c r="AU598" s="309"/>
      <c r="AV598" s="309"/>
      <c r="AW598" s="309"/>
      <c r="AX598" s="282"/>
      <c r="AY598" s="282"/>
      <c r="AZ598" s="16">
        <v>0.05</v>
      </c>
      <c r="BA598" s="280"/>
      <c r="BB598" s="280" t="s">
        <v>3798</v>
      </c>
      <c r="BC598" s="348"/>
      <c r="BD598" s="348"/>
      <c r="BE598" s="309"/>
      <c r="BF598" s="309"/>
      <c r="BG598" s="282"/>
      <c r="BH598" s="282"/>
      <c r="BI598" s="277">
        <v>0.05</v>
      </c>
      <c r="BJ598" s="280"/>
      <c r="BK598" s="280" t="s">
        <v>3798</v>
      </c>
      <c r="BL598" s="348"/>
      <c r="BM598" s="309"/>
      <c r="BN598" s="309"/>
      <c r="BO598" s="309"/>
      <c r="BP598" s="282"/>
      <c r="BQ598" s="282"/>
      <c r="BR598" s="16">
        <v>0.05</v>
      </c>
      <c r="BS598" s="280"/>
      <c r="BT598" s="280" t="s">
        <v>3798</v>
      </c>
      <c r="BU598" s="348"/>
      <c r="BV598" s="348"/>
      <c r="BW598" s="309"/>
      <c r="BX598" s="309"/>
      <c r="BY598" s="309"/>
      <c r="BZ598" s="282"/>
      <c r="CA598" s="282"/>
      <c r="CB598" s="16">
        <v>0.05</v>
      </c>
      <c r="CC598" s="280"/>
      <c r="CD598" s="280" t="s">
        <v>3798</v>
      </c>
      <c r="CE598" s="348"/>
      <c r="CF598" s="348"/>
      <c r="CG598" s="309"/>
      <c r="CH598" s="309"/>
      <c r="CI598" s="282"/>
      <c r="CJ598" s="282"/>
      <c r="CK598" s="16">
        <v>0.05</v>
      </c>
      <c r="CL598" s="280"/>
      <c r="CM598" s="282" t="s">
        <v>3798</v>
      </c>
      <c r="CN598" s="348"/>
      <c r="CO598" s="309"/>
      <c r="CP598" s="309"/>
      <c r="CQ598" s="309"/>
      <c r="CR598" s="282"/>
      <c r="CS598" s="282"/>
      <c r="CT598" s="16">
        <v>0.05</v>
      </c>
      <c r="CU598" s="280"/>
      <c r="CV598" s="280" t="s">
        <v>3798</v>
      </c>
      <c r="CW598" s="348"/>
      <c r="CX598" s="348"/>
      <c r="CY598" s="309"/>
      <c r="CZ598" s="309"/>
      <c r="DA598" s="309"/>
      <c r="DB598" s="282"/>
      <c r="DC598" s="282"/>
      <c r="DD598" s="16">
        <v>0.05</v>
      </c>
      <c r="DE598" s="280"/>
      <c r="DF598" s="280" t="s">
        <v>3798</v>
      </c>
      <c r="DG598" s="348"/>
      <c r="DH598" s="348"/>
      <c r="DI598" s="309"/>
      <c r="DJ598" s="309"/>
      <c r="DK598" s="282"/>
      <c r="DL598" s="282"/>
      <c r="DM598" s="16">
        <v>0.05</v>
      </c>
      <c r="DN598" s="280"/>
      <c r="DO598" s="280" t="s">
        <v>3798</v>
      </c>
      <c r="DP598" s="348"/>
      <c r="DQ598" s="309"/>
      <c r="DR598" s="309"/>
      <c r="DS598" s="309"/>
      <c r="DT598" s="282"/>
      <c r="DU598" s="282"/>
      <c r="DV598" s="16">
        <v>0.05</v>
      </c>
      <c r="DW598" s="280"/>
      <c r="DX598" s="282" t="s">
        <v>3798</v>
      </c>
      <c r="DY598" s="348"/>
      <c r="DZ598" s="348"/>
      <c r="EA598" s="360"/>
      <c r="EB598" s="348"/>
      <c r="EC598" s="348"/>
      <c r="ED598" s="282"/>
      <c r="EE598" s="282"/>
      <c r="EF598" s="560"/>
      <c r="EG598" s="331">
        <v>0.6</v>
      </c>
      <c r="EH598" s="328"/>
      <c r="EI598" s="328"/>
      <c r="EJ598" s="346"/>
      <c r="EK598" s="347"/>
      <c r="EL598" s="347"/>
      <c r="EM598" s="352"/>
      <c r="EN598" s="352"/>
      <c r="EO598" s="345"/>
      <c r="EP598" s="551"/>
      <c r="EQ598" s="328"/>
      <c r="ER598" s="328"/>
      <c r="ET598" s="311">
        <f t="shared" si="11"/>
        <v>0</v>
      </c>
    </row>
    <row r="599" spans="1:150" s="445" customFormat="1" ht="99.95" customHeight="1" x14ac:dyDescent="0.25">
      <c r="A599" s="285" t="s">
        <v>240</v>
      </c>
      <c r="B599" s="458" t="s">
        <v>3627</v>
      </c>
      <c r="C599" s="202" t="s">
        <v>3690</v>
      </c>
      <c r="D599" s="282">
        <v>6</v>
      </c>
      <c r="E599" s="202" t="s">
        <v>3799</v>
      </c>
      <c r="F599" s="282" t="s">
        <v>3630</v>
      </c>
      <c r="G599" s="512">
        <v>1</v>
      </c>
      <c r="H599" s="277">
        <v>1</v>
      </c>
      <c r="I599" s="287">
        <v>0.14280000000000001</v>
      </c>
      <c r="J599" s="202" t="s">
        <v>3800</v>
      </c>
      <c r="K599" s="319">
        <v>43464</v>
      </c>
      <c r="L599" s="282">
        <v>16</v>
      </c>
      <c r="M599" s="322" t="s">
        <v>3801</v>
      </c>
      <c r="N599" s="202" t="s">
        <v>3802</v>
      </c>
      <c r="O599" s="320" t="s">
        <v>3696</v>
      </c>
      <c r="P599" s="208">
        <v>5.5500000000000001E-2</v>
      </c>
      <c r="Q599" s="230" t="s">
        <v>2199</v>
      </c>
      <c r="R599" s="301">
        <v>151811000</v>
      </c>
      <c r="S599" s="361"/>
      <c r="T599" s="226">
        <v>43115</v>
      </c>
      <c r="U599" s="226">
        <v>43465</v>
      </c>
      <c r="V599" s="196" t="s">
        <v>3803</v>
      </c>
      <c r="W599" s="341">
        <v>0.4</v>
      </c>
      <c r="X599" s="16">
        <v>0</v>
      </c>
      <c r="Y599" s="280"/>
      <c r="Z599" s="289"/>
      <c r="AA599" s="348">
        <v>0.05</v>
      </c>
      <c r="AB599" s="309"/>
      <c r="AC599" s="350">
        <v>151811000</v>
      </c>
      <c r="AD599" s="309"/>
      <c r="AE599" s="282"/>
      <c r="AF599" s="282"/>
      <c r="AG599" s="277">
        <v>0</v>
      </c>
      <c r="AH599" s="280"/>
      <c r="AI599" s="280"/>
      <c r="AJ599" s="348">
        <v>0.05</v>
      </c>
      <c r="AK599" s="309"/>
      <c r="AL599" s="309"/>
      <c r="AM599" s="309"/>
      <c r="AN599" s="282"/>
      <c r="AO599" s="282"/>
      <c r="AP599" s="277">
        <v>0.1</v>
      </c>
      <c r="AQ599" s="280"/>
      <c r="AR599" s="280"/>
      <c r="AS599" s="348">
        <v>0.15000000000000002</v>
      </c>
      <c r="AT599" s="348"/>
      <c r="AU599" s="309"/>
      <c r="AV599" s="309"/>
      <c r="AW599" s="309" t="s">
        <v>3802</v>
      </c>
      <c r="AX599" s="282"/>
      <c r="AY599" s="282"/>
      <c r="AZ599" s="16">
        <v>0</v>
      </c>
      <c r="BA599" s="280"/>
      <c r="BB599" s="280"/>
      <c r="BC599" s="348">
        <v>0.05</v>
      </c>
      <c r="BD599" s="348"/>
      <c r="BE599" s="309"/>
      <c r="BF599" s="309"/>
      <c r="BG599" s="282"/>
      <c r="BH599" s="282"/>
      <c r="BI599" s="277">
        <v>0</v>
      </c>
      <c r="BJ599" s="280"/>
      <c r="BK599" s="280"/>
      <c r="BL599" s="348">
        <v>0.05</v>
      </c>
      <c r="BM599" s="309"/>
      <c r="BN599" s="309"/>
      <c r="BO599" s="309"/>
      <c r="BP599" s="282"/>
      <c r="BQ599" s="282"/>
      <c r="BR599" s="236">
        <v>0.1</v>
      </c>
      <c r="BS599" s="280"/>
      <c r="BT599" s="280"/>
      <c r="BU599" s="348">
        <v>0.15000000000000002</v>
      </c>
      <c r="BV599" s="348"/>
      <c r="BW599" s="309"/>
      <c r="BX599" s="309"/>
      <c r="BY599" s="309" t="s">
        <v>3802</v>
      </c>
      <c r="BZ599" s="282"/>
      <c r="CA599" s="282"/>
      <c r="CB599" s="16">
        <v>0</v>
      </c>
      <c r="CC599" s="280"/>
      <c r="CD599" s="328"/>
      <c r="CE599" s="348">
        <v>0.05</v>
      </c>
      <c r="CF599" s="348"/>
      <c r="CG599" s="309"/>
      <c r="CH599" s="309"/>
      <c r="CI599" s="282"/>
      <c r="CJ599" s="282"/>
      <c r="CK599" s="16">
        <v>0</v>
      </c>
      <c r="CL599" s="280"/>
      <c r="CM599" s="282"/>
      <c r="CN599" s="348">
        <v>0.05</v>
      </c>
      <c r="CO599" s="309"/>
      <c r="CP599" s="309"/>
      <c r="CQ599" s="309"/>
      <c r="CR599" s="282"/>
      <c r="CS599" s="282"/>
      <c r="CT599" s="236">
        <v>0.1</v>
      </c>
      <c r="CU599" s="280"/>
      <c r="CV599" s="280"/>
      <c r="CW599" s="348">
        <v>0.15000000000000002</v>
      </c>
      <c r="CX599" s="348"/>
      <c r="CY599" s="309"/>
      <c r="CZ599" s="309"/>
      <c r="DA599" s="309" t="s">
        <v>3802</v>
      </c>
      <c r="DB599" s="282"/>
      <c r="DC599" s="282"/>
      <c r="DD599" s="16">
        <v>0</v>
      </c>
      <c r="DE599" s="280"/>
      <c r="DF599" s="280"/>
      <c r="DG599" s="348">
        <v>0.05</v>
      </c>
      <c r="DH599" s="348"/>
      <c r="DI599" s="309"/>
      <c r="DJ599" s="309"/>
      <c r="DK599" s="282"/>
      <c r="DL599" s="282"/>
      <c r="DM599" s="16">
        <v>0</v>
      </c>
      <c r="DN599" s="280"/>
      <c r="DO599" s="280"/>
      <c r="DP599" s="348">
        <v>0.05</v>
      </c>
      <c r="DQ599" s="309"/>
      <c r="DR599" s="309"/>
      <c r="DS599" s="309"/>
      <c r="DT599" s="282"/>
      <c r="DU599" s="282"/>
      <c r="DV599" s="236">
        <v>0.1</v>
      </c>
      <c r="DW599" s="280"/>
      <c r="DX599" s="282"/>
      <c r="DY599" s="348">
        <v>0.15000000000000002</v>
      </c>
      <c r="DZ599" s="348"/>
      <c r="EA599" s="360"/>
      <c r="EB599" s="348"/>
      <c r="EC599" s="348" t="s">
        <v>3779</v>
      </c>
      <c r="ED599" s="282"/>
      <c r="EE599" s="282"/>
      <c r="EF599" s="560"/>
      <c r="EG599" s="331">
        <v>0.4</v>
      </c>
      <c r="EH599" s="328"/>
      <c r="EI599" s="328"/>
      <c r="EJ599" s="346">
        <v>1.0000000000000002</v>
      </c>
      <c r="EK599" s="347"/>
      <c r="EL599" s="347"/>
      <c r="EM599" s="352">
        <v>1</v>
      </c>
      <c r="EN599" s="352"/>
      <c r="EO599" s="345">
        <v>0</v>
      </c>
      <c r="EP599" s="551"/>
      <c r="EQ599" s="328"/>
      <c r="ER599" s="328"/>
      <c r="ET599" s="311">
        <f t="shared" si="11"/>
        <v>0</v>
      </c>
    </row>
    <row r="600" spans="1:150" s="445" customFormat="1" ht="99.95" customHeight="1" x14ac:dyDescent="0.25">
      <c r="A600" s="285" t="s">
        <v>240</v>
      </c>
      <c r="B600" s="458" t="s">
        <v>3627</v>
      </c>
      <c r="C600" s="202" t="s">
        <v>3690</v>
      </c>
      <c r="D600" s="282">
        <v>6</v>
      </c>
      <c r="E600" s="202" t="s">
        <v>3799</v>
      </c>
      <c r="F600" s="282" t="s">
        <v>3630</v>
      </c>
      <c r="G600" s="512">
        <v>1</v>
      </c>
      <c r="H600" s="277">
        <v>1</v>
      </c>
      <c r="I600" s="287">
        <v>0.14280000000000001</v>
      </c>
      <c r="J600" s="202" t="s">
        <v>3800</v>
      </c>
      <c r="K600" s="319">
        <v>43464</v>
      </c>
      <c r="L600" s="282">
        <v>16</v>
      </c>
      <c r="M600" s="322" t="s">
        <v>3801</v>
      </c>
      <c r="N600" s="202" t="s">
        <v>3802</v>
      </c>
      <c r="O600" s="320" t="s">
        <v>3696</v>
      </c>
      <c r="P600" s="208">
        <v>5.5500000000000001E-2</v>
      </c>
      <c r="Q600" s="230" t="s">
        <v>2199</v>
      </c>
      <c r="R600" s="301">
        <v>151811000</v>
      </c>
      <c r="S600" s="361"/>
      <c r="T600" s="226">
        <v>43115</v>
      </c>
      <c r="U600" s="226">
        <v>43465</v>
      </c>
      <c r="V600" s="196" t="s">
        <v>3804</v>
      </c>
      <c r="W600" s="341">
        <v>0.6</v>
      </c>
      <c r="X600" s="16">
        <v>0.05</v>
      </c>
      <c r="Y600" s="280"/>
      <c r="Z600" s="289" t="s">
        <v>3805</v>
      </c>
      <c r="AA600" s="348"/>
      <c r="AB600" s="309"/>
      <c r="AC600" s="350"/>
      <c r="AD600" s="309"/>
      <c r="AE600" s="282"/>
      <c r="AF600" s="282"/>
      <c r="AG600" s="277">
        <v>0.05</v>
      </c>
      <c r="AH600" s="280"/>
      <c r="AI600" s="280" t="s">
        <v>3805</v>
      </c>
      <c r="AJ600" s="348"/>
      <c r="AK600" s="309"/>
      <c r="AL600" s="309"/>
      <c r="AM600" s="309"/>
      <c r="AN600" s="282"/>
      <c r="AO600" s="282"/>
      <c r="AP600" s="277">
        <v>0.05</v>
      </c>
      <c r="AQ600" s="280"/>
      <c r="AR600" s="280" t="s">
        <v>3805</v>
      </c>
      <c r="AS600" s="348"/>
      <c r="AT600" s="348"/>
      <c r="AU600" s="309"/>
      <c r="AV600" s="309"/>
      <c r="AW600" s="309"/>
      <c r="AX600" s="282"/>
      <c r="AY600" s="282"/>
      <c r="AZ600" s="16">
        <v>0.05</v>
      </c>
      <c r="BA600" s="280"/>
      <c r="BB600" s="280" t="s">
        <v>3805</v>
      </c>
      <c r="BC600" s="348"/>
      <c r="BD600" s="348"/>
      <c r="BE600" s="309"/>
      <c r="BF600" s="309"/>
      <c r="BG600" s="282"/>
      <c r="BH600" s="282"/>
      <c r="BI600" s="277">
        <v>0.05</v>
      </c>
      <c r="BJ600" s="280"/>
      <c r="BK600" s="280" t="s">
        <v>3805</v>
      </c>
      <c r="BL600" s="348"/>
      <c r="BM600" s="309"/>
      <c r="BN600" s="309"/>
      <c r="BO600" s="309"/>
      <c r="BP600" s="282"/>
      <c r="BQ600" s="282"/>
      <c r="BR600" s="16">
        <v>0.05</v>
      </c>
      <c r="BS600" s="280"/>
      <c r="BT600" s="280" t="s">
        <v>3805</v>
      </c>
      <c r="BU600" s="348"/>
      <c r="BV600" s="348"/>
      <c r="BW600" s="309"/>
      <c r="BX600" s="309"/>
      <c r="BY600" s="309"/>
      <c r="BZ600" s="282"/>
      <c r="CA600" s="282"/>
      <c r="CB600" s="16">
        <v>0.05</v>
      </c>
      <c r="CC600" s="280"/>
      <c r="CD600" s="328" t="s">
        <v>3805</v>
      </c>
      <c r="CE600" s="348"/>
      <c r="CF600" s="348"/>
      <c r="CG600" s="309"/>
      <c r="CH600" s="309"/>
      <c r="CI600" s="282"/>
      <c r="CJ600" s="282"/>
      <c r="CK600" s="16">
        <v>0.05</v>
      </c>
      <c r="CL600" s="280"/>
      <c r="CM600" s="282" t="s">
        <v>3805</v>
      </c>
      <c r="CN600" s="348"/>
      <c r="CO600" s="309"/>
      <c r="CP600" s="309"/>
      <c r="CQ600" s="309"/>
      <c r="CR600" s="282"/>
      <c r="CS600" s="282"/>
      <c r="CT600" s="16">
        <v>0.05</v>
      </c>
      <c r="CU600" s="280"/>
      <c r="CV600" s="280" t="s">
        <v>3805</v>
      </c>
      <c r="CW600" s="348"/>
      <c r="CX600" s="348"/>
      <c r="CY600" s="309"/>
      <c r="CZ600" s="309"/>
      <c r="DA600" s="309"/>
      <c r="DB600" s="282"/>
      <c r="DC600" s="282"/>
      <c r="DD600" s="16">
        <v>0.05</v>
      </c>
      <c r="DE600" s="280"/>
      <c r="DF600" s="280" t="s">
        <v>3805</v>
      </c>
      <c r="DG600" s="348"/>
      <c r="DH600" s="348"/>
      <c r="DI600" s="309"/>
      <c r="DJ600" s="309"/>
      <c r="DK600" s="282"/>
      <c r="DL600" s="282"/>
      <c r="DM600" s="16">
        <v>0.05</v>
      </c>
      <c r="DN600" s="280"/>
      <c r="DO600" s="280" t="s">
        <v>3805</v>
      </c>
      <c r="DP600" s="348"/>
      <c r="DQ600" s="309"/>
      <c r="DR600" s="309"/>
      <c r="DS600" s="309"/>
      <c r="DT600" s="282"/>
      <c r="DU600" s="282"/>
      <c r="DV600" s="239">
        <v>0.05</v>
      </c>
      <c r="DW600" s="280"/>
      <c r="DX600" s="282" t="s">
        <v>3805</v>
      </c>
      <c r="DY600" s="348"/>
      <c r="DZ600" s="348"/>
      <c r="EA600" s="360"/>
      <c r="EB600" s="348"/>
      <c r="EC600" s="348"/>
      <c r="ED600" s="282"/>
      <c r="EE600" s="282"/>
      <c r="EF600" s="560"/>
      <c r="EG600" s="331">
        <v>0.6</v>
      </c>
      <c r="EH600" s="328"/>
      <c r="EI600" s="328"/>
      <c r="EJ600" s="346"/>
      <c r="EK600" s="347"/>
      <c r="EL600" s="347"/>
      <c r="EM600" s="352"/>
      <c r="EN600" s="352"/>
      <c r="EO600" s="345"/>
      <c r="EP600" s="551"/>
      <c r="EQ600" s="328"/>
      <c r="ER600" s="328"/>
      <c r="ET600" s="311">
        <f t="shared" si="11"/>
        <v>0</v>
      </c>
    </row>
    <row r="601" spans="1:150" s="445" customFormat="1" ht="99.95" customHeight="1" x14ac:dyDescent="0.25">
      <c r="A601" s="285" t="s">
        <v>240</v>
      </c>
      <c r="B601" s="458" t="s">
        <v>3627</v>
      </c>
      <c r="C601" s="202" t="s">
        <v>3690</v>
      </c>
      <c r="D601" s="282">
        <v>6</v>
      </c>
      <c r="E601" s="202" t="s">
        <v>3799</v>
      </c>
      <c r="F601" s="282" t="s">
        <v>3630</v>
      </c>
      <c r="G601" s="512">
        <v>1</v>
      </c>
      <c r="H601" s="277">
        <v>1</v>
      </c>
      <c r="I601" s="287">
        <v>0.14280000000000001</v>
      </c>
      <c r="J601" s="202" t="s">
        <v>3864</v>
      </c>
      <c r="K601" s="319">
        <v>43464</v>
      </c>
      <c r="L601" s="282">
        <v>17</v>
      </c>
      <c r="M601" s="202" t="s">
        <v>3865</v>
      </c>
      <c r="N601" s="202" t="s">
        <v>3866</v>
      </c>
      <c r="O601" s="320" t="s">
        <v>3696</v>
      </c>
      <c r="P601" s="282">
        <v>5.5500000000000001E-2</v>
      </c>
      <c r="Q601" s="282" t="s">
        <v>2199</v>
      </c>
      <c r="R601" s="301">
        <v>176400000</v>
      </c>
      <c r="S601" s="361"/>
      <c r="T601" s="283">
        <v>43115</v>
      </c>
      <c r="U601" s="283">
        <v>43465</v>
      </c>
      <c r="V601" s="196" t="s">
        <v>3867</v>
      </c>
      <c r="W601" s="287">
        <v>0.2</v>
      </c>
      <c r="X601" s="277">
        <v>0</v>
      </c>
      <c r="Y601" s="280"/>
      <c r="Z601" s="330"/>
      <c r="AA601" s="348">
        <v>2.9100000000000001E-2</v>
      </c>
      <c r="AB601" s="309">
        <v>0</v>
      </c>
      <c r="AC601" s="362">
        <v>176400000</v>
      </c>
      <c r="AD601" s="309"/>
      <c r="AE601" s="282"/>
      <c r="AF601" s="282"/>
      <c r="AG601" s="16">
        <v>0</v>
      </c>
      <c r="AH601" s="280"/>
      <c r="AI601" s="280"/>
      <c r="AJ601" s="348">
        <v>2.9100000000000001E-2</v>
      </c>
      <c r="AK601" s="309"/>
      <c r="AL601" s="309"/>
      <c r="AM601" s="309"/>
      <c r="AN601" s="282"/>
      <c r="AO601" s="282"/>
      <c r="AP601" s="16">
        <v>0.05</v>
      </c>
      <c r="AQ601" s="280"/>
      <c r="AR601" s="280" t="s">
        <v>3868</v>
      </c>
      <c r="AS601" s="348">
        <v>0.12909999999999999</v>
      </c>
      <c r="AT601" s="309"/>
      <c r="AU601" s="309"/>
      <c r="AV601" s="309"/>
      <c r="AW601" s="309" t="s">
        <v>3869</v>
      </c>
      <c r="AX601" s="282"/>
      <c r="AY601" s="282"/>
      <c r="AZ601" s="16">
        <v>0</v>
      </c>
      <c r="BA601" s="280"/>
      <c r="BB601" s="280"/>
      <c r="BC601" s="348">
        <v>9.1600000000000001E-2</v>
      </c>
      <c r="BD601" s="309"/>
      <c r="BE601" s="309"/>
      <c r="BF601" s="309"/>
      <c r="BG601" s="282"/>
      <c r="BH601" s="282"/>
      <c r="BI601" s="239">
        <v>0</v>
      </c>
      <c r="BJ601" s="280"/>
      <c r="BK601" s="280"/>
      <c r="BL601" s="348">
        <v>2.9100000000000001E-2</v>
      </c>
      <c r="BM601" s="348"/>
      <c r="BN601" s="309"/>
      <c r="BO601" s="309"/>
      <c r="BP601" s="282"/>
      <c r="BQ601" s="282"/>
      <c r="BR601" s="16">
        <v>0.05</v>
      </c>
      <c r="BS601" s="280"/>
      <c r="BT601" s="280" t="s">
        <v>3868</v>
      </c>
      <c r="BU601" s="348">
        <v>0.12909999999999999</v>
      </c>
      <c r="BV601" s="348"/>
      <c r="BW601" s="309"/>
      <c r="BX601" s="309"/>
      <c r="BY601" s="309" t="s">
        <v>3869</v>
      </c>
      <c r="BZ601" s="282"/>
      <c r="CA601" s="282"/>
      <c r="CB601" s="16">
        <v>0</v>
      </c>
      <c r="CC601" s="280"/>
      <c r="CD601" s="280"/>
      <c r="CE601" s="348">
        <v>2.9100000000000001E-2</v>
      </c>
      <c r="CF601" s="309"/>
      <c r="CG601" s="309"/>
      <c r="CH601" s="309"/>
      <c r="CI601" s="282"/>
      <c r="CJ601" s="282"/>
      <c r="CK601" s="16">
        <v>0</v>
      </c>
      <c r="CL601" s="280"/>
      <c r="CM601" s="282"/>
      <c r="CN601" s="348">
        <v>9.1600000000000001E-2</v>
      </c>
      <c r="CO601" s="348"/>
      <c r="CP601" s="309"/>
      <c r="CQ601" s="309"/>
      <c r="CR601" s="282"/>
      <c r="CS601" s="282"/>
      <c r="CT601" s="239">
        <v>0.05</v>
      </c>
      <c r="CU601" s="280"/>
      <c r="CV601" s="280" t="s">
        <v>3868</v>
      </c>
      <c r="CW601" s="348">
        <v>0.12909999999999999</v>
      </c>
      <c r="CX601" s="348"/>
      <c r="CY601" s="309"/>
      <c r="CZ601" s="309"/>
      <c r="DA601" s="309" t="s">
        <v>3869</v>
      </c>
      <c r="DB601" s="282"/>
      <c r="DC601" s="282"/>
      <c r="DD601" s="16">
        <v>0</v>
      </c>
      <c r="DE601" s="280"/>
      <c r="DF601" s="280"/>
      <c r="DG601" s="348">
        <v>2.9100000000000001E-2</v>
      </c>
      <c r="DH601" s="309"/>
      <c r="DI601" s="309"/>
      <c r="DJ601" s="309"/>
      <c r="DK601" s="282"/>
      <c r="DL601" s="282"/>
      <c r="DM601" s="16">
        <v>0</v>
      </c>
      <c r="DN601" s="280"/>
      <c r="DO601" s="280"/>
      <c r="DP601" s="348">
        <v>9.1600000000000001E-2</v>
      </c>
      <c r="DQ601" s="309"/>
      <c r="DR601" s="309"/>
      <c r="DS601" s="309"/>
      <c r="DT601" s="282"/>
      <c r="DU601" s="282"/>
      <c r="DV601" s="16">
        <v>0.05</v>
      </c>
      <c r="DW601" s="280"/>
      <c r="DX601" s="280" t="s">
        <v>3868</v>
      </c>
      <c r="DY601" s="348">
        <v>0.19240000000000002</v>
      </c>
      <c r="DZ601" s="348"/>
      <c r="EA601" s="309"/>
      <c r="EB601" s="348"/>
      <c r="EC601" s="309" t="s">
        <v>3779</v>
      </c>
      <c r="ED601" s="282"/>
      <c r="EE601" s="282"/>
      <c r="EF601" s="560"/>
      <c r="EG601" s="332">
        <v>0.2</v>
      </c>
      <c r="EH601" s="328"/>
      <c r="EI601" s="328"/>
      <c r="EJ601" s="346">
        <v>1</v>
      </c>
      <c r="EK601" s="347"/>
      <c r="EL601" s="347"/>
      <c r="EM601" s="352"/>
      <c r="EN601" s="352"/>
      <c r="EO601" s="345"/>
      <c r="EP601" s="551"/>
      <c r="EQ601" s="328"/>
      <c r="ER601" s="328"/>
      <c r="ET601" s="311">
        <f t="shared" si="11"/>
        <v>0</v>
      </c>
    </row>
    <row r="602" spans="1:150" s="445" customFormat="1" ht="99.95" customHeight="1" x14ac:dyDescent="0.25">
      <c r="A602" s="285" t="s">
        <v>240</v>
      </c>
      <c r="B602" s="458" t="s">
        <v>3627</v>
      </c>
      <c r="C602" s="202" t="s">
        <v>3690</v>
      </c>
      <c r="D602" s="282">
        <v>6</v>
      </c>
      <c r="E602" s="202" t="s">
        <v>3799</v>
      </c>
      <c r="F602" s="282" t="s">
        <v>3630</v>
      </c>
      <c r="G602" s="512">
        <v>1</v>
      </c>
      <c r="H602" s="277">
        <v>1</v>
      </c>
      <c r="I602" s="287">
        <v>0.14280000000000001</v>
      </c>
      <c r="J602" s="202" t="s">
        <v>3864</v>
      </c>
      <c r="K602" s="319">
        <v>43464</v>
      </c>
      <c r="L602" s="282">
        <v>17</v>
      </c>
      <c r="M602" s="202" t="s">
        <v>3865</v>
      </c>
      <c r="N602" s="202" t="s">
        <v>3866</v>
      </c>
      <c r="O602" s="320" t="s">
        <v>3696</v>
      </c>
      <c r="P602" s="282">
        <v>5.5500000000000001E-2</v>
      </c>
      <c r="Q602" s="282" t="s">
        <v>2199</v>
      </c>
      <c r="R602" s="301">
        <v>176400000</v>
      </c>
      <c r="S602" s="361"/>
      <c r="T602" s="283">
        <v>43115</v>
      </c>
      <c r="U602" s="283">
        <v>43465</v>
      </c>
      <c r="V602" s="196" t="s">
        <v>3870</v>
      </c>
      <c r="W602" s="287">
        <v>0.2</v>
      </c>
      <c r="X602" s="16">
        <v>0</v>
      </c>
      <c r="Y602" s="280"/>
      <c r="Z602" s="289"/>
      <c r="AA602" s="348"/>
      <c r="AB602" s="309"/>
      <c r="AC602" s="362"/>
      <c r="AD602" s="309"/>
      <c r="AE602" s="282"/>
      <c r="AF602" s="282"/>
      <c r="AG602" s="16">
        <v>0</v>
      </c>
      <c r="AH602" s="280"/>
      <c r="AI602" s="280"/>
      <c r="AJ602" s="348"/>
      <c r="AK602" s="309"/>
      <c r="AL602" s="309"/>
      <c r="AM602" s="309"/>
      <c r="AN602" s="282"/>
      <c r="AO602" s="282"/>
      <c r="AP602" s="16">
        <v>0.05</v>
      </c>
      <c r="AQ602" s="280"/>
      <c r="AR602" s="280" t="s">
        <v>3871</v>
      </c>
      <c r="AS602" s="348"/>
      <c r="AT602" s="309"/>
      <c r="AU602" s="309"/>
      <c r="AV602" s="309"/>
      <c r="AW602" s="309"/>
      <c r="AX602" s="282"/>
      <c r="AY602" s="282"/>
      <c r="AZ602" s="16">
        <v>0</v>
      </c>
      <c r="BA602" s="280"/>
      <c r="BB602" s="282"/>
      <c r="BC602" s="348"/>
      <c r="BD602" s="309"/>
      <c r="BE602" s="309"/>
      <c r="BF602" s="309"/>
      <c r="BG602" s="282"/>
      <c r="BH602" s="282"/>
      <c r="BI602" s="16">
        <v>0</v>
      </c>
      <c r="BJ602" s="280"/>
      <c r="BK602" s="280"/>
      <c r="BL602" s="348"/>
      <c r="BM602" s="348"/>
      <c r="BN602" s="309"/>
      <c r="BO602" s="309"/>
      <c r="BP602" s="282"/>
      <c r="BQ602" s="282"/>
      <c r="BR602" s="16">
        <v>0.05</v>
      </c>
      <c r="BS602" s="280"/>
      <c r="BT602" s="280" t="s">
        <v>3871</v>
      </c>
      <c r="BU602" s="348"/>
      <c r="BV602" s="348"/>
      <c r="BW602" s="309"/>
      <c r="BX602" s="309"/>
      <c r="BY602" s="309"/>
      <c r="BZ602" s="282"/>
      <c r="CA602" s="282"/>
      <c r="CB602" s="16">
        <v>0</v>
      </c>
      <c r="CC602" s="280"/>
      <c r="CD602" s="280"/>
      <c r="CE602" s="348"/>
      <c r="CF602" s="309"/>
      <c r="CG602" s="309"/>
      <c r="CH602" s="309"/>
      <c r="CI602" s="282"/>
      <c r="CJ602" s="282"/>
      <c r="CK602" s="16">
        <v>0</v>
      </c>
      <c r="CL602" s="280"/>
      <c r="CM602" s="280"/>
      <c r="CN602" s="348"/>
      <c r="CO602" s="348"/>
      <c r="CP602" s="309"/>
      <c r="CQ602" s="309"/>
      <c r="CR602" s="282"/>
      <c r="CS602" s="282"/>
      <c r="CT602" s="16">
        <v>0.05</v>
      </c>
      <c r="CU602" s="280"/>
      <c r="CV602" s="280" t="s">
        <v>3871</v>
      </c>
      <c r="CW602" s="348"/>
      <c r="CX602" s="348"/>
      <c r="CY602" s="309"/>
      <c r="CZ602" s="309"/>
      <c r="DA602" s="309"/>
      <c r="DB602" s="282"/>
      <c r="DC602" s="282"/>
      <c r="DD602" s="16">
        <v>0</v>
      </c>
      <c r="DE602" s="280"/>
      <c r="DF602" s="280"/>
      <c r="DG602" s="348"/>
      <c r="DH602" s="309"/>
      <c r="DI602" s="309"/>
      <c r="DJ602" s="309"/>
      <c r="DK602" s="282"/>
      <c r="DL602" s="282"/>
      <c r="DM602" s="16">
        <v>0</v>
      </c>
      <c r="DN602" s="280"/>
      <c r="DO602" s="280"/>
      <c r="DP602" s="348"/>
      <c r="DQ602" s="309"/>
      <c r="DR602" s="309"/>
      <c r="DS602" s="309"/>
      <c r="DT602" s="282"/>
      <c r="DU602" s="282"/>
      <c r="DV602" s="16">
        <v>0.05</v>
      </c>
      <c r="DW602" s="280"/>
      <c r="DX602" s="282" t="s">
        <v>3871</v>
      </c>
      <c r="DY602" s="348"/>
      <c r="DZ602" s="348"/>
      <c r="EA602" s="309"/>
      <c r="EB602" s="348"/>
      <c r="EC602" s="348"/>
      <c r="ED602" s="282"/>
      <c r="EE602" s="282"/>
      <c r="EF602" s="560"/>
      <c r="EG602" s="332">
        <v>0.2</v>
      </c>
      <c r="EH602" s="328"/>
      <c r="EI602" s="328"/>
      <c r="EJ602" s="346"/>
      <c r="EK602" s="347"/>
      <c r="EL602" s="347"/>
      <c r="EM602" s="352"/>
      <c r="EN602" s="352"/>
      <c r="EO602" s="345"/>
      <c r="EP602" s="551"/>
      <c r="EQ602" s="328"/>
      <c r="ER602" s="328"/>
      <c r="ET602" s="311">
        <f t="shared" si="11"/>
        <v>0</v>
      </c>
    </row>
    <row r="603" spans="1:150" s="445" customFormat="1" ht="99.95" customHeight="1" x14ac:dyDescent="0.25">
      <c r="A603" s="285" t="s">
        <v>240</v>
      </c>
      <c r="B603" s="458" t="s">
        <v>3627</v>
      </c>
      <c r="C603" s="202" t="s">
        <v>3690</v>
      </c>
      <c r="D603" s="282">
        <v>6</v>
      </c>
      <c r="E603" s="202" t="s">
        <v>3799</v>
      </c>
      <c r="F603" s="282" t="s">
        <v>3630</v>
      </c>
      <c r="G603" s="512">
        <v>1</v>
      </c>
      <c r="H603" s="277">
        <v>1</v>
      </c>
      <c r="I603" s="287">
        <v>0.14280000000000001</v>
      </c>
      <c r="J603" s="202" t="s">
        <v>3864</v>
      </c>
      <c r="K603" s="319">
        <v>43464</v>
      </c>
      <c r="L603" s="282">
        <v>17</v>
      </c>
      <c r="M603" s="202" t="s">
        <v>3865</v>
      </c>
      <c r="N603" s="202" t="s">
        <v>3866</v>
      </c>
      <c r="O603" s="320" t="s">
        <v>3696</v>
      </c>
      <c r="P603" s="282">
        <v>5.5500000000000001E-2</v>
      </c>
      <c r="Q603" s="282" t="s">
        <v>2199</v>
      </c>
      <c r="R603" s="301">
        <v>176400000</v>
      </c>
      <c r="S603" s="361"/>
      <c r="T603" s="283">
        <v>43115</v>
      </c>
      <c r="U603" s="283">
        <v>43465</v>
      </c>
      <c r="V603" s="196" t="s">
        <v>3872</v>
      </c>
      <c r="W603" s="287">
        <v>0.35</v>
      </c>
      <c r="X603" s="16">
        <v>2.9100000000000001E-2</v>
      </c>
      <c r="Y603" s="280"/>
      <c r="Z603" s="289" t="s">
        <v>3873</v>
      </c>
      <c r="AA603" s="348"/>
      <c r="AB603" s="309"/>
      <c r="AC603" s="362"/>
      <c r="AD603" s="309"/>
      <c r="AE603" s="282"/>
      <c r="AF603" s="282"/>
      <c r="AG603" s="16">
        <v>2.9100000000000001E-2</v>
      </c>
      <c r="AH603" s="280"/>
      <c r="AI603" s="280" t="s">
        <v>3873</v>
      </c>
      <c r="AJ603" s="348"/>
      <c r="AK603" s="309"/>
      <c r="AL603" s="309"/>
      <c r="AM603" s="309"/>
      <c r="AN603" s="282"/>
      <c r="AO603" s="282"/>
      <c r="AP603" s="16">
        <v>2.9100000000000001E-2</v>
      </c>
      <c r="AQ603" s="280"/>
      <c r="AR603" s="280" t="s">
        <v>3873</v>
      </c>
      <c r="AS603" s="348"/>
      <c r="AT603" s="309"/>
      <c r="AU603" s="309"/>
      <c r="AV603" s="309"/>
      <c r="AW603" s="309"/>
      <c r="AX603" s="282"/>
      <c r="AY603" s="282"/>
      <c r="AZ603" s="16">
        <v>2.9100000000000001E-2</v>
      </c>
      <c r="BA603" s="280"/>
      <c r="BB603" s="280" t="s">
        <v>3873</v>
      </c>
      <c r="BC603" s="348"/>
      <c r="BD603" s="309"/>
      <c r="BE603" s="309"/>
      <c r="BF603" s="309"/>
      <c r="BG603" s="282"/>
      <c r="BH603" s="282"/>
      <c r="BI603" s="16">
        <v>2.9100000000000001E-2</v>
      </c>
      <c r="BJ603" s="280"/>
      <c r="BK603" s="280" t="s">
        <v>3873</v>
      </c>
      <c r="BL603" s="348"/>
      <c r="BM603" s="348"/>
      <c r="BN603" s="309"/>
      <c r="BO603" s="309"/>
      <c r="BP603" s="282"/>
      <c r="BQ603" s="282"/>
      <c r="BR603" s="16">
        <v>2.9100000000000001E-2</v>
      </c>
      <c r="BS603" s="280"/>
      <c r="BT603" s="280" t="s">
        <v>3873</v>
      </c>
      <c r="BU603" s="348"/>
      <c r="BV603" s="348"/>
      <c r="BW603" s="309"/>
      <c r="BX603" s="309"/>
      <c r="BY603" s="309"/>
      <c r="BZ603" s="282"/>
      <c r="CA603" s="282"/>
      <c r="CB603" s="16">
        <v>2.9100000000000001E-2</v>
      </c>
      <c r="CC603" s="280"/>
      <c r="CD603" s="280" t="s">
        <v>3873</v>
      </c>
      <c r="CE603" s="348"/>
      <c r="CF603" s="309"/>
      <c r="CG603" s="309"/>
      <c r="CH603" s="309"/>
      <c r="CI603" s="282"/>
      <c r="CJ603" s="282"/>
      <c r="CK603" s="239">
        <v>2.9100000000000001E-2</v>
      </c>
      <c r="CL603" s="280"/>
      <c r="CM603" s="282" t="s">
        <v>3873</v>
      </c>
      <c r="CN603" s="348"/>
      <c r="CO603" s="348"/>
      <c r="CP603" s="309"/>
      <c r="CQ603" s="309"/>
      <c r="CR603" s="282"/>
      <c r="CS603" s="282"/>
      <c r="CT603" s="16">
        <v>2.9100000000000001E-2</v>
      </c>
      <c r="CU603" s="280"/>
      <c r="CV603" s="280" t="s">
        <v>3873</v>
      </c>
      <c r="CW603" s="348"/>
      <c r="CX603" s="348"/>
      <c r="CY603" s="309"/>
      <c r="CZ603" s="309"/>
      <c r="DA603" s="309"/>
      <c r="DB603" s="282"/>
      <c r="DC603" s="282"/>
      <c r="DD603" s="16">
        <v>2.9100000000000001E-2</v>
      </c>
      <c r="DE603" s="280"/>
      <c r="DF603" s="280" t="s">
        <v>3873</v>
      </c>
      <c r="DG603" s="348"/>
      <c r="DH603" s="309"/>
      <c r="DI603" s="309"/>
      <c r="DJ603" s="309"/>
      <c r="DK603" s="282"/>
      <c r="DL603" s="282"/>
      <c r="DM603" s="16">
        <v>2.9100000000000001E-2</v>
      </c>
      <c r="DN603" s="280"/>
      <c r="DO603" s="280" t="s">
        <v>3873</v>
      </c>
      <c r="DP603" s="348"/>
      <c r="DQ603" s="309"/>
      <c r="DR603" s="309"/>
      <c r="DS603" s="309"/>
      <c r="DT603" s="282"/>
      <c r="DU603" s="282"/>
      <c r="DV603" s="239">
        <v>0.03</v>
      </c>
      <c r="DW603" s="280"/>
      <c r="DX603" s="282" t="s">
        <v>3873</v>
      </c>
      <c r="DY603" s="348"/>
      <c r="DZ603" s="348"/>
      <c r="EA603" s="309"/>
      <c r="EB603" s="348"/>
      <c r="EC603" s="348"/>
      <c r="ED603" s="282"/>
      <c r="EE603" s="282"/>
      <c r="EF603" s="560"/>
      <c r="EG603" s="332">
        <v>0.35010000000000008</v>
      </c>
      <c r="EH603" s="328"/>
      <c r="EI603" s="328"/>
      <c r="EJ603" s="346"/>
      <c r="EK603" s="347"/>
      <c r="EL603" s="347"/>
      <c r="EM603" s="352"/>
      <c r="EN603" s="352"/>
      <c r="EO603" s="345"/>
      <c r="EP603" s="551"/>
      <c r="EQ603" s="328"/>
      <c r="ER603" s="328"/>
      <c r="ET603" s="311">
        <f t="shared" si="11"/>
        <v>1.0000000000010001E-4</v>
      </c>
    </row>
    <row r="604" spans="1:150" s="445" customFormat="1" ht="99.95" customHeight="1" x14ac:dyDescent="0.25">
      <c r="A604" s="285" t="s">
        <v>240</v>
      </c>
      <c r="B604" s="458" t="s">
        <v>3627</v>
      </c>
      <c r="C604" s="202" t="s">
        <v>3690</v>
      </c>
      <c r="D604" s="282">
        <v>6</v>
      </c>
      <c r="E604" s="202" t="s">
        <v>3799</v>
      </c>
      <c r="F604" s="282" t="s">
        <v>3630</v>
      </c>
      <c r="G604" s="512">
        <v>1</v>
      </c>
      <c r="H604" s="277">
        <v>1</v>
      </c>
      <c r="I604" s="281">
        <v>0.14280000000000001</v>
      </c>
      <c r="J604" s="202" t="s">
        <v>3864</v>
      </c>
      <c r="K604" s="283">
        <v>43464</v>
      </c>
      <c r="L604" s="282">
        <v>17</v>
      </c>
      <c r="M604" s="202" t="s">
        <v>3865</v>
      </c>
      <c r="N604" s="202" t="s">
        <v>3866</v>
      </c>
      <c r="O604" s="320" t="s">
        <v>3696</v>
      </c>
      <c r="P604" s="198">
        <v>5.5500000000000001E-2</v>
      </c>
      <c r="Q604" s="230" t="s">
        <v>2199</v>
      </c>
      <c r="R604" s="301">
        <v>176400000</v>
      </c>
      <c r="S604" s="220"/>
      <c r="T604" s="226">
        <v>43115</v>
      </c>
      <c r="U604" s="226">
        <v>43465</v>
      </c>
      <c r="V604" s="196" t="s">
        <v>3874</v>
      </c>
      <c r="W604" s="341">
        <v>0.25</v>
      </c>
      <c r="X604" s="16">
        <v>0</v>
      </c>
      <c r="Y604" s="280"/>
      <c r="Z604" s="289"/>
      <c r="AA604" s="348"/>
      <c r="AB604" s="348"/>
      <c r="AC604" s="350"/>
      <c r="AD604" s="309"/>
      <c r="AE604" s="282"/>
      <c r="AF604" s="282"/>
      <c r="AG604" s="16">
        <v>0</v>
      </c>
      <c r="AH604" s="280"/>
      <c r="AI604" s="280"/>
      <c r="AJ604" s="348"/>
      <c r="AK604" s="348"/>
      <c r="AL604" s="309"/>
      <c r="AM604" s="309"/>
      <c r="AN604" s="282"/>
      <c r="AO604" s="282"/>
      <c r="AP604" s="16">
        <v>0</v>
      </c>
      <c r="AQ604" s="280"/>
      <c r="AR604" s="280"/>
      <c r="AS604" s="348"/>
      <c r="AT604" s="348"/>
      <c r="AU604" s="309"/>
      <c r="AV604" s="309"/>
      <c r="AW604" s="309"/>
      <c r="AX604" s="282"/>
      <c r="AY604" s="282"/>
      <c r="AZ604" s="16">
        <v>6.25E-2</v>
      </c>
      <c r="BA604" s="280"/>
      <c r="BB604" s="280" t="s">
        <v>3875</v>
      </c>
      <c r="BC604" s="348"/>
      <c r="BD604" s="348"/>
      <c r="BE604" s="309"/>
      <c r="BF604" s="309"/>
      <c r="BG604" s="282"/>
      <c r="BH604" s="282"/>
      <c r="BI604" s="16">
        <v>0</v>
      </c>
      <c r="BJ604" s="280"/>
      <c r="BK604" s="280"/>
      <c r="BL604" s="348"/>
      <c r="BM604" s="348"/>
      <c r="BN604" s="309"/>
      <c r="BO604" s="309"/>
      <c r="BP604" s="282"/>
      <c r="BQ604" s="282"/>
      <c r="BR604" s="16">
        <v>0</v>
      </c>
      <c r="BS604" s="280"/>
      <c r="BT604" s="280" t="s">
        <v>3876</v>
      </c>
      <c r="BU604" s="348"/>
      <c r="BV604" s="348"/>
      <c r="BW604" s="309"/>
      <c r="BX604" s="309"/>
      <c r="BY604" s="309"/>
      <c r="BZ604" s="282"/>
      <c r="CA604" s="282"/>
      <c r="CB604" s="16">
        <v>0</v>
      </c>
      <c r="CC604" s="280"/>
      <c r="CD604" s="280"/>
      <c r="CE604" s="348"/>
      <c r="CF604" s="348"/>
      <c r="CG604" s="309"/>
      <c r="CH604" s="309"/>
      <c r="CI604" s="282"/>
      <c r="CJ604" s="282"/>
      <c r="CK604" s="16">
        <v>6.25E-2</v>
      </c>
      <c r="CL604" s="280"/>
      <c r="CM604" s="282" t="s">
        <v>3875</v>
      </c>
      <c r="CN604" s="348"/>
      <c r="CO604" s="348"/>
      <c r="CP604" s="309"/>
      <c r="CQ604" s="309"/>
      <c r="CR604" s="282"/>
      <c r="CS604" s="282"/>
      <c r="CT604" s="16">
        <v>0</v>
      </c>
      <c r="CU604" s="280"/>
      <c r="CV604" s="280"/>
      <c r="CW604" s="348"/>
      <c r="CX604" s="348"/>
      <c r="CY604" s="309"/>
      <c r="CZ604" s="309"/>
      <c r="DA604" s="309"/>
      <c r="DB604" s="282"/>
      <c r="DC604" s="282"/>
      <c r="DD604" s="16">
        <v>0</v>
      </c>
      <c r="DE604" s="280"/>
      <c r="DF604" s="280"/>
      <c r="DG604" s="348"/>
      <c r="DH604" s="348"/>
      <c r="DI604" s="309"/>
      <c r="DJ604" s="309"/>
      <c r="DK604" s="282"/>
      <c r="DL604" s="282"/>
      <c r="DM604" s="16">
        <v>6.25E-2</v>
      </c>
      <c r="DN604" s="280"/>
      <c r="DO604" s="280" t="s">
        <v>3875</v>
      </c>
      <c r="DP604" s="348"/>
      <c r="DQ604" s="348"/>
      <c r="DR604" s="309"/>
      <c r="DS604" s="309"/>
      <c r="DT604" s="282"/>
      <c r="DU604" s="282"/>
      <c r="DV604" s="16">
        <v>6.2399999999999997E-2</v>
      </c>
      <c r="DW604" s="280"/>
      <c r="DX604" s="282" t="s">
        <v>3875</v>
      </c>
      <c r="DY604" s="348"/>
      <c r="DZ604" s="348"/>
      <c r="EA604" s="309"/>
      <c r="EB604" s="348"/>
      <c r="EC604" s="348"/>
      <c r="ED604" s="282"/>
      <c r="EE604" s="282"/>
      <c r="EF604" s="560"/>
      <c r="EG604" s="331">
        <v>0.24990000000000001</v>
      </c>
      <c r="EH604" s="328"/>
      <c r="EI604" s="328"/>
      <c r="EJ604" s="346"/>
      <c r="EK604" s="347"/>
      <c r="EL604" s="347"/>
      <c r="EM604" s="346"/>
      <c r="EN604" s="347"/>
      <c r="EO604" s="349"/>
      <c r="EP604" s="551"/>
      <c r="EQ604" s="328"/>
      <c r="ER604" s="328"/>
      <c r="ET604" s="311">
        <f t="shared" si="11"/>
        <v>-9.9999999999988987E-5</v>
      </c>
    </row>
    <row r="605" spans="1:150" s="445" customFormat="1" ht="99.95" customHeight="1" x14ac:dyDescent="0.25">
      <c r="A605" s="285" t="s">
        <v>240</v>
      </c>
      <c r="B605" s="458" t="s">
        <v>3627</v>
      </c>
      <c r="C605" s="202" t="s">
        <v>3829</v>
      </c>
      <c r="D605" s="282">
        <v>7</v>
      </c>
      <c r="E605" s="202" t="s">
        <v>3830</v>
      </c>
      <c r="F605" s="282" t="s">
        <v>3630</v>
      </c>
      <c r="G605" s="512">
        <v>5000</v>
      </c>
      <c r="H605" s="277">
        <v>1</v>
      </c>
      <c r="I605" s="281">
        <v>0.14299999999999999</v>
      </c>
      <c r="J605" s="202" t="s">
        <v>3831</v>
      </c>
      <c r="K605" s="283">
        <v>43464</v>
      </c>
      <c r="L605" s="282">
        <v>18</v>
      </c>
      <c r="M605" s="202" t="s">
        <v>3832</v>
      </c>
      <c r="N605" s="202" t="s">
        <v>3833</v>
      </c>
      <c r="O605" s="320" t="s">
        <v>3696</v>
      </c>
      <c r="P605" s="198">
        <v>0.33329999999999999</v>
      </c>
      <c r="Q605" s="230">
        <v>0.33329999999999999</v>
      </c>
      <c r="R605" s="301" t="s">
        <v>3834</v>
      </c>
      <c r="S605" s="220">
        <v>332475000</v>
      </c>
      <c r="T605" s="226">
        <v>43101</v>
      </c>
      <c r="U605" s="226">
        <v>43434</v>
      </c>
      <c r="V605" s="196" t="s">
        <v>3835</v>
      </c>
      <c r="W605" s="341">
        <v>0.36</v>
      </c>
      <c r="X605" s="16">
        <v>0</v>
      </c>
      <c r="Y605" s="280"/>
      <c r="Z605" s="289"/>
      <c r="AA605" s="348">
        <v>0</v>
      </c>
      <c r="AB605" s="348">
        <v>0</v>
      </c>
      <c r="AC605" s="350">
        <v>332475000</v>
      </c>
      <c r="AD605" s="309"/>
      <c r="AE605" s="282"/>
      <c r="AF605" s="282"/>
      <c r="AG605" s="16">
        <v>0</v>
      </c>
      <c r="AH605" s="280"/>
      <c r="AI605" s="280"/>
      <c r="AJ605" s="348">
        <v>0</v>
      </c>
      <c r="AK605" s="348">
        <v>0</v>
      </c>
      <c r="AL605" s="309"/>
      <c r="AM605" s="309"/>
      <c r="AN605" s="282"/>
      <c r="AO605" s="282"/>
      <c r="AP605" s="16">
        <v>0.18</v>
      </c>
      <c r="AQ605" s="280"/>
      <c r="AR605" s="280" t="s">
        <v>3836</v>
      </c>
      <c r="AS605" s="348">
        <v>0.18</v>
      </c>
      <c r="AT605" s="348">
        <v>0</v>
      </c>
      <c r="AU605" s="309"/>
      <c r="AV605" s="309"/>
      <c r="AW605" s="309"/>
      <c r="AX605" s="282"/>
      <c r="AY605" s="282"/>
      <c r="AZ605" s="16">
        <v>0</v>
      </c>
      <c r="BA605" s="280"/>
      <c r="BB605" s="280" t="s">
        <v>260</v>
      </c>
      <c r="BC605" s="348">
        <v>0.18</v>
      </c>
      <c r="BD605" s="348">
        <v>0</v>
      </c>
      <c r="BE605" s="309"/>
      <c r="BF605" s="309"/>
      <c r="BG605" s="282"/>
      <c r="BH605" s="282"/>
      <c r="BI605" s="16">
        <v>0</v>
      </c>
      <c r="BJ605" s="280"/>
      <c r="BK605" s="280" t="s">
        <v>260</v>
      </c>
      <c r="BL605" s="348">
        <v>0</v>
      </c>
      <c r="BM605" s="348">
        <v>0</v>
      </c>
      <c r="BN605" s="309"/>
      <c r="BO605" s="309"/>
      <c r="BP605" s="282"/>
      <c r="BQ605" s="282"/>
      <c r="BR605" s="16">
        <v>0</v>
      </c>
      <c r="BS605" s="280"/>
      <c r="BT605" s="280" t="s">
        <v>260</v>
      </c>
      <c r="BU605" s="348">
        <v>0.14000000000000001</v>
      </c>
      <c r="BV605" s="348">
        <v>0</v>
      </c>
      <c r="BW605" s="309"/>
      <c r="BX605" s="309"/>
      <c r="BY605" s="309"/>
      <c r="BZ605" s="282"/>
      <c r="CA605" s="282"/>
      <c r="CB605" s="16">
        <v>0</v>
      </c>
      <c r="CC605" s="280"/>
      <c r="CD605" s="280" t="s">
        <v>260</v>
      </c>
      <c r="CE605" s="348">
        <v>0.18</v>
      </c>
      <c r="CF605" s="348">
        <v>0</v>
      </c>
      <c r="CG605" s="309"/>
      <c r="CH605" s="309"/>
      <c r="CI605" s="282"/>
      <c r="CJ605" s="282"/>
      <c r="CK605" s="16">
        <v>0</v>
      </c>
      <c r="CL605" s="280"/>
      <c r="CM605" s="282" t="s">
        <v>260</v>
      </c>
      <c r="CN605" s="348">
        <v>0</v>
      </c>
      <c r="CO605" s="348">
        <v>0</v>
      </c>
      <c r="CP605" s="309"/>
      <c r="CQ605" s="309"/>
      <c r="CR605" s="282"/>
      <c r="CS605" s="282"/>
      <c r="CT605" s="16">
        <v>0.18</v>
      </c>
      <c r="CU605" s="280"/>
      <c r="CV605" s="280" t="s">
        <v>3837</v>
      </c>
      <c r="CW605" s="348">
        <v>0.18</v>
      </c>
      <c r="CX605" s="348">
        <v>0</v>
      </c>
      <c r="CY605" s="309"/>
      <c r="CZ605" s="309"/>
      <c r="DA605" s="309"/>
      <c r="DB605" s="282"/>
      <c r="DC605" s="282"/>
      <c r="DD605" s="16">
        <v>0</v>
      </c>
      <c r="DE605" s="280"/>
      <c r="DF605" s="280" t="s">
        <v>260</v>
      </c>
      <c r="DG605" s="348">
        <v>0</v>
      </c>
      <c r="DH605" s="348">
        <v>0</v>
      </c>
      <c r="DI605" s="309"/>
      <c r="DJ605" s="309"/>
      <c r="DK605" s="282"/>
      <c r="DL605" s="282"/>
      <c r="DM605" s="16">
        <v>0</v>
      </c>
      <c r="DN605" s="280"/>
      <c r="DO605" s="280" t="s">
        <v>260</v>
      </c>
      <c r="DP605" s="348">
        <v>0</v>
      </c>
      <c r="DQ605" s="348">
        <v>0</v>
      </c>
      <c r="DR605" s="309"/>
      <c r="DS605" s="309"/>
      <c r="DT605" s="282"/>
      <c r="DU605" s="282"/>
      <c r="DV605" s="16">
        <v>0</v>
      </c>
      <c r="DW605" s="280"/>
      <c r="DX605" s="282"/>
      <c r="DY605" s="348">
        <v>0.14000000000000001</v>
      </c>
      <c r="DZ605" s="348">
        <v>0.14000000000000001</v>
      </c>
      <c r="EA605" s="309"/>
      <c r="EB605" s="348"/>
      <c r="EC605" s="348"/>
      <c r="ED605" s="282"/>
      <c r="EE605" s="282"/>
      <c r="EF605" s="560"/>
      <c r="EG605" s="331">
        <v>0.36</v>
      </c>
      <c r="EH605" s="328"/>
      <c r="EI605" s="328"/>
      <c r="EJ605" s="346">
        <v>0.99999999999999989</v>
      </c>
      <c r="EK605" s="347"/>
      <c r="EL605" s="347"/>
      <c r="EM605" s="347">
        <v>1</v>
      </c>
      <c r="EN605" s="347"/>
      <c r="EO605" s="349">
        <v>0</v>
      </c>
      <c r="EP605" s="551"/>
      <c r="EQ605" s="328"/>
      <c r="ER605" s="328"/>
      <c r="ET605" s="311">
        <f t="shared" si="11"/>
        <v>0</v>
      </c>
    </row>
    <row r="606" spans="1:150" s="445" customFormat="1" ht="99.95" customHeight="1" x14ac:dyDescent="0.25">
      <c r="A606" s="285" t="s">
        <v>240</v>
      </c>
      <c r="B606" s="458" t="s">
        <v>3627</v>
      </c>
      <c r="C606" s="202" t="s">
        <v>3829</v>
      </c>
      <c r="D606" s="282">
        <v>7</v>
      </c>
      <c r="E606" s="202" t="s">
        <v>3830</v>
      </c>
      <c r="F606" s="282" t="s">
        <v>3630</v>
      </c>
      <c r="G606" s="512">
        <v>5000</v>
      </c>
      <c r="H606" s="277">
        <v>1</v>
      </c>
      <c r="I606" s="281">
        <v>0.14299999999999999</v>
      </c>
      <c r="J606" s="202" t="s">
        <v>3831</v>
      </c>
      <c r="K606" s="283">
        <v>43464</v>
      </c>
      <c r="L606" s="282">
        <v>18</v>
      </c>
      <c r="M606" s="202" t="s">
        <v>3832</v>
      </c>
      <c r="N606" s="202" t="s">
        <v>3833</v>
      </c>
      <c r="O606" s="320" t="s">
        <v>3696</v>
      </c>
      <c r="P606" s="198">
        <v>0.33329999999999999</v>
      </c>
      <c r="Q606" s="230">
        <v>0.33329999999999999</v>
      </c>
      <c r="R606" s="301" t="s">
        <v>3834</v>
      </c>
      <c r="S606" s="220">
        <v>332475000</v>
      </c>
      <c r="T606" s="226">
        <v>43101</v>
      </c>
      <c r="U606" s="226">
        <v>43434</v>
      </c>
      <c r="V606" s="196" t="s">
        <v>3838</v>
      </c>
      <c r="W606" s="341">
        <v>0.36</v>
      </c>
      <c r="X606" s="16">
        <v>0</v>
      </c>
      <c r="Y606" s="280"/>
      <c r="Z606" s="289"/>
      <c r="AA606" s="348"/>
      <c r="AB606" s="348"/>
      <c r="AC606" s="350"/>
      <c r="AD606" s="309"/>
      <c r="AE606" s="282"/>
      <c r="AF606" s="282"/>
      <c r="AG606" s="16">
        <v>0</v>
      </c>
      <c r="AH606" s="280"/>
      <c r="AI606" s="280"/>
      <c r="AJ606" s="348"/>
      <c r="AK606" s="348"/>
      <c r="AL606" s="309"/>
      <c r="AM606" s="309"/>
      <c r="AN606" s="282"/>
      <c r="AO606" s="282"/>
      <c r="AP606" s="16">
        <v>0</v>
      </c>
      <c r="AQ606" s="280"/>
      <c r="AR606" s="280" t="s">
        <v>260</v>
      </c>
      <c r="AS606" s="348"/>
      <c r="AT606" s="348"/>
      <c r="AU606" s="309"/>
      <c r="AV606" s="309"/>
      <c r="AW606" s="309"/>
      <c r="AX606" s="282"/>
      <c r="AY606" s="282"/>
      <c r="AZ606" s="16">
        <v>0.18</v>
      </c>
      <c r="BA606" s="280"/>
      <c r="BB606" s="280" t="s">
        <v>3839</v>
      </c>
      <c r="BC606" s="348"/>
      <c r="BD606" s="348"/>
      <c r="BE606" s="309"/>
      <c r="BF606" s="309"/>
      <c r="BG606" s="282"/>
      <c r="BH606" s="282"/>
      <c r="BI606" s="16">
        <v>0</v>
      </c>
      <c r="BJ606" s="280"/>
      <c r="BK606" s="280" t="s">
        <v>260</v>
      </c>
      <c r="BL606" s="348"/>
      <c r="BM606" s="348"/>
      <c r="BN606" s="309"/>
      <c r="BO606" s="309"/>
      <c r="BP606" s="282"/>
      <c r="BQ606" s="282"/>
      <c r="BR606" s="16">
        <v>0</v>
      </c>
      <c r="BS606" s="280"/>
      <c r="BT606" s="280" t="s">
        <v>260</v>
      </c>
      <c r="BU606" s="348"/>
      <c r="BV606" s="348"/>
      <c r="BW606" s="309"/>
      <c r="BX606" s="309"/>
      <c r="BY606" s="309"/>
      <c r="BZ606" s="282"/>
      <c r="CA606" s="282"/>
      <c r="CB606" s="16">
        <v>0.18</v>
      </c>
      <c r="CC606" s="280"/>
      <c r="CD606" s="280" t="s">
        <v>3840</v>
      </c>
      <c r="CE606" s="348"/>
      <c r="CF606" s="348"/>
      <c r="CG606" s="309"/>
      <c r="CH606" s="309"/>
      <c r="CI606" s="282"/>
      <c r="CJ606" s="282"/>
      <c r="CK606" s="16">
        <v>0</v>
      </c>
      <c r="CL606" s="280"/>
      <c r="CM606" s="282" t="s">
        <v>260</v>
      </c>
      <c r="CN606" s="348"/>
      <c r="CO606" s="348"/>
      <c r="CP606" s="309"/>
      <c r="CQ606" s="309"/>
      <c r="CR606" s="282"/>
      <c r="CS606" s="282"/>
      <c r="CT606" s="16">
        <v>0</v>
      </c>
      <c r="CU606" s="280"/>
      <c r="CV606" s="280" t="s">
        <v>260</v>
      </c>
      <c r="CW606" s="348"/>
      <c r="CX606" s="348"/>
      <c r="CY606" s="309"/>
      <c r="CZ606" s="309"/>
      <c r="DA606" s="309"/>
      <c r="DB606" s="282"/>
      <c r="DC606" s="282"/>
      <c r="DD606" s="16">
        <v>0</v>
      </c>
      <c r="DE606" s="280"/>
      <c r="DF606" s="280" t="s">
        <v>260</v>
      </c>
      <c r="DG606" s="348"/>
      <c r="DH606" s="348"/>
      <c r="DI606" s="309"/>
      <c r="DJ606" s="309"/>
      <c r="DK606" s="282"/>
      <c r="DL606" s="282"/>
      <c r="DM606" s="16">
        <v>0</v>
      </c>
      <c r="DN606" s="280"/>
      <c r="DO606" s="280" t="s">
        <v>260</v>
      </c>
      <c r="DP606" s="348"/>
      <c r="DQ606" s="348"/>
      <c r="DR606" s="309"/>
      <c r="DS606" s="309"/>
      <c r="DT606" s="282"/>
      <c r="DU606" s="282"/>
      <c r="DV606" s="16">
        <v>0</v>
      </c>
      <c r="DW606" s="280"/>
      <c r="DX606" s="282" t="s">
        <v>260</v>
      </c>
      <c r="DY606" s="348"/>
      <c r="DZ606" s="348"/>
      <c r="EA606" s="309"/>
      <c r="EB606" s="348"/>
      <c r="EC606" s="348"/>
      <c r="ED606" s="282"/>
      <c r="EE606" s="282"/>
      <c r="EF606" s="560"/>
      <c r="EG606" s="331">
        <v>0.36</v>
      </c>
      <c r="EH606" s="328"/>
      <c r="EI606" s="328"/>
      <c r="EJ606" s="346"/>
      <c r="EK606" s="347"/>
      <c r="EL606" s="347"/>
      <c r="EM606" s="347"/>
      <c r="EN606" s="347"/>
      <c r="EO606" s="349"/>
      <c r="EP606" s="551"/>
      <c r="EQ606" s="328"/>
      <c r="ER606" s="328"/>
      <c r="ET606" s="311">
        <f t="shared" si="11"/>
        <v>0</v>
      </c>
    </row>
    <row r="607" spans="1:150" s="445" customFormat="1" ht="99.95" customHeight="1" x14ac:dyDescent="0.25">
      <c r="A607" s="285" t="s">
        <v>240</v>
      </c>
      <c r="B607" s="458" t="s">
        <v>3627</v>
      </c>
      <c r="C607" s="202" t="s">
        <v>3829</v>
      </c>
      <c r="D607" s="282">
        <v>7</v>
      </c>
      <c r="E607" s="202" t="s">
        <v>3830</v>
      </c>
      <c r="F607" s="282" t="s">
        <v>3630</v>
      </c>
      <c r="G607" s="512">
        <v>5000</v>
      </c>
      <c r="H607" s="277">
        <v>1</v>
      </c>
      <c r="I607" s="281">
        <v>0.14299999999999999</v>
      </c>
      <c r="J607" s="202" t="s">
        <v>3831</v>
      </c>
      <c r="K607" s="283">
        <v>43464</v>
      </c>
      <c r="L607" s="318">
        <v>18</v>
      </c>
      <c r="M607" s="202" t="s">
        <v>3832</v>
      </c>
      <c r="N607" s="202" t="s">
        <v>3833</v>
      </c>
      <c r="O607" s="320" t="s">
        <v>3696</v>
      </c>
      <c r="P607" s="208">
        <v>0.33329999999999999</v>
      </c>
      <c r="Q607" s="230">
        <v>0.33329999999999999</v>
      </c>
      <c r="R607" s="301" t="s">
        <v>3834</v>
      </c>
      <c r="S607" s="220">
        <v>332475000</v>
      </c>
      <c r="T607" s="226">
        <v>43101</v>
      </c>
      <c r="U607" s="226">
        <v>43434</v>
      </c>
      <c r="V607" s="196" t="s">
        <v>3841</v>
      </c>
      <c r="W607" s="341">
        <v>0.28000000000000003</v>
      </c>
      <c r="X607" s="16">
        <v>0</v>
      </c>
      <c r="Y607" s="280"/>
      <c r="Z607" s="289"/>
      <c r="AA607" s="348"/>
      <c r="AB607" s="348"/>
      <c r="AC607" s="350"/>
      <c r="AD607" s="309"/>
      <c r="AE607" s="282"/>
      <c r="AF607" s="282"/>
      <c r="AG607" s="16">
        <v>0</v>
      </c>
      <c r="AH607" s="280"/>
      <c r="AI607" s="280"/>
      <c r="AJ607" s="348"/>
      <c r="AK607" s="348"/>
      <c r="AL607" s="309"/>
      <c r="AM607" s="309"/>
      <c r="AN607" s="282"/>
      <c r="AO607" s="282"/>
      <c r="AP607" s="16">
        <v>0</v>
      </c>
      <c r="AQ607" s="280"/>
      <c r="AR607" s="280" t="s">
        <v>260</v>
      </c>
      <c r="AS607" s="348"/>
      <c r="AT607" s="348"/>
      <c r="AU607" s="309"/>
      <c r="AV607" s="309"/>
      <c r="AW607" s="309"/>
      <c r="AX607" s="282"/>
      <c r="AY607" s="282"/>
      <c r="AZ607" s="16">
        <v>0</v>
      </c>
      <c r="BA607" s="280"/>
      <c r="BB607" s="280" t="s">
        <v>260</v>
      </c>
      <c r="BC607" s="348"/>
      <c r="BD607" s="348"/>
      <c r="BE607" s="309"/>
      <c r="BF607" s="309"/>
      <c r="BG607" s="282"/>
      <c r="BH607" s="282"/>
      <c r="BI607" s="16">
        <v>0</v>
      </c>
      <c r="BJ607" s="280"/>
      <c r="BK607" s="280" t="s">
        <v>260</v>
      </c>
      <c r="BL607" s="348"/>
      <c r="BM607" s="348"/>
      <c r="BN607" s="309"/>
      <c r="BO607" s="309"/>
      <c r="BP607" s="282"/>
      <c r="BQ607" s="282"/>
      <c r="BR607" s="16">
        <v>0.14000000000000001</v>
      </c>
      <c r="BS607" s="280"/>
      <c r="BT607" s="280" t="s">
        <v>3842</v>
      </c>
      <c r="BU607" s="348"/>
      <c r="BV607" s="348"/>
      <c r="BW607" s="309"/>
      <c r="BX607" s="309"/>
      <c r="BY607" s="309"/>
      <c r="BZ607" s="282"/>
      <c r="CA607" s="282"/>
      <c r="CB607" s="16">
        <v>0</v>
      </c>
      <c r="CC607" s="280"/>
      <c r="CD607" s="280" t="s">
        <v>260</v>
      </c>
      <c r="CE607" s="348"/>
      <c r="CF607" s="348"/>
      <c r="CG607" s="309"/>
      <c r="CH607" s="309"/>
      <c r="CI607" s="282"/>
      <c r="CJ607" s="282"/>
      <c r="CK607" s="16">
        <v>0</v>
      </c>
      <c r="CL607" s="280"/>
      <c r="CM607" s="282" t="s">
        <v>260</v>
      </c>
      <c r="CN607" s="348"/>
      <c r="CO607" s="348"/>
      <c r="CP607" s="309"/>
      <c r="CQ607" s="309"/>
      <c r="CR607" s="282"/>
      <c r="CS607" s="282"/>
      <c r="CT607" s="16">
        <v>0</v>
      </c>
      <c r="CU607" s="280"/>
      <c r="CV607" s="280" t="s">
        <v>260</v>
      </c>
      <c r="CW607" s="348"/>
      <c r="CX607" s="348"/>
      <c r="CY607" s="309"/>
      <c r="CZ607" s="309"/>
      <c r="DA607" s="309"/>
      <c r="DB607" s="282"/>
      <c r="DC607" s="282"/>
      <c r="DD607" s="16">
        <v>0</v>
      </c>
      <c r="DE607" s="280"/>
      <c r="DF607" s="280" t="s">
        <v>260</v>
      </c>
      <c r="DG607" s="348"/>
      <c r="DH607" s="348"/>
      <c r="DI607" s="309"/>
      <c r="DJ607" s="309"/>
      <c r="DK607" s="282"/>
      <c r="DL607" s="282"/>
      <c r="DM607" s="16">
        <v>0</v>
      </c>
      <c r="DN607" s="280"/>
      <c r="DO607" s="280" t="s">
        <v>260</v>
      </c>
      <c r="DP607" s="348"/>
      <c r="DQ607" s="348"/>
      <c r="DR607" s="309"/>
      <c r="DS607" s="309"/>
      <c r="DT607" s="282"/>
      <c r="DU607" s="282"/>
      <c r="DV607" s="16">
        <v>0.14000000000000001</v>
      </c>
      <c r="DW607" s="280"/>
      <c r="DX607" s="282" t="s">
        <v>3842</v>
      </c>
      <c r="DY607" s="348"/>
      <c r="DZ607" s="348"/>
      <c r="EA607" s="309"/>
      <c r="EB607" s="348"/>
      <c r="EC607" s="348"/>
      <c r="ED607" s="282"/>
      <c r="EE607" s="282"/>
      <c r="EF607" s="560"/>
      <c r="EG607" s="331">
        <v>0.28000000000000003</v>
      </c>
      <c r="EH607" s="328"/>
      <c r="EI607" s="328"/>
      <c r="EJ607" s="346"/>
      <c r="EK607" s="347"/>
      <c r="EL607" s="347"/>
      <c r="EM607" s="347"/>
      <c r="EN607" s="347"/>
      <c r="EO607" s="349"/>
      <c r="EP607" s="551"/>
      <c r="EQ607" s="328"/>
      <c r="ER607" s="328"/>
      <c r="ET607" s="311">
        <f t="shared" si="11"/>
        <v>0</v>
      </c>
    </row>
    <row r="608" spans="1:150" s="445" customFormat="1" ht="99.95" customHeight="1" x14ac:dyDescent="0.25">
      <c r="A608" s="285" t="s">
        <v>240</v>
      </c>
      <c r="B608" s="458" t="s">
        <v>3627</v>
      </c>
      <c r="C608" s="202" t="s">
        <v>3829</v>
      </c>
      <c r="D608" s="282">
        <v>7</v>
      </c>
      <c r="E608" s="202" t="s">
        <v>3830</v>
      </c>
      <c r="F608" s="282" t="s">
        <v>3630</v>
      </c>
      <c r="G608" s="512">
        <v>5000</v>
      </c>
      <c r="H608" s="277">
        <v>1</v>
      </c>
      <c r="I608" s="281">
        <v>0.14299999999999999</v>
      </c>
      <c r="J608" s="202" t="s">
        <v>3831</v>
      </c>
      <c r="K608" s="283">
        <v>43464</v>
      </c>
      <c r="L608" s="318">
        <v>19</v>
      </c>
      <c r="M608" s="202" t="s">
        <v>3843</v>
      </c>
      <c r="N608" s="202" t="s">
        <v>3844</v>
      </c>
      <c r="O608" s="320" t="s">
        <v>3696</v>
      </c>
      <c r="P608" s="208">
        <v>0.33329999999999999</v>
      </c>
      <c r="Q608" s="230">
        <v>0.33329999999999999</v>
      </c>
      <c r="R608" s="301" t="s">
        <v>2199</v>
      </c>
      <c r="S608" s="220">
        <v>1657948000</v>
      </c>
      <c r="T608" s="226">
        <v>43101</v>
      </c>
      <c r="U608" s="226">
        <v>43464</v>
      </c>
      <c r="V608" s="196" t="s">
        <v>3845</v>
      </c>
      <c r="W608" s="341">
        <v>0.27</v>
      </c>
      <c r="X608" s="16">
        <v>0</v>
      </c>
      <c r="Y608" s="280"/>
      <c r="Z608" s="289"/>
      <c r="AA608" s="348">
        <v>0</v>
      </c>
      <c r="AB608" s="348">
        <v>0</v>
      </c>
      <c r="AC608" s="350">
        <v>1632348000</v>
      </c>
      <c r="AD608" s="309"/>
      <c r="AE608" s="282"/>
      <c r="AF608" s="282"/>
      <c r="AG608" s="16">
        <v>0</v>
      </c>
      <c r="AH608" s="280"/>
      <c r="AI608" s="280" t="s">
        <v>260</v>
      </c>
      <c r="AJ608" s="348">
        <v>0</v>
      </c>
      <c r="AK608" s="348">
        <v>0</v>
      </c>
      <c r="AL608" s="309"/>
      <c r="AM608" s="309"/>
      <c r="AN608" s="282"/>
      <c r="AO608" s="282"/>
      <c r="AP608" s="16">
        <v>0</v>
      </c>
      <c r="AQ608" s="280"/>
      <c r="AR608" s="280" t="s">
        <v>260</v>
      </c>
      <c r="AS608" s="348">
        <v>0</v>
      </c>
      <c r="AT608" s="348">
        <v>0</v>
      </c>
      <c r="AU608" s="309"/>
      <c r="AV608" s="309"/>
      <c r="AW608" s="309"/>
      <c r="AX608" s="282"/>
      <c r="AY608" s="282"/>
      <c r="AZ608" s="16">
        <v>0.09</v>
      </c>
      <c r="BA608" s="280"/>
      <c r="BB608" s="280" t="s">
        <v>3846</v>
      </c>
      <c r="BC608" s="348">
        <v>0.14000000000000001</v>
      </c>
      <c r="BD608" s="348">
        <v>0</v>
      </c>
      <c r="BE608" s="309"/>
      <c r="BF608" s="309"/>
      <c r="BG608" s="282"/>
      <c r="BH608" s="282"/>
      <c r="BI608" s="16">
        <v>0</v>
      </c>
      <c r="BJ608" s="280"/>
      <c r="BK608" s="280" t="s">
        <v>260</v>
      </c>
      <c r="BL608" s="348">
        <v>0.18</v>
      </c>
      <c r="BM608" s="348">
        <v>0</v>
      </c>
      <c r="BN608" s="309">
        <v>25600000</v>
      </c>
      <c r="BO608" s="309"/>
      <c r="BP608" s="282"/>
      <c r="BQ608" s="282"/>
      <c r="BR608" s="16">
        <v>0</v>
      </c>
      <c r="BS608" s="280"/>
      <c r="BT608" s="280" t="s">
        <v>260</v>
      </c>
      <c r="BU608" s="348">
        <v>0</v>
      </c>
      <c r="BV608" s="348">
        <v>0</v>
      </c>
      <c r="BW608" s="309"/>
      <c r="BX608" s="309"/>
      <c r="BY608" s="309"/>
      <c r="BZ608" s="282"/>
      <c r="CA608" s="282"/>
      <c r="CB608" s="16">
        <v>0</v>
      </c>
      <c r="CC608" s="280"/>
      <c r="CD608" s="328" t="s">
        <v>260</v>
      </c>
      <c r="CE608" s="348">
        <v>0</v>
      </c>
      <c r="CF608" s="348">
        <v>0</v>
      </c>
      <c r="CG608" s="309"/>
      <c r="CH608" s="309"/>
      <c r="CI608" s="282"/>
      <c r="CJ608" s="282"/>
      <c r="CK608" s="16">
        <v>0.09</v>
      </c>
      <c r="CL608" s="280"/>
      <c r="CM608" s="282" t="s">
        <v>3846</v>
      </c>
      <c r="CN608" s="348">
        <v>0.32</v>
      </c>
      <c r="CO608" s="348">
        <v>0</v>
      </c>
      <c r="CP608" s="309"/>
      <c r="CQ608" s="309"/>
      <c r="CR608" s="282"/>
      <c r="CS608" s="282"/>
      <c r="CT608" s="16">
        <v>0</v>
      </c>
      <c r="CU608" s="280"/>
      <c r="CV608" s="280" t="s">
        <v>260</v>
      </c>
      <c r="CW608" s="348">
        <v>0.13500000000000001</v>
      </c>
      <c r="CX608" s="348">
        <v>0</v>
      </c>
      <c r="CY608" s="309"/>
      <c r="CZ608" s="309"/>
      <c r="DA608" s="309"/>
      <c r="DB608" s="282"/>
      <c r="DC608" s="282"/>
      <c r="DD608" s="16">
        <v>0</v>
      </c>
      <c r="DE608" s="280"/>
      <c r="DF608" s="280" t="s">
        <v>260</v>
      </c>
      <c r="DG608" s="348">
        <v>0</v>
      </c>
      <c r="DH608" s="348">
        <v>0</v>
      </c>
      <c r="DI608" s="309"/>
      <c r="DJ608" s="309"/>
      <c r="DK608" s="282"/>
      <c r="DL608" s="282"/>
      <c r="DM608" s="16">
        <v>0</v>
      </c>
      <c r="DN608" s="280"/>
      <c r="DO608" s="280" t="s">
        <v>260</v>
      </c>
      <c r="DP608" s="348">
        <v>0.13500000000000001</v>
      </c>
      <c r="DQ608" s="348">
        <v>0</v>
      </c>
      <c r="DR608" s="309"/>
      <c r="DS608" s="309"/>
      <c r="DT608" s="282"/>
      <c r="DU608" s="282"/>
      <c r="DV608" s="16">
        <v>0.09</v>
      </c>
      <c r="DW608" s="280"/>
      <c r="DX608" s="282" t="s">
        <v>3846</v>
      </c>
      <c r="DY608" s="348">
        <v>0.09</v>
      </c>
      <c r="DZ608" s="348">
        <v>0</v>
      </c>
      <c r="EA608" s="309"/>
      <c r="EB608" s="348"/>
      <c r="EC608" s="348"/>
      <c r="ED608" s="282"/>
      <c r="EE608" s="282"/>
      <c r="EF608" s="560"/>
      <c r="EG608" s="331">
        <v>0.27</v>
      </c>
      <c r="EH608" s="328"/>
      <c r="EI608" s="328"/>
      <c r="EJ608" s="346">
        <v>1</v>
      </c>
      <c r="EK608" s="347"/>
      <c r="EL608" s="347"/>
      <c r="EM608" s="347"/>
      <c r="EN608" s="347"/>
      <c r="EO608" s="349"/>
      <c r="EP608" s="551"/>
      <c r="EQ608" s="328"/>
      <c r="ER608" s="328"/>
      <c r="ET608" s="311">
        <f t="shared" si="11"/>
        <v>0</v>
      </c>
    </row>
    <row r="609" spans="1:150" s="445" customFormat="1" ht="99.95" customHeight="1" x14ac:dyDescent="0.25">
      <c r="A609" s="285" t="s">
        <v>240</v>
      </c>
      <c r="B609" s="458" t="s">
        <v>3627</v>
      </c>
      <c r="C609" s="202" t="s">
        <v>3829</v>
      </c>
      <c r="D609" s="282">
        <v>7</v>
      </c>
      <c r="E609" s="202" t="s">
        <v>3830</v>
      </c>
      <c r="F609" s="282" t="s">
        <v>3630</v>
      </c>
      <c r="G609" s="512">
        <v>5000</v>
      </c>
      <c r="H609" s="277">
        <v>1</v>
      </c>
      <c r="I609" s="281">
        <v>0.14299999999999999</v>
      </c>
      <c r="J609" s="202" t="s">
        <v>3831</v>
      </c>
      <c r="K609" s="283">
        <v>43464</v>
      </c>
      <c r="L609" s="318">
        <v>19</v>
      </c>
      <c r="M609" s="202" t="s">
        <v>3843</v>
      </c>
      <c r="N609" s="202" t="s">
        <v>3844</v>
      </c>
      <c r="O609" s="320" t="s">
        <v>3696</v>
      </c>
      <c r="P609" s="208">
        <v>0.33329999999999999</v>
      </c>
      <c r="Q609" s="230">
        <v>0.33329999999999999</v>
      </c>
      <c r="R609" s="301" t="s">
        <v>2199</v>
      </c>
      <c r="S609" s="220">
        <v>1657948000</v>
      </c>
      <c r="T609" s="226">
        <v>43101</v>
      </c>
      <c r="U609" s="226">
        <v>43464</v>
      </c>
      <c r="V609" s="196" t="s">
        <v>3847</v>
      </c>
      <c r="W609" s="341">
        <v>0.27</v>
      </c>
      <c r="X609" s="16">
        <v>0</v>
      </c>
      <c r="Y609" s="280"/>
      <c r="Z609" s="289"/>
      <c r="AA609" s="348"/>
      <c r="AB609" s="348"/>
      <c r="AC609" s="350"/>
      <c r="AD609" s="309"/>
      <c r="AE609" s="282"/>
      <c r="AF609" s="282"/>
      <c r="AG609" s="16">
        <v>0</v>
      </c>
      <c r="AH609" s="280"/>
      <c r="AI609" s="280" t="s">
        <v>260</v>
      </c>
      <c r="AJ609" s="348"/>
      <c r="AK609" s="348"/>
      <c r="AL609" s="309"/>
      <c r="AM609" s="309"/>
      <c r="AN609" s="282"/>
      <c r="AO609" s="282"/>
      <c r="AP609" s="16">
        <v>0</v>
      </c>
      <c r="AQ609" s="280"/>
      <c r="AR609" s="280" t="s">
        <v>260</v>
      </c>
      <c r="AS609" s="348"/>
      <c r="AT609" s="348"/>
      <c r="AU609" s="309"/>
      <c r="AV609" s="309"/>
      <c r="AW609" s="309"/>
      <c r="AX609" s="282"/>
      <c r="AY609" s="282"/>
      <c r="AZ609" s="16">
        <v>0</v>
      </c>
      <c r="BA609" s="280"/>
      <c r="BB609" s="280" t="s">
        <v>260</v>
      </c>
      <c r="BC609" s="348"/>
      <c r="BD609" s="348"/>
      <c r="BE609" s="309"/>
      <c r="BF609" s="309"/>
      <c r="BG609" s="282"/>
      <c r="BH609" s="282"/>
      <c r="BI609" s="16">
        <v>0</v>
      </c>
      <c r="BJ609" s="280"/>
      <c r="BK609" s="280" t="s">
        <v>260</v>
      </c>
      <c r="BL609" s="348"/>
      <c r="BM609" s="348"/>
      <c r="BN609" s="309"/>
      <c r="BO609" s="309"/>
      <c r="BP609" s="282"/>
      <c r="BQ609" s="282"/>
      <c r="BR609" s="16">
        <v>0</v>
      </c>
      <c r="BS609" s="280"/>
      <c r="BT609" s="280" t="s">
        <v>260</v>
      </c>
      <c r="BU609" s="348"/>
      <c r="BV609" s="348"/>
      <c r="BW609" s="309"/>
      <c r="BX609" s="309"/>
      <c r="BY609" s="309"/>
      <c r="BZ609" s="282"/>
      <c r="CA609" s="282"/>
      <c r="CB609" s="16">
        <v>0</v>
      </c>
      <c r="CC609" s="280"/>
      <c r="CD609" s="328" t="s">
        <v>260</v>
      </c>
      <c r="CE609" s="348"/>
      <c r="CF609" s="348"/>
      <c r="CG609" s="309"/>
      <c r="CH609" s="309"/>
      <c r="CI609" s="282"/>
      <c r="CJ609" s="282"/>
      <c r="CK609" s="16">
        <v>0</v>
      </c>
      <c r="CL609" s="280"/>
      <c r="CM609" s="282" t="s">
        <v>260</v>
      </c>
      <c r="CN609" s="348"/>
      <c r="CO609" s="348"/>
      <c r="CP609" s="309"/>
      <c r="CQ609" s="309"/>
      <c r="CR609" s="282"/>
      <c r="CS609" s="282"/>
      <c r="CT609" s="16">
        <v>0.13500000000000001</v>
      </c>
      <c r="CU609" s="280"/>
      <c r="CV609" s="280" t="s">
        <v>3848</v>
      </c>
      <c r="CW609" s="348"/>
      <c r="CX609" s="348"/>
      <c r="CY609" s="309"/>
      <c r="CZ609" s="309"/>
      <c r="DA609" s="309"/>
      <c r="DB609" s="282"/>
      <c r="DC609" s="282"/>
      <c r="DD609" s="16">
        <v>0</v>
      </c>
      <c r="DE609" s="280"/>
      <c r="DF609" s="280" t="s">
        <v>260</v>
      </c>
      <c r="DG609" s="348"/>
      <c r="DH609" s="348"/>
      <c r="DI609" s="309"/>
      <c r="DJ609" s="309"/>
      <c r="DK609" s="282"/>
      <c r="DL609" s="282"/>
      <c r="DM609" s="16">
        <v>0.13500000000000001</v>
      </c>
      <c r="DN609" s="280"/>
      <c r="DO609" s="280" t="s">
        <v>3849</v>
      </c>
      <c r="DP609" s="348"/>
      <c r="DQ609" s="348"/>
      <c r="DR609" s="309"/>
      <c r="DS609" s="309"/>
      <c r="DT609" s="282"/>
      <c r="DU609" s="282"/>
      <c r="DV609" s="239">
        <v>0</v>
      </c>
      <c r="DW609" s="280"/>
      <c r="DX609" s="282" t="s">
        <v>260</v>
      </c>
      <c r="DY609" s="348"/>
      <c r="DZ609" s="348"/>
      <c r="EA609" s="309"/>
      <c r="EB609" s="348"/>
      <c r="EC609" s="348"/>
      <c r="ED609" s="282"/>
      <c r="EE609" s="282"/>
      <c r="EF609" s="560"/>
      <c r="EG609" s="331">
        <v>0.27</v>
      </c>
      <c r="EH609" s="328"/>
      <c r="EI609" s="328"/>
      <c r="EJ609" s="346"/>
      <c r="EK609" s="347"/>
      <c r="EL609" s="347"/>
      <c r="EM609" s="347"/>
      <c r="EN609" s="347"/>
      <c r="EO609" s="349"/>
      <c r="EP609" s="551"/>
      <c r="EQ609" s="328"/>
      <c r="ER609" s="328"/>
      <c r="ET609" s="311">
        <f t="shared" si="11"/>
        <v>0</v>
      </c>
    </row>
    <row r="610" spans="1:150" s="445" customFormat="1" ht="78.75" customHeight="1" x14ac:dyDescent="0.25">
      <c r="A610" s="285" t="s">
        <v>240</v>
      </c>
      <c r="B610" s="458" t="s">
        <v>3627</v>
      </c>
      <c r="C610" s="202" t="s">
        <v>3829</v>
      </c>
      <c r="D610" s="282">
        <v>7</v>
      </c>
      <c r="E610" s="202" t="s">
        <v>3830</v>
      </c>
      <c r="F610" s="282" t="s">
        <v>3630</v>
      </c>
      <c r="G610" s="512">
        <v>5000</v>
      </c>
      <c r="H610" s="277">
        <v>1</v>
      </c>
      <c r="I610" s="281">
        <v>0.14299999999999999</v>
      </c>
      <c r="J610" s="202" t="s">
        <v>3831</v>
      </c>
      <c r="K610" s="283">
        <v>43464</v>
      </c>
      <c r="L610" s="318">
        <v>19</v>
      </c>
      <c r="M610" s="202" t="s">
        <v>3843</v>
      </c>
      <c r="N610" s="202" t="s">
        <v>3844</v>
      </c>
      <c r="O610" s="320" t="s">
        <v>3696</v>
      </c>
      <c r="P610" s="208">
        <v>0.33329999999999999</v>
      </c>
      <c r="Q610" s="230">
        <v>0.33329999999999999</v>
      </c>
      <c r="R610" s="301" t="s">
        <v>2199</v>
      </c>
      <c r="S610" s="220">
        <v>1657948000</v>
      </c>
      <c r="T610" s="226">
        <v>43101</v>
      </c>
      <c r="U610" s="226">
        <v>43464</v>
      </c>
      <c r="V610" s="196" t="s">
        <v>3850</v>
      </c>
      <c r="W610" s="341">
        <v>0.1</v>
      </c>
      <c r="X610" s="16">
        <v>0</v>
      </c>
      <c r="Y610" s="280"/>
      <c r="Z610" s="289"/>
      <c r="AA610" s="348"/>
      <c r="AB610" s="348"/>
      <c r="AC610" s="350"/>
      <c r="AD610" s="309"/>
      <c r="AE610" s="282"/>
      <c r="AF610" s="282"/>
      <c r="AG610" s="16">
        <v>0</v>
      </c>
      <c r="AH610" s="280"/>
      <c r="AI610" s="280" t="s">
        <v>260</v>
      </c>
      <c r="AJ610" s="348"/>
      <c r="AK610" s="348"/>
      <c r="AL610" s="309"/>
      <c r="AM610" s="309"/>
      <c r="AN610" s="282"/>
      <c r="AO610" s="282"/>
      <c r="AP610" s="16">
        <v>0</v>
      </c>
      <c r="AQ610" s="280"/>
      <c r="AR610" s="280" t="s">
        <v>260</v>
      </c>
      <c r="AS610" s="348"/>
      <c r="AT610" s="348"/>
      <c r="AU610" s="309"/>
      <c r="AV610" s="309"/>
      <c r="AW610" s="309"/>
      <c r="AX610" s="282"/>
      <c r="AY610" s="282"/>
      <c r="AZ610" s="16">
        <v>0.05</v>
      </c>
      <c r="BA610" s="280"/>
      <c r="BB610" s="328" t="s">
        <v>3851</v>
      </c>
      <c r="BC610" s="348"/>
      <c r="BD610" s="348"/>
      <c r="BE610" s="309"/>
      <c r="BF610" s="309"/>
      <c r="BG610" s="282"/>
      <c r="BH610" s="282"/>
      <c r="BI610" s="16">
        <v>0</v>
      </c>
      <c r="BJ610" s="280"/>
      <c r="BK610" s="280" t="s">
        <v>260</v>
      </c>
      <c r="BL610" s="348"/>
      <c r="BM610" s="348"/>
      <c r="BN610" s="309"/>
      <c r="BO610" s="309"/>
      <c r="BP610" s="282"/>
      <c r="BQ610" s="282"/>
      <c r="BR610" s="16">
        <v>0</v>
      </c>
      <c r="BS610" s="280"/>
      <c r="BT610" s="280" t="s">
        <v>260</v>
      </c>
      <c r="BU610" s="348"/>
      <c r="BV610" s="348"/>
      <c r="BW610" s="309"/>
      <c r="BX610" s="309"/>
      <c r="BY610" s="309"/>
      <c r="BZ610" s="282"/>
      <c r="CA610" s="282"/>
      <c r="CB610" s="16">
        <v>0</v>
      </c>
      <c r="CC610" s="280"/>
      <c r="CD610" s="280" t="s">
        <v>260</v>
      </c>
      <c r="CE610" s="348"/>
      <c r="CF610" s="348"/>
      <c r="CG610" s="309"/>
      <c r="CH610" s="309"/>
      <c r="CI610" s="282"/>
      <c r="CJ610" s="282"/>
      <c r="CK610" s="16">
        <v>0.05</v>
      </c>
      <c r="CL610" s="280"/>
      <c r="CM610" s="282" t="s">
        <v>3852</v>
      </c>
      <c r="CN610" s="348"/>
      <c r="CO610" s="348"/>
      <c r="CP610" s="309"/>
      <c r="CQ610" s="309"/>
      <c r="CR610" s="282"/>
      <c r="CS610" s="282"/>
      <c r="CT610" s="16">
        <v>0</v>
      </c>
      <c r="CU610" s="280"/>
      <c r="CV610" s="280" t="s">
        <v>260</v>
      </c>
      <c r="CW610" s="348"/>
      <c r="CX610" s="348"/>
      <c r="CY610" s="309"/>
      <c r="CZ610" s="309"/>
      <c r="DA610" s="309"/>
      <c r="DB610" s="282"/>
      <c r="DC610" s="282"/>
      <c r="DD610" s="16">
        <v>0</v>
      </c>
      <c r="DE610" s="280"/>
      <c r="DF610" s="280" t="s">
        <v>260</v>
      </c>
      <c r="DG610" s="348"/>
      <c r="DH610" s="348"/>
      <c r="DI610" s="309"/>
      <c r="DJ610" s="309"/>
      <c r="DK610" s="282"/>
      <c r="DL610" s="282"/>
      <c r="DM610" s="16">
        <v>0</v>
      </c>
      <c r="DN610" s="280"/>
      <c r="DO610" s="280" t="s">
        <v>260</v>
      </c>
      <c r="DP610" s="348"/>
      <c r="DQ610" s="348"/>
      <c r="DR610" s="309"/>
      <c r="DS610" s="309"/>
      <c r="DT610" s="282"/>
      <c r="DU610" s="282"/>
      <c r="DV610" s="16">
        <v>0</v>
      </c>
      <c r="DW610" s="280"/>
      <c r="DX610" s="282" t="s">
        <v>260</v>
      </c>
      <c r="DY610" s="348"/>
      <c r="DZ610" s="348"/>
      <c r="EA610" s="309"/>
      <c r="EB610" s="348"/>
      <c r="EC610" s="348"/>
      <c r="ED610" s="282"/>
      <c r="EE610" s="282"/>
      <c r="EF610" s="560"/>
      <c r="EG610" s="331">
        <v>0.1</v>
      </c>
      <c r="EH610" s="328"/>
      <c r="EI610" s="328"/>
      <c r="EJ610" s="346"/>
      <c r="EK610" s="347"/>
      <c r="EL610" s="347"/>
      <c r="EM610" s="347"/>
      <c r="EN610" s="347"/>
      <c r="EO610" s="349"/>
      <c r="EP610" s="551"/>
      <c r="EQ610" s="328"/>
      <c r="ER610" s="328"/>
      <c r="ET610" s="311">
        <f t="shared" si="11"/>
        <v>0</v>
      </c>
    </row>
    <row r="611" spans="1:150" s="445" customFormat="1" ht="78.75" customHeight="1" x14ac:dyDescent="0.25">
      <c r="A611" s="285" t="s">
        <v>240</v>
      </c>
      <c r="B611" s="458" t="s">
        <v>3627</v>
      </c>
      <c r="C611" s="202" t="s">
        <v>3829</v>
      </c>
      <c r="D611" s="282">
        <v>7</v>
      </c>
      <c r="E611" s="202" t="s">
        <v>3830</v>
      </c>
      <c r="F611" s="282" t="s">
        <v>3630</v>
      </c>
      <c r="G611" s="512">
        <v>5000</v>
      </c>
      <c r="H611" s="277">
        <v>1</v>
      </c>
      <c r="I611" s="281">
        <v>0.14299999999999999</v>
      </c>
      <c r="J611" s="202" t="s">
        <v>3831</v>
      </c>
      <c r="K611" s="283">
        <v>43464</v>
      </c>
      <c r="L611" s="318">
        <v>19</v>
      </c>
      <c r="M611" s="202" t="s">
        <v>3843</v>
      </c>
      <c r="N611" s="202" t="s">
        <v>3844</v>
      </c>
      <c r="O611" s="320" t="s">
        <v>3696</v>
      </c>
      <c r="P611" s="208">
        <v>0.33329999999999999</v>
      </c>
      <c r="Q611" s="230">
        <v>0.33329999999999999</v>
      </c>
      <c r="R611" s="301" t="s">
        <v>2199</v>
      </c>
      <c r="S611" s="220">
        <v>1657948000</v>
      </c>
      <c r="T611" s="226">
        <v>43101</v>
      </c>
      <c r="U611" s="226">
        <v>43464</v>
      </c>
      <c r="V611" s="196" t="s">
        <v>3853</v>
      </c>
      <c r="W611" s="277">
        <v>0.36</v>
      </c>
      <c r="X611" s="16">
        <v>0</v>
      </c>
      <c r="Y611" s="280"/>
      <c r="Z611" s="289"/>
      <c r="AA611" s="348"/>
      <c r="AB611" s="348"/>
      <c r="AC611" s="350"/>
      <c r="AD611" s="309"/>
      <c r="AE611" s="282"/>
      <c r="AF611" s="282"/>
      <c r="AG611" s="16">
        <v>0</v>
      </c>
      <c r="AH611" s="280"/>
      <c r="AI611" s="280" t="s">
        <v>260</v>
      </c>
      <c r="AJ611" s="348"/>
      <c r="AK611" s="348"/>
      <c r="AL611" s="309"/>
      <c r="AM611" s="309"/>
      <c r="AN611" s="282"/>
      <c r="AO611" s="282"/>
      <c r="AP611" s="16">
        <v>0</v>
      </c>
      <c r="AQ611" s="280"/>
      <c r="AR611" s="280" t="s">
        <v>260</v>
      </c>
      <c r="AS611" s="348"/>
      <c r="AT611" s="348"/>
      <c r="AU611" s="309"/>
      <c r="AV611" s="309"/>
      <c r="AW611" s="309"/>
      <c r="AX611" s="282"/>
      <c r="AY611" s="282"/>
      <c r="AZ611" s="16">
        <v>0</v>
      </c>
      <c r="BA611" s="280"/>
      <c r="BB611" s="280" t="s">
        <v>260</v>
      </c>
      <c r="BC611" s="348"/>
      <c r="BD611" s="348"/>
      <c r="BE611" s="309"/>
      <c r="BF611" s="309"/>
      <c r="BG611" s="282"/>
      <c r="BH611" s="282"/>
      <c r="BI611" s="16">
        <v>0.18</v>
      </c>
      <c r="BJ611" s="280"/>
      <c r="BK611" s="280" t="s">
        <v>3854</v>
      </c>
      <c r="BL611" s="348"/>
      <c r="BM611" s="348"/>
      <c r="BN611" s="309"/>
      <c r="BO611" s="309"/>
      <c r="BP611" s="282"/>
      <c r="BQ611" s="282"/>
      <c r="BR611" s="16">
        <v>0</v>
      </c>
      <c r="BS611" s="280"/>
      <c r="BT611" s="280" t="s">
        <v>260</v>
      </c>
      <c r="BU611" s="348"/>
      <c r="BV611" s="348"/>
      <c r="BW611" s="309"/>
      <c r="BX611" s="309"/>
      <c r="BY611" s="309"/>
      <c r="BZ611" s="282"/>
      <c r="CA611" s="282"/>
      <c r="CB611" s="16">
        <v>0</v>
      </c>
      <c r="CC611" s="280"/>
      <c r="CD611" s="328" t="s">
        <v>260</v>
      </c>
      <c r="CE611" s="348"/>
      <c r="CF611" s="348"/>
      <c r="CG611" s="309"/>
      <c r="CH611" s="309"/>
      <c r="CI611" s="282"/>
      <c r="CJ611" s="282"/>
      <c r="CK611" s="16">
        <v>0.18</v>
      </c>
      <c r="CL611" s="280"/>
      <c r="CM611" s="282" t="s">
        <v>3855</v>
      </c>
      <c r="CN611" s="348"/>
      <c r="CO611" s="348"/>
      <c r="CP611" s="309"/>
      <c r="CQ611" s="309"/>
      <c r="CR611" s="282"/>
      <c r="CS611" s="282"/>
      <c r="CT611" s="16">
        <v>0</v>
      </c>
      <c r="CU611" s="280"/>
      <c r="CV611" s="280" t="s">
        <v>260</v>
      </c>
      <c r="CW611" s="348"/>
      <c r="CX611" s="348"/>
      <c r="CY611" s="309"/>
      <c r="CZ611" s="309"/>
      <c r="DA611" s="309"/>
      <c r="DB611" s="282"/>
      <c r="DC611" s="282"/>
      <c r="DD611" s="16">
        <v>0</v>
      </c>
      <c r="DE611" s="280"/>
      <c r="DF611" s="280" t="s">
        <v>260</v>
      </c>
      <c r="DG611" s="348"/>
      <c r="DH611" s="348"/>
      <c r="DI611" s="309"/>
      <c r="DJ611" s="309"/>
      <c r="DK611" s="282"/>
      <c r="DL611" s="282"/>
      <c r="DM611" s="16">
        <v>0</v>
      </c>
      <c r="DN611" s="280"/>
      <c r="DO611" s="280" t="s">
        <v>260</v>
      </c>
      <c r="DP611" s="348"/>
      <c r="DQ611" s="348"/>
      <c r="DR611" s="309"/>
      <c r="DS611" s="309"/>
      <c r="DT611" s="282"/>
      <c r="DU611" s="282"/>
      <c r="DV611" s="16">
        <v>0</v>
      </c>
      <c r="DW611" s="280"/>
      <c r="DX611" s="282" t="s">
        <v>260</v>
      </c>
      <c r="DY611" s="348"/>
      <c r="DZ611" s="348"/>
      <c r="EA611" s="309"/>
      <c r="EB611" s="280"/>
      <c r="EC611" s="280"/>
      <c r="ED611" s="282"/>
      <c r="EE611" s="282"/>
      <c r="EF611" s="560"/>
      <c r="EG611" s="331">
        <v>0.36</v>
      </c>
      <c r="EH611" s="328"/>
      <c r="EI611" s="328"/>
      <c r="EJ611" s="346"/>
      <c r="EK611" s="347"/>
      <c r="EL611" s="347"/>
      <c r="EM611" s="347"/>
      <c r="EN611" s="347"/>
      <c r="EO611" s="349"/>
      <c r="EP611" s="551"/>
      <c r="EQ611" s="328"/>
      <c r="ER611" s="328"/>
      <c r="ET611" s="311">
        <f t="shared" si="11"/>
        <v>0</v>
      </c>
    </row>
    <row r="612" spans="1:150" s="445" customFormat="1" ht="78.75" customHeight="1" x14ac:dyDescent="0.25">
      <c r="A612" s="285" t="s">
        <v>240</v>
      </c>
      <c r="B612" s="458" t="s">
        <v>3627</v>
      </c>
      <c r="C612" s="202" t="s">
        <v>3829</v>
      </c>
      <c r="D612" s="282">
        <v>7</v>
      </c>
      <c r="E612" s="202" t="s">
        <v>3830</v>
      </c>
      <c r="F612" s="282" t="s">
        <v>3630</v>
      </c>
      <c r="G612" s="512">
        <v>5000</v>
      </c>
      <c r="H612" s="277">
        <v>1</v>
      </c>
      <c r="I612" s="281">
        <v>0.14299999999999999</v>
      </c>
      <c r="J612" s="202" t="s">
        <v>3831</v>
      </c>
      <c r="K612" s="283">
        <v>43464</v>
      </c>
      <c r="L612" s="318">
        <v>20</v>
      </c>
      <c r="M612" s="202" t="s">
        <v>3856</v>
      </c>
      <c r="N612" s="202" t="s">
        <v>3857</v>
      </c>
      <c r="O612" s="320" t="s">
        <v>3696</v>
      </c>
      <c r="P612" s="208">
        <v>0.33329999999999999</v>
      </c>
      <c r="Q612" s="230">
        <v>0.33329999999999999</v>
      </c>
      <c r="R612" s="301" t="s">
        <v>2199</v>
      </c>
      <c r="S612" s="220">
        <v>274208000</v>
      </c>
      <c r="T612" s="226">
        <v>43101</v>
      </c>
      <c r="U612" s="226">
        <v>43464</v>
      </c>
      <c r="V612" s="196" t="s">
        <v>3858</v>
      </c>
      <c r="W612" s="277">
        <v>0.4</v>
      </c>
      <c r="X612" s="16">
        <v>0</v>
      </c>
      <c r="Y612" s="280"/>
      <c r="Z612" s="289" t="s">
        <v>260</v>
      </c>
      <c r="AA612" s="348">
        <v>0</v>
      </c>
      <c r="AB612" s="348"/>
      <c r="AC612" s="350">
        <v>274208000</v>
      </c>
      <c r="AD612" s="309"/>
      <c r="AE612" s="282"/>
      <c r="AF612" s="282"/>
      <c r="AG612" s="16">
        <v>0</v>
      </c>
      <c r="AH612" s="280"/>
      <c r="AI612" s="280" t="s">
        <v>260</v>
      </c>
      <c r="AJ612" s="348">
        <v>0</v>
      </c>
      <c r="AK612" s="348">
        <v>0</v>
      </c>
      <c r="AL612" s="309"/>
      <c r="AM612" s="309"/>
      <c r="AN612" s="282"/>
      <c r="AO612" s="282"/>
      <c r="AP612" s="16">
        <v>0</v>
      </c>
      <c r="AQ612" s="280"/>
      <c r="AR612" s="280" t="s">
        <v>260</v>
      </c>
      <c r="AS612" s="348">
        <v>0.16</v>
      </c>
      <c r="AT612" s="348"/>
      <c r="AU612" s="309"/>
      <c r="AV612" s="309"/>
      <c r="AW612" s="309"/>
      <c r="AX612" s="282"/>
      <c r="AY612" s="282"/>
      <c r="AZ612" s="16">
        <v>0.1333</v>
      </c>
      <c r="BA612" s="280"/>
      <c r="BB612" s="280" t="s">
        <v>3859</v>
      </c>
      <c r="BC612" s="348">
        <v>0.1333</v>
      </c>
      <c r="BD612" s="348">
        <v>0</v>
      </c>
      <c r="BE612" s="309"/>
      <c r="BF612" s="309"/>
      <c r="BG612" s="282"/>
      <c r="BH612" s="282"/>
      <c r="BI612" s="16">
        <v>0</v>
      </c>
      <c r="BJ612" s="280"/>
      <c r="BK612" s="280" t="s">
        <v>260</v>
      </c>
      <c r="BL612" s="348">
        <v>0</v>
      </c>
      <c r="BM612" s="348">
        <v>0</v>
      </c>
      <c r="BN612" s="309"/>
      <c r="BO612" s="309"/>
      <c r="BP612" s="282"/>
      <c r="BQ612" s="282"/>
      <c r="BR612" s="16">
        <v>0</v>
      </c>
      <c r="BS612" s="280"/>
      <c r="BT612" s="280" t="s">
        <v>260</v>
      </c>
      <c r="BU612" s="348">
        <v>0.14660000000000001</v>
      </c>
      <c r="BV612" s="348">
        <v>0</v>
      </c>
      <c r="BW612" s="309"/>
      <c r="BX612" s="309"/>
      <c r="BY612" s="309"/>
      <c r="BZ612" s="282"/>
      <c r="CA612" s="282"/>
      <c r="CB612" s="16">
        <v>0</v>
      </c>
      <c r="CC612" s="280"/>
      <c r="CD612" s="280" t="s">
        <v>260</v>
      </c>
      <c r="CE612" s="348">
        <v>0</v>
      </c>
      <c r="CF612" s="348">
        <v>0</v>
      </c>
      <c r="CG612" s="309"/>
      <c r="CH612" s="309"/>
      <c r="CI612" s="282"/>
      <c r="CJ612" s="282"/>
      <c r="CK612" s="16">
        <v>0.1333</v>
      </c>
      <c r="CL612" s="280"/>
      <c r="CM612" s="282" t="s">
        <v>3859</v>
      </c>
      <c r="CN612" s="348">
        <v>0.27990000000000004</v>
      </c>
      <c r="CO612" s="348">
        <v>0</v>
      </c>
      <c r="CP612" s="309"/>
      <c r="CQ612" s="309"/>
      <c r="CR612" s="282"/>
      <c r="CS612" s="282"/>
      <c r="CT612" s="16">
        <v>0</v>
      </c>
      <c r="CU612" s="280"/>
      <c r="CV612" s="280">
        <v>0.15</v>
      </c>
      <c r="CW612" s="348" t="s">
        <v>260</v>
      </c>
      <c r="CX612" s="348">
        <v>0.15</v>
      </c>
      <c r="CY612" s="309"/>
      <c r="CZ612" s="309"/>
      <c r="DA612" s="309"/>
      <c r="DB612" s="282"/>
      <c r="DC612" s="282"/>
      <c r="DD612" s="16">
        <v>0</v>
      </c>
      <c r="DE612" s="280"/>
      <c r="DF612" s="328" t="s">
        <v>260</v>
      </c>
      <c r="DG612" s="348">
        <v>0</v>
      </c>
      <c r="DH612" s="348">
        <v>0</v>
      </c>
      <c r="DI612" s="309"/>
      <c r="DJ612" s="309"/>
      <c r="DK612" s="282"/>
      <c r="DL612" s="282"/>
      <c r="DM612" s="16">
        <v>0</v>
      </c>
      <c r="DN612" s="280"/>
      <c r="DO612" s="280" t="s">
        <v>260</v>
      </c>
      <c r="DP612" s="348">
        <v>0</v>
      </c>
      <c r="DQ612" s="348">
        <v>0</v>
      </c>
      <c r="DR612" s="309"/>
      <c r="DS612" s="309"/>
      <c r="DT612" s="282"/>
      <c r="DU612" s="282"/>
      <c r="DV612" s="16">
        <v>0.13</v>
      </c>
      <c r="DW612" s="280"/>
      <c r="DX612" s="282" t="s">
        <v>3859</v>
      </c>
      <c r="DY612" s="348">
        <v>0.13</v>
      </c>
      <c r="DZ612" s="348">
        <v>0</v>
      </c>
      <c r="EA612" s="309"/>
      <c r="EB612" s="280"/>
      <c r="EC612" s="280"/>
      <c r="ED612" s="282"/>
      <c r="EE612" s="282"/>
      <c r="EF612" s="560"/>
      <c r="EG612" s="331">
        <v>0.39660000000000001</v>
      </c>
      <c r="EH612" s="328"/>
      <c r="EI612" s="328"/>
      <c r="EJ612" s="346">
        <v>0.99980000000000002</v>
      </c>
      <c r="EK612" s="347"/>
      <c r="EL612" s="347"/>
      <c r="EM612" s="347"/>
      <c r="EN612" s="347"/>
      <c r="EO612" s="349"/>
      <c r="EP612" s="551"/>
      <c r="EQ612" s="328"/>
      <c r="ER612" s="328"/>
      <c r="ET612" s="311">
        <f t="shared" si="11"/>
        <v>-3.4000000000000141E-3</v>
      </c>
    </row>
    <row r="613" spans="1:150" s="445" customFormat="1" ht="78.75" customHeight="1" x14ac:dyDescent="0.25">
      <c r="A613" s="285" t="s">
        <v>240</v>
      </c>
      <c r="B613" s="458" t="s">
        <v>3627</v>
      </c>
      <c r="C613" s="202" t="s">
        <v>3829</v>
      </c>
      <c r="D613" s="282">
        <v>7</v>
      </c>
      <c r="E613" s="202" t="s">
        <v>3830</v>
      </c>
      <c r="F613" s="282" t="s">
        <v>3630</v>
      </c>
      <c r="G613" s="512">
        <v>5000</v>
      </c>
      <c r="H613" s="277">
        <v>1</v>
      </c>
      <c r="I613" s="281">
        <v>0.14299999999999999</v>
      </c>
      <c r="J613" s="323" t="s">
        <v>3831</v>
      </c>
      <c r="K613" s="283">
        <v>43464</v>
      </c>
      <c r="L613" s="282">
        <v>20</v>
      </c>
      <c r="M613" s="202" t="s">
        <v>3856</v>
      </c>
      <c r="N613" s="285" t="s">
        <v>3857</v>
      </c>
      <c r="O613" s="320" t="s">
        <v>3696</v>
      </c>
      <c r="P613" s="297">
        <v>0.33329999999999999</v>
      </c>
      <c r="Q613" s="282">
        <v>0.33329999999999999</v>
      </c>
      <c r="R613" s="301" t="s">
        <v>2199</v>
      </c>
      <c r="S613" s="220">
        <v>274208000</v>
      </c>
      <c r="T613" s="260">
        <v>43101</v>
      </c>
      <c r="U613" s="260">
        <v>43464</v>
      </c>
      <c r="V613" s="285" t="s">
        <v>3860</v>
      </c>
      <c r="W613" s="276">
        <v>0.6</v>
      </c>
      <c r="X613" s="297">
        <v>0</v>
      </c>
      <c r="Y613" s="280"/>
      <c r="Z613" s="285" t="s">
        <v>260</v>
      </c>
      <c r="AA613" s="297"/>
      <c r="AB613" s="324"/>
      <c r="AC613" s="301"/>
      <c r="AD613" s="309"/>
      <c r="AE613" s="262"/>
      <c r="AF613" s="309"/>
      <c r="AG613" s="297">
        <v>0</v>
      </c>
      <c r="AH613" s="280"/>
      <c r="AI613" s="280" t="s">
        <v>260</v>
      </c>
      <c r="AJ613" s="280"/>
      <c r="AK613" s="280"/>
      <c r="AL613" s="309"/>
      <c r="AM613" s="309"/>
      <c r="AN613" s="309"/>
      <c r="AO613" s="309"/>
      <c r="AP613" s="297">
        <v>0.16</v>
      </c>
      <c r="AQ613" s="280"/>
      <c r="AR613" s="280" t="s">
        <v>3861</v>
      </c>
      <c r="AS613" s="280"/>
      <c r="AT613" s="280"/>
      <c r="AU613" s="309"/>
      <c r="AV613" s="309"/>
      <c r="AW613" s="309"/>
      <c r="AX613" s="309"/>
      <c r="AY613" s="309"/>
      <c r="AZ613" s="297">
        <v>0</v>
      </c>
      <c r="BA613" s="280"/>
      <c r="BB613" s="280" t="s">
        <v>260</v>
      </c>
      <c r="BC613" s="280"/>
      <c r="BD613" s="280"/>
      <c r="BE613" s="309"/>
      <c r="BF613" s="309"/>
      <c r="BG613" s="309"/>
      <c r="BH613" s="309"/>
      <c r="BI613" s="297">
        <v>0</v>
      </c>
      <c r="BJ613" s="280"/>
      <c r="BK613" s="280" t="s">
        <v>260</v>
      </c>
      <c r="BL613" s="280"/>
      <c r="BM613" s="280"/>
      <c r="BN613" s="309"/>
      <c r="BO613" s="309"/>
      <c r="BP613" s="309"/>
      <c r="BQ613" s="309"/>
      <c r="BR613" s="297">
        <v>0.14660000000000001</v>
      </c>
      <c r="BS613" s="280"/>
      <c r="BT613" s="280" t="s">
        <v>3861</v>
      </c>
      <c r="BU613" s="280"/>
      <c r="BV613" s="280"/>
      <c r="BW613" s="309"/>
      <c r="BX613" s="309"/>
      <c r="BY613" s="309"/>
      <c r="BZ613" s="309"/>
      <c r="CA613" s="309"/>
      <c r="CB613" s="297">
        <v>0</v>
      </c>
      <c r="CC613" s="280"/>
      <c r="CD613" s="280" t="s">
        <v>260</v>
      </c>
      <c r="CE613" s="280"/>
      <c r="CF613" s="280"/>
      <c r="CG613" s="309"/>
      <c r="CH613" s="309"/>
      <c r="CI613" s="309"/>
      <c r="CJ613" s="309"/>
      <c r="CK613" s="297">
        <v>0.14660000000000001</v>
      </c>
      <c r="CL613" s="280"/>
      <c r="CM613" s="280" t="s">
        <v>260</v>
      </c>
      <c r="CN613" s="280"/>
      <c r="CO613" s="280"/>
      <c r="CP613" s="309"/>
      <c r="CQ613" s="309"/>
      <c r="CR613" s="309"/>
      <c r="CS613" s="309"/>
      <c r="CT613" s="297">
        <v>0.15</v>
      </c>
      <c r="CU613" s="280"/>
      <c r="CV613" s="280"/>
      <c r="CW613" s="280" t="s">
        <v>3862</v>
      </c>
      <c r="CX613" s="280"/>
      <c r="CY613" s="309"/>
      <c r="CZ613" s="309"/>
      <c r="DA613" s="309"/>
      <c r="DB613" s="309"/>
      <c r="DC613" s="309"/>
      <c r="DD613" s="297">
        <v>0</v>
      </c>
      <c r="DE613" s="280"/>
      <c r="DF613" s="280" t="s">
        <v>260</v>
      </c>
      <c r="DG613" s="280"/>
      <c r="DH613" s="280"/>
      <c r="DI613" s="309"/>
      <c r="DJ613" s="309"/>
      <c r="DK613" s="309"/>
      <c r="DL613" s="309"/>
      <c r="DM613" s="297">
        <v>0</v>
      </c>
      <c r="DN613" s="280"/>
      <c r="DO613" s="280" t="s">
        <v>260</v>
      </c>
      <c r="DP613" s="280"/>
      <c r="DQ613" s="280"/>
      <c r="DR613" s="309"/>
      <c r="DS613" s="309"/>
      <c r="DT613" s="309"/>
      <c r="DU613" s="309"/>
      <c r="DV613" s="297">
        <v>0</v>
      </c>
      <c r="DW613" s="280"/>
      <c r="DX613" s="280" t="s">
        <v>260</v>
      </c>
      <c r="DY613" s="280"/>
      <c r="DZ613" s="280"/>
      <c r="EA613" s="309"/>
      <c r="EB613" s="309"/>
      <c r="EC613" s="309"/>
      <c r="ED613" s="280"/>
      <c r="EE613" s="328"/>
      <c r="EF613" s="560"/>
      <c r="EG613" s="331">
        <v>0.60319999999999996</v>
      </c>
      <c r="EH613" s="328"/>
      <c r="EI613" s="328"/>
      <c r="EJ613" s="331"/>
      <c r="EK613" s="318"/>
      <c r="EL613" s="318"/>
      <c r="EM613" s="331"/>
      <c r="EN613" s="318"/>
      <c r="EO613" s="341"/>
      <c r="EP613" s="551"/>
      <c r="EQ613" s="328"/>
      <c r="ER613" s="328"/>
      <c r="ET613" s="311">
        <f t="shared" si="11"/>
        <v>3.1999999999999806E-3</v>
      </c>
    </row>
  </sheetData>
  <autoFilter ref="A11:ET613"/>
  <mergeCells count="10757">
    <mergeCell ref="EI419:EI421"/>
    <mergeCell ref="EJ419:EJ421"/>
    <mergeCell ref="EK419:EK421"/>
    <mergeCell ref="EL419:EL421"/>
    <mergeCell ref="EN419:EN421"/>
    <mergeCell ref="EO419:EO421"/>
    <mergeCell ref="EP419:EP421"/>
    <mergeCell ref="EQ419:EQ421"/>
    <mergeCell ref="ER419:ER421"/>
    <mergeCell ref="EI422:EI425"/>
    <mergeCell ref="EJ422:EJ425"/>
    <mergeCell ref="EK422:EK425"/>
    <mergeCell ref="EL422:EL425"/>
    <mergeCell ref="EN422:EN425"/>
    <mergeCell ref="EO422:EO425"/>
    <mergeCell ref="EP422:EP425"/>
    <mergeCell ref="EQ422:EQ425"/>
    <mergeCell ref="ER422:ER425"/>
    <mergeCell ref="EI426:EI427"/>
    <mergeCell ref="EJ426:EJ427"/>
    <mergeCell ref="EK426:EK427"/>
    <mergeCell ref="EL426:EL427"/>
    <mergeCell ref="EN426:EN427"/>
    <mergeCell ref="EO426:EO427"/>
    <mergeCell ref="EP426:EP427"/>
    <mergeCell ref="EQ426:EQ427"/>
    <mergeCell ref="ER426:ER427"/>
    <mergeCell ref="EI428:EI429"/>
    <mergeCell ref="EJ428:EJ429"/>
    <mergeCell ref="EK428:EK429"/>
    <mergeCell ref="EL428:EL429"/>
    <mergeCell ref="EN428:EN429"/>
    <mergeCell ref="EO428:EO429"/>
    <mergeCell ref="EP428:EP429"/>
    <mergeCell ref="EQ428:EQ429"/>
    <mergeCell ref="ER428:ER429"/>
    <mergeCell ref="EI406:EI408"/>
    <mergeCell ref="EJ406:EJ408"/>
    <mergeCell ref="EK406:EK408"/>
    <mergeCell ref="EL406:EL408"/>
    <mergeCell ref="EN406:EN408"/>
    <mergeCell ref="EO406:EO408"/>
    <mergeCell ref="EP406:EP408"/>
    <mergeCell ref="EQ406:EQ408"/>
    <mergeCell ref="ER406:ER408"/>
    <mergeCell ref="EI409:EI411"/>
    <mergeCell ref="EJ409:EJ410"/>
    <mergeCell ref="EK409:EK410"/>
    <mergeCell ref="EL409:EL410"/>
    <mergeCell ref="EN409:EN411"/>
    <mergeCell ref="EO409:EO410"/>
    <mergeCell ref="EP409:EP410"/>
    <mergeCell ref="EQ409:EQ410"/>
    <mergeCell ref="ER409:ER411"/>
    <mergeCell ref="EI412:EI415"/>
    <mergeCell ref="EJ412:EJ413"/>
    <mergeCell ref="EK412:EK415"/>
    <mergeCell ref="EL412:EL415"/>
    <mergeCell ref="EN412:EN415"/>
    <mergeCell ref="EO412:EO415"/>
    <mergeCell ref="EP412:EP415"/>
    <mergeCell ref="EQ412:EQ415"/>
    <mergeCell ref="ER412:ER415"/>
    <mergeCell ref="EI416:EI418"/>
    <mergeCell ref="EJ416:EJ417"/>
    <mergeCell ref="EK416:EK418"/>
    <mergeCell ref="EL416:EL418"/>
    <mergeCell ref="EN416:EN418"/>
    <mergeCell ref="EO416:EO418"/>
    <mergeCell ref="EP416:EP418"/>
    <mergeCell ref="EQ416:EQ418"/>
    <mergeCell ref="ER416:ER418"/>
    <mergeCell ref="EN373:EN374"/>
    <mergeCell ref="EO373:EO374"/>
    <mergeCell ref="EP373:EP374"/>
    <mergeCell ref="EQ373:EQ374"/>
    <mergeCell ref="EJ375:EJ376"/>
    <mergeCell ref="EK375:EK376"/>
    <mergeCell ref="EL375:EL376"/>
    <mergeCell ref="EN375:EN376"/>
    <mergeCell ref="EO375:EO376"/>
    <mergeCell ref="EP375:EP376"/>
    <mergeCell ref="EQ375:EQ376"/>
    <mergeCell ref="ER375:ER376"/>
    <mergeCell ref="EI379:EI382"/>
    <mergeCell ref="EJ379:EJ382"/>
    <mergeCell ref="EK379:EK382"/>
    <mergeCell ref="EL379:EL382"/>
    <mergeCell ref="EN379:EN382"/>
    <mergeCell ref="EO379:EO382"/>
    <mergeCell ref="EP379:EP382"/>
    <mergeCell ref="EQ379:EQ382"/>
    <mergeCell ref="ER379:ER382"/>
    <mergeCell ref="EI384:EI389"/>
    <mergeCell ref="EJ384:EJ389"/>
    <mergeCell ref="EK384:EK389"/>
    <mergeCell ref="EL384:EL389"/>
    <mergeCell ref="EN384:EN389"/>
    <mergeCell ref="EO384:EO389"/>
    <mergeCell ref="EP384:EP389"/>
    <mergeCell ref="EQ384:EQ389"/>
    <mergeCell ref="EI390:EI394"/>
    <mergeCell ref="EJ390:EJ394"/>
    <mergeCell ref="EK390:EK394"/>
    <mergeCell ref="EL390:EL394"/>
    <mergeCell ref="EN390:EN405"/>
    <mergeCell ref="EO390:EO405"/>
    <mergeCell ref="EP390:EP405"/>
    <mergeCell ref="EQ390:EQ405"/>
    <mergeCell ref="EI395:EI404"/>
    <mergeCell ref="EJ395:EJ404"/>
    <mergeCell ref="EK395:EK404"/>
    <mergeCell ref="EL395:EL404"/>
    <mergeCell ref="ER395:ER404"/>
    <mergeCell ref="EM177:EM185"/>
    <mergeCell ref="EM189:EM198"/>
    <mergeCell ref="EM199:EM210"/>
    <mergeCell ref="EM211:EM216"/>
    <mergeCell ref="AA390:AA399"/>
    <mergeCell ref="AB390:AB399"/>
    <mergeCell ref="AC390:AC399"/>
    <mergeCell ref="AD390:AD399"/>
    <mergeCell ref="AJ390:AJ399"/>
    <mergeCell ref="AK390:AK399"/>
    <mergeCell ref="AL390:AL399"/>
    <mergeCell ref="AM390:AM399"/>
    <mergeCell ref="AS390:AS399"/>
    <mergeCell ref="AT390:AT399"/>
    <mergeCell ref="AU390:AU399"/>
    <mergeCell ref="AV390:AV399"/>
    <mergeCell ref="AW390:AW399"/>
    <mergeCell ref="BC390:BC399"/>
    <mergeCell ref="BD390:BD399"/>
    <mergeCell ref="BE390:BE399"/>
    <mergeCell ref="BF390:BF399"/>
    <mergeCell ref="BL390:BL399"/>
    <mergeCell ref="BM390:BM399"/>
    <mergeCell ref="BN390:BN399"/>
    <mergeCell ref="BO390:BO399"/>
    <mergeCell ref="BU390:BU399"/>
    <mergeCell ref="BV390:BV399"/>
    <mergeCell ref="BW390:BW399"/>
    <mergeCell ref="BX390:BX399"/>
    <mergeCell ref="BY390:BY399"/>
    <mergeCell ref="CE390:CE399"/>
    <mergeCell ref="CF390:CF399"/>
    <mergeCell ref="CG390:CG399"/>
    <mergeCell ref="CH390:CH399"/>
    <mergeCell ref="CN390:CN399"/>
    <mergeCell ref="CO390:CO399"/>
    <mergeCell ref="CP390:CP399"/>
    <mergeCell ref="CQ390:CQ399"/>
    <mergeCell ref="CW390:CW399"/>
    <mergeCell ref="CX390:CX399"/>
    <mergeCell ref="CY390:CY399"/>
    <mergeCell ref="CZ390:CZ399"/>
    <mergeCell ref="DA390:DA399"/>
    <mergeCell ref="DG390:DG399"/>
    <mergeCell ref="DH390:DH399"/>
    <mergeCell ref="DI390:DI399"/>
    <mergeCell ref="DJ390:DJ399"/>
    <mergeCell ref="DP390:DP399"/>
    <mergeCell ref="DQ390:DQ399"/>
    <mergeCell ref="DR390:DR399"/>
    <mergeCell ref="DS390:DS399"/>
    <mergeCell ref="DY390:DY399"/>
    <mergeCell ref="DZ390:DZ399"/>
    <mergeCell ref="EA390:EA399"/>
    <mergeCell ref="EB390:EB399"/>
    <mergeCell ref="AS610:AS612"/>
    <mergeCell ref="AT610:AT612"/>
    <mergeCell ref="BC610:BC612"/>
    <mergeCell ref="BD610:BD612"/>
    <mergeCell ref="BL610:BL612"/>
    <mergeCell ref="BM610:BM612"/>
    <mergeCell ref="BU610:BU612"/>
    <mergeCell ref="BV610:BV612"/>
    <mergeCell ref="CE610:CE612"/>
    <mergeCell ref="CF610:CF612"/>
    <mergeCell ref="CN610:CN612"/>
    <mergeCell ref="CO610:CO612"/>
    <mergeCell ref="CW610:CW612"/>
    <mergeCell ref="CX610:CX612"/>
    <mergeCell ref="DG610:DG612"/>
    <mergeCell ref="DH610:DH612"/>
    <mergeCell ref="DP610:DP612"/>
    <mergeCell ref="DQ610:DQ612"/>
    <mergeCell ref="DY610:DY612"/>
    <mergeCell ref="DZ610:DZ612"/>
    <mergeCell ref="EJ610:EJ612"/>
    <mergeCell ref="EK610:EK612"/>
    <mergeCell ref="EL610:EL612"/>
    <mergeCell ref="AA604:AA606"/>
    <mergeCell ref="AB604:AB606"/>
    <mergeCell ref="AC604:AC606"/>
    <mergeCell ref="AJ604:AJ606"/>
    <mergeCell ref="AK604:AK606"/>
    <mergeCell ref="AS604:AS606"/>
    <mergeCell ref="AT604:AT606"/>
    <mergeCell ref="BC604:BC606"/>
    <mergeCell ref="BD604:BD606"/>
    <mergeCell ref="BL604:BL606"/>
    <mergeCell ref="BM604:BM606"/>
    <mergeCell ref="BU604:BU606"/>
    <mergeCell ref="BV604:BV606"/>
    <mergeCell ref="CE604:CE606"/>
    <mergeCell ref="CF604:CF606"/>
    <mergeCell ref="CN604:CN606"/>
    <mergeCell ref="CO604:CO606"/>
    <mergeCell ref="CW604:CW606"/>
    <mergeCell ref="CX604:CX606"/>
    <mergeCell ref="DG604:DG606"/>
    <mergeCell ref="DH604:DH606"/>
    <mergeCell ref="DP604:DP606"/>
    <mergeCell ref="DQ604:DQ606"/>
    <mergeCell ref="DY604:DY606"/>
    <mergeCell ref="DZ604:DZ606"/>
    <mergeCell ref="EJ604:EJ606"/>
    <mergeCell ref="EK604:EK606"/>
    <mergeCell ref="EL604:EL606"/>
    <mergeCell ref="EM604:EM612"/>
    <mergeCell ref="EN604:EN612"/>
    <mergeCell ref="EO604:EO612"/>
    <mergeCell ref="AA607:AA609"/>
    <mergeCell ref="AB607:AB609"/>
    <mergeCell ref="AC607:AC609"/>
    <mergeCell ref="AJ607:AJ609"/>
    <mergeCell ref="AK607:AK609"/>
    <mergeCell ref="AS607:AS609"/>
    <mergeCell ref="AT607:AT609"/>
    <mergeCell ref="BC607:BC609"/>
    <mergeCell ref="BD607:BD609"/>
    <mergeCell ref="BL607:BL609"/>
    <mergeCell ref="BM607:BM609"/>
    <mergeCell ref="BU607:BU609"/>
    <mergeCell ref="BV607:BV609"/>
    <mergeCell ref="CE607:CE609"/>
    <mergeCell ref="CF607:CF609"/>
    <mergeCell ref="CN607:CN609"/>
    <mergeCell ref="CO607:CO609"/>
    <mergeCell ref="CW607:CW609"/>
    <mergeCell ref="CX607:CX609"/>
    <mergeCell ref="DG607:DG609"/>
    <mergeCell ref="DH607:DH609"/>
    <mergeCell ref="DP607:DP609"/>
    <mergeCell ref="DQ607:DQ609"/>
    <mergeCell ref="DY607:DY609"/>
    <mergeCell ref="DZ607:DZ609"/>
    <mergeCell ref="EJ607:EJ609"/>
    <mergeCell ref="EK607:EK609"/>
    <mergeCell ref="EL607:EL609"/>
    <mergeCell ref="AA610:AA612"/>
    <mergeCell ref="AB610:AB612"/>
    <mergeCell ref="AC610:AC612"/>
    <mergeCell ref="AJ610:AJ612"/>
    <mergeCell ref="AK610:AK612"/>
    <mergeCell ref="S594:S597"/>
    <mergeCell ref="AA594:AA597"/>
    <mergeCell ref="AB594:AB597"/>
    <mergeCell ref="AC594:AC597"/>
    <mergeCell ref="AD594:AD597"/>
    <mergeCell ref="AJ594:AJ597"/>
    <mergeCell ref="AS594:AS597"/>
    <mergeCell ref="BC594:BC597"/>
    <mergeCell ref="BD594:BD597"/>
    <mergeCell ref="BL594:BL597"/>
    <mergeCell ref="BM594:BM597"/>
    <mergeCell ref="BU594:BU597"/>
    <mergeCell ref="BV594:BV597"/>
    <mergeCell ref="BW594:BW597"/>
    <mergeCell ref="BX594:BX597"/>
    <mergeCell ref="BY594:BY597"/>
    <mergeCell ref="BZ594:BZ597"/>
    <mergeCell ref="CA594:CA597"/>
    <mergeCell ref="CE594:CE597"/>
    <mergeCell ref="CF594:CF597"/>
    <mergeCell ref="CN594:CN597"/>
    <mergeCell ref="CO594:CO597"/>
    <mergeCell ref="CW594:CW597"/>
    <mergeCell ref="DG594:DG597"/>
    <mergeCell ref="DP594:DP597"/>
    <mergeCell ref="DY594:DY597"/>
    <mergeCell ref="EJ594:EJ597"/>
    <mergeCell ref="EK594:EK597"/>
    <mergeCell ref="EL594:EL597"/>
    <mergeCell ref="EM594:EM603"/>
    <mergeCell ref="EN594:EN603"/>
    <mergeCell ref="EO594:EO603"/>
    <mergeCell ref="S598:S600"/>
    <mergeCell ref="AA598:AA600"/>
    <mergeCell ref="AC598:AC600"/>
    <mergeCell ref="AJ598:AJ600"/>
    <mergeCell ref="AS598:AS600"/>
    <mergeCell ref="AT598:AT600"/>
    <mergeCell ref="BC598:BC600"/>
    <mergeCell ref="BD598:BD600"/>
    <mergeCell ref="BL598:BL600"/>
    <mergeCell ref="BU598:BU600"/>
    <mergeCell ref="BV598:BV600"/>
    <mergeCell ref="CE598:CE600"/>
    <mergeCell ref="CF598:CF600"/>
    <mergeCell ref="CN598:CN600"/>
    <mergeCell ref="CW598:CW600"/>
    <mergeCell ref="CX598:CX600"/>
    <mergeCell ref="DG598:DG600"/>
    <mergeCell ref="DH598:DH600"/>
    <mergeCell ref="DP598:DP600"/>
    <mergeCell ref="DY598:DY600"/>
    <mergeCell ref="DZ598:DZ600"/>
    <mergeCell ref="EA598:EA600"/>
    <mergeCell ref="EB598:EB601"/>
    <mergeCell ref="EC598:EC600"/>
    <mergeCell ref="EJ598:EJ600"/>
    <mergeCell ref="EK598:EK600"/>
    <mergeCell ref="EL598:EL600"/>
    <mergeCell ref="S601:S603"/>
    <mergeCell ref="EK601:EK603"/>
    <mergeCell ref="EL601:EL603"/>
    <mergeCell ref="EB602:EB610"/>
    <mergeCell ref="EC602:EC610"/>
    <mergeCell ref="BQ490:BQ495"/>
    <mergeCell ref="EK490:EK491"/>
    <mergeCell ref="EM490:EM495"/>
    <mergeCell ref="EN490:EN495"/>
    <mergeCell ref="EO490:EO495"/>
    <mergeCell ref="EP490:EP495"/>
    <mergeCell ref="EK492:EK493"/>
    <mergeCell ref="EK494:EK495"/>
    <mergeCell ref="EN496:EN499"/>
    <mergeCell ref="EO496:EO499"/>
    <mergeCell ref="EP496:EP499"/>
    <mergeCell ref="EK500:EK502"/>
    <mergeCell ref="EN500:EN503"/>
    <mergeCell ref="EO500:EO503"/>
    <mergeCell ref="EP500:EP503"/>
    <mergeCell ref="EQ500:EQ503"/>
    <mergeCell ref="EN455:EN467"/>
    <mergeCell ref="EO455:EO467"/>
    <mergeCell ref="EN468:EN479"/>
    <mergeCell ref="EO468:EO479"/>
    <mergeCell ref="EN480:EN481"/>
    <mergeCell ref="EO480:EO481"/>
    <mergeCell ref="EQ482:EQ485"/>
    <mergeCell ref="EQ486:EQ489"/>
    <mergeCell ref="EL490:EL491"/>
    <mergeCell ref="EQ490:EQ495"/>
    <mergeCell ref="EL492:EL493"/>
    <mergeCell ref="EL494:EL495"/>
    <mergeCell ref="EQ496:EQ499"/>
    <mergeCell ref="EL498:EL499"/>
    <mergeCell ref="EL500:EL502"/>
    <mergeCell ref="EQ430:EQ454"/>
    <mergeCell ref="EP455:EP467"/>
    <mergeCell ref="EQ455:EQ467"/>
    <mergeCell ref="EP468:EP479"/>
    <mergeCell ref="EQ468:EQ479"/>
    <mergeCell ref="EP480:EP481"/>
    <mergeCell ref="EQ480:EQ481"/>
    <mergeCell ref="EN430:EN454"/>
    <mergeCell ref="EO430:EO454"/>
    <mergeCell ref="EP430:EP454"/>
    <mergeCell ref="EN482:EN485"/>
    <mergeCell ref="EO482:EO485"/>
    <mergeCell ref="EP482:EP485"/>
    <mergeCell ref="EN486:EN489"/>
    <mergeCell ref="EO486:EO489"/>
    <mergeCell ref="EP486:EP489"/>
    <mergeCell ref="EM265:EM266"/>
    <mergeCell ref="EN265:EN266"/>
    <mergeCell ref="EO265:EO266"/>
    <mergeCell ref="EJ267:EJ268"/>
    <mergeCell ref="EK267:EK268"/>
    <mergeCell ref="EL267:EL268"/>
    <mergeCell ref="EM267:EM268"/>
    <mergeCell ref="EN267:EN268"/>
    <mergeCell ref="EO267:EO268"/>
    <mergeCell ref="EP267:EP268"/>
    <mergeCell ref="EQ267:EQ268"/>
    <mergeCell ref="ER267:ER268"/>
    <mergeCell ref="EJ269:EJ278"/>
    <mergeCell ref="EK269:EK278"/>
    <mergeCell ref="EL269:EL278"/>
    <mergeCell ref="EN269:EN278"/>
    <mergeCell ref="EO269:EO278"/>
    <mergeCell ref="EP269:EP278"/>
    <mergeCell ref="EQ269:EQ278"/>
    <mergeCell ref="ER269:ER278"/>
    <mergeCell ref="EM258:EM261"/>
    <mergeCell ref="EN258:EN261"/>
    <mergeCell ref="EO258:EO261"/>
    <mergeCell ref="EJ259:EJ261"/>
    <mergeCell ref="EK259:EK261"/>
    <mergeCell ref="EL259:EL261"/>
    <mergeCell ref="EP259:EP261"/>
    <mergeCell ref="EQ259:EQ261"/>
    <mergeCell ref="ER259:ER261"/>
    <mergeCell ref="EM262:EM264"/>
    <mergeCell ref="EN262:EN264"/>
    <mergeCell ref="EO262:EO264"/>
    <mergeCell ref="EJ263:EJ264"/>
    <mergeCell ref="EK263:EK264"/>
    <mergeCell ref="EL263:EL264"/>
    <mergeCell ref="EP263:EP264"/>
    <mergeCell ref="EQ263:EQ264"/>
    <mergeCell ref="ER263:ER264"/>
    <mergeCell ref="EJ251:EJ252"/>
    <mergeCell ref="EK251:EK252"/>
    <mergeCell ref="EL251:EL252"/>
    <mergeCell ref="EM251:EM254"/>
    <mergeCell ref="EN251:EN254"/>
    <mergeCell ref="EO251:EO254"/>
    <mergeCell ref="EP251:EP252"/>
    <mergeCell ref="EQ251:EQ252"/>
    <mergeCell ref="ER251:ER252"/>
    <mergeCell ref="EJ253:EJ254"/>
    <mergeCell ref="EK253:EK254"/>
    <mergeCell ref="EL253:EL254"/>
    <mergeCell ref="EP253:EP254"/>
    <mergeCell ref="EQ253:EQ254"/>
    <mergeCell ref="ER253:ER254"/>
    <mergeCell ref="EM255:EM257"/>
    <mergeCell ref="EN255:EN257"/>
    <mergeCell ref="EO255:EO257"/>
    <mergeCell ref="EJ256:EJ257"/>
    <mergeCell ref="EK256:EK257"/>
    <mergeCell ref="EL256:EL257"/>
    <mergeCell ref="EP256:EP257"/>
    <mergeCell ref="EQ256:EQ257"/>
    <mergeCell ref="ER256:ER257"/>
    <mergeCell ref="ED267:ED268"/>
    <mergeCell ref="I269:I279"/>
    <mergeCell ref="P269:P278"/>
    <mergeCell ref="R269:R279"/>
    <mergeCell ref="AA269:AA278"/>
    <mergeCell ref="AE269:AE279"/>
    <mergeCell ref="AJ269:AJ278"/>
    <mergeCell ref="AN269:AN279"/>
    <mergeCell ref="AS269:AS278"/>
    <mergeCell ref="AX269:AX279"/>
    <mergeCell ref="BC269:BC278"/>
    <mergeCell ref="BG269:BG279"/>
    <mergeCell ref="BL269:BL278"/>
    <mergeCell ref="BP269:BP279"/>
    <mergeCell ref="BU269:BU278"/>
    <mergeCell ref="BZ269:BZ279"/>
    <mergeCell ref="CE269:CE278"/>
    <mergeCell ref="CI269:CI279"/>
    <mergeCell ref="CN269:CN278"/>
    <mergeCell ref="CR269:CR279"/>
    <mergeCell ref="CW269:CW278"/>
    <mergeCell ref="DB269:DB279"/>
    <mergeCell ref="DG269:DG278"/>
    <mergeCell ref="DK269:DK279"/>
    <mergeCell ref="DP269:DP278"/>
    <mergeCell ref="DT269:DT279"/>
    <mergeCell ref="DY269:DY278"/>
    <mergeCell ref="ED269:ED279"/>
    <mergeCell ref="EC265:EC266"/>
    <mergeCell ref="I267:I268"/>
    <mergeCell ref="K267:K268"/>
    <mergeCell ref="P267:P268"/>
    <mergeCell ref="R267:R268"/>
    <mergeCell ref="AA267:AA268"/>
    <mergeCell ref="AJ267:AJ268"/>
    <mergeCell ref="AN267:AN268"/>
    <mergeCell ref="AS267:AS268"/>
    <mergeCell ref="AX267:AX268"/>
    <mergeCell ref="BC267:BC268"/>
    <mergeCell ref="BG267:BG268"/>
    <mergeCell ref="BL267:BL268"/>
    <mergeCell ref="BP267:BP268"/>
    <mergeCell ref="BU267:BU268"/>
    <mergeCell ref="BZ267:BZ268"/>
    <mergeCell ref="CE267:CE268"/>
    <mergeCell ref="CI267:CI268"/>
    <mergeCell ref="CN267:CN268"/>
    <mergeCell ref="CR267:CR268"/>
    <mergeCell ref="CW267:CW268"/>
    <mergeCell ref="DB267:DB268"/>
    <mergeCell ref="DG267:DG268"/>
    <mergeCell ref="DK267:DK268"/>
    <mergeCell ref="DP267:DP268"/>
    <mergeCell ref="DT267:DT268"/>
    <mergeCell ref="DY267:DY268"/>
    <mergeCell ref="AJ263:AJ264"/>
    <mergeCell ref="AS263:AS264"/>
    <mergeCell ref="BC263:BC264"/>
    <mergeCell ref="BL263:BL264"/>
    <mergeCell ref="BU263:BU264"/>
    <mergeCell ref="CE263:CE264"/>
    <mergeCell ref="CN263:CN264"/>
    <mergeCell ref="CW263:CW264"/>
    <mergeCell ref="DG263:DG264"/>
    <mergeCell ref="DP263:DP264"/>
    <mergeCell ref="DY263:DY264"/>
    <mergeCell ref="I265:I266"/>
    <mergeCell ref="AE265:AE266"/>
    <mergeCell ref="AN265:AN266"/>
    <mergeCell ref="AX265:AX266"/>
    <mergeCell ref="BG265:BG266"/>
    <mergeCell ref="BP265:BP266"/>
    <mergeCell ref="BZ265:BZ266"/>
    <mergeCell ref="CI265:CI266"/>
    <mergeCell ref="CR265:CR266"/>
    <mergeCell ref="DB265:DB266"/>
    <mergeCell ref="DK265:DK266"/>
    <mergeCell ref="DT265:DT266"/>
    <mergeCell ref="DL267:DL268"/>
    <mergeCell ref="BX263:BX264"/>
    <mergeCell ref="BY263:BY264"/>
    <mergeCell ref="CF263:CF264"/>
    <mergeCell ref="J259:J261"/>
    <mergeCell ref="P259:P261"/>
    <mergeCell ref="R259:R261"/>
    <mergeCell ref="AA259:AA261"/>
    <mergeCell ref="AJ259:AJ261"/>
    <mergeCell ref="AS259:AS261"/>
    <mergeCell ref="BC259:BC261"/>
    <mergeCell ref="BL259:BL261"/>
    <mergeCell ref="BU259:BU261"/>
    <mergeCell ref="CE259:CE261"/>
    <mergeCell ref="CN259:CN261"/>
    <mergeCell ref="CW259:CW261"/>
    <mergeCell ref="DG259:DG261"/>
    <mergeCell ref="DP259:DP261"/>
    <mergeCell ref="DY259:DY261"/>
    <mergeCell ref="I262:I264"/>
    <mergeCell ref="K262:K264"/>
    <mergeCell ref="AE262:AE264"/>
    <mergeCell ref="AN262:AN264"/>
    <mergeCell ref="AX262:AX264"/>
    <mergeCell ref="BG262:BG264"/>
    <mergeCell ref="BP262:BP264"/>
    <mergeCell ref="BZ262:BZ264"/>
    <mergeCell ref="CI262:CI264"/>
    <mergeCell ref="CR262:CR264"/>
    <mergeCell ref="DB262:DB264"/>
    <mergeCell ref="DK262:DK264"/>
    <mergeCell ref="DT262:DT264"/>
    <mergeCell ref="ED262:ED264"/>
    <mergeCell ref="J263:J264"/>
    <mergeCell ref="P263:P264"/>
    <mergeCell ref="EC255:EC257"/>
    <mergeCell ref="P256:P257"/>
    <mergeCell ref="R256:R257"/>
    <mergeCell ref="AA256:AA257"/>
    <mergeCell ref="AJ256:AJ257"/>
    <mergeCell ref="AS256:AS257"/>
    <mergeCell ref="BC256:BC257"/>
    <mergeCell ref="BL256:BL257"/>
    <mergeCell ref="BU256:BU257"/>
    <mergeCell ref="CE256:CE257"/>
    <mergeCell ref="CN256:CN257"/>
    <mergeCell ref="CW256:CW257"/>
    <mergeCell ref="DG256:DG257"/>
    <mergeCell ref="DP256:DP257"/>
    <mergeCell ref="DY256:DY257"/>
    <mergeCell ref="I258:I261"/>
    <mergeCell ref="K258:K261"/>
    <mergeCell ref="AE258:AE261"/>
    <mergeCell ref="AN258:AN261"/>
    <mergeCell ref="AX258:AX261"/>
    <mergeCell ref="BG258:BG261"/>
    <mergeCell ref="BP258:BP261"/>
    <mergeCell ref="BZ258:BZ261"/>
    <mergeCell ref="CI258:CI261"/>
    <mergeCell ref="CR258:CR261"/>
    <mergeCell ref="DB258:DB261"/>
    <mergeCell ref="DK258:DK261"/>
    <mergeCell ref="DT258:DT261"/>
    <mergeCell ref="BN263:BN264"/>
    <mergeCell ref="BO263:BO264"/>
    <mergeCell ref="BV263:BV264"/>
    <mergeCell ref="BW263:BW264"/>
    <mergeCell ref="AJ253:AJ254"/>
    <mergeCell ref="AS253:AS254"/>
    <mergeCell ref="BC253:BC254"/>
    <mergeCell ref="BL253:BL254"/>
    <mergeCell ref="BU253:BU254"/>
    <mergeCell ref="CE253:CE254"/>
    <mergeCell ref="CN253:CN254"/>
    <mergeCell ref="CW253:CW254"/>
    <mergeCell ref="DG253:DG254"/>
    <mergeCell ref="DP253:DP254"/>
    <mergeCell ref="DY253:DY254"/>
    <mergeCell ref="AE255:AE257"/>
    <mergeCell ref="AN255:AN257"/>
    <mergeCell ref="AX255:AX257"/>
    <mergeCell ref="BG255:BG257"/>
    <mergeCell ref="BP255:BP257"/>
    <mergeCell ref="BZ255:BZ257"/>
    <mergeCell ref="CI255:CI257"/>
    <mergeCell ref="CR255:CR257"/>
    <mergeCell ref="DB255:DB257"/>
    <mergeCell ref="DK255:DK257"/>
    <mergeCell ref="DT255:DT257"/>
    <mergeCell ref="I251:I254"/>
    <mergeCell ref="N251:N254"/>
    <mergeCell ref="P251:P252"/>
    <mergeCell ref="R251:R252"/>
    <mergeCell ref="AA251:AA252"/>
    <mergeCell ref="AE251:AE254"/>
    <mergeCell ref="AJ251:AJ252"/>
    <mergeCell ref="AN251:AN254"/>
    <mergeCell ref="AS251:AS252"/>
    <mergeCell ref="AW251:AW254"/>
    <mergeCell ref="BC251:BC252"/>
    <mergeCell ref="BG251:BG254"/>
    <mergeCell ref="BL251:BL252"/>
    <mergeCell ref="BP251:BP254"/>
    <mergeCell ref="BU251:BU252"/>
    <mergeCell ref="BY251:BY254"/>
    <mergeCell ref="CE251:CE252"/>
    <mergeCell ref="CI251:CI254"/>
    <mergeCell ref="CN251:CN252"/>
    <mergeCell ref="CR251:CR254"/>
    <mergeCell ref="CW251:CW252"/>
    <mergeCell ref="DA251:DA254"/>
    <mergeCell ref="DG251:DG252"/>
    <mergeCell ref="DK251:DK254"/>
    <mergeCell ref="DP251:DP252"/>
    <mergeCell ref="DT251:DT254"/>
    <mergeCell ref="DY251:DY252"/>
    <mergeCell ref="DS253:DS254"/>
    <mergeCell ref="CF251:CF252"/>
    <mergeCell ref="CG251:CG252"/>
    <mergeCell ref="CH251:CH252"/>
    <mergeCell ref="CJ251:CJ254"/>
    <mergeCell ref="CO251:CO252"/>
    <mergeCell ref="CP251:CP252"/>
    <mergeCell ref="CQ251:CQ252"/>
    <mergeCell ref="BV253:BV254"/>
    <mergeCell ref="BW253:BW254"/>
    <mergeCell ref="BX253:BX254"/>
    <mergeCell ref="CF253:CF254"/>
    <mergeCell ref="CG253:CG254"/>
    <mergeCell ref="CH253:CH254"/>
    <mergeCell ref="EC251:EC254"/>
    <mergeCell ref="P253:P254"/>
    <mergeCell ref="R253:R254"/>
    <mergeCell ref="AA253:AA254"/>
    <mergeCell ref="DH269:DH278"/>
    <mergeCell ref="DI269:DI278"/>
    <mergeCell ref="DJ269:DJ278"/>
    <mergeCell ref="DL269:DL279"/>
    <mergeCell ref="DQ269:DQ278"/>
    <mergeCell ref="DR269:DR278"/>
    <mergeCell ref="DS269:DS278"/>
    <mergeCell ref="DU269:DU279"/>
    <mergeCell ref="DZ269:DZ278"/>
    <mergeCell ref="EA269:EA278"/>
    <mergeCell ref="EB269:EB278"/>
    <mergeCell ref="EE269:EE279"/>
    <mergeCell ref="CG269:CG278"/>
    <mergeCell ref="CH269:CH278"/>
    <mergeCell ref="CJ269:CJ279"/>
    <mergeCell ref="CO269:CO278"/>
    <mergeCell ref="CP269:CP278"/>
    <mergeCell ref="CQ269:CQ278"/>
    <mergeCell ref="CS269:CS279"/>
    <mergeCell ref="CX269:CX278"/>
    <mergeCell ref="CY269:CY278"/>
    <mergeCell ref="CZ269:CZ278"/>
    <mergeCell ref="DC269:DC279"/>
    <mergeCell ref="BF269:BF278"/>
    <mergeCell ref="BH269:BH279"/>
    <mergeCell ref="BM269:BM278"/>
    <mergeCell ref="BN269:BN278"/>
    <mergeCell ref="BO269:BO278"/>
    <mergeCell ref="BQ269:BQ279"/>
    <mergeCell ref="BV269:BV278"/>
    <mergeCell ref="BW269:BW278"/>
    <mergeCell ref="BX269:BX278"/>
    <mergeCell ref="CA269:CA279"/>
    <mergeCell ref="CF269:CF278"/>
    <mergeCell ref="DQ267:DQ268"/>
    <mergeCell ref="DU267:DU268"/>
    <mergeCell ref="DZ267:DZ268"/>
    <mergeCell ref="EE267:EE268"/>
    <mergeCell ref="AB269:AB278"/>
    <mergeCell ref="AC269:AC278"/>
    <mergeCell ref="AD269:AD278"/>
    <mergeCell ref="AF269:AF279"/>
    <mergeCell ref="AK269:AK278"/>
    <mergeCell ref="AL269:AL278"/>
    <mergeCell ref="AM269:AM278"/>
    <mergeCell ref="AO269:AO279"/>
    <mergeCell ref="AT269:AT278"/>
    <mergeCell ref="AU269:AU278"/>
    <mergeCell ref="AV269:AV278"/>
    <mergeCell ref="AY269:AY279"/>
    <mergeCell ref="BD269:BD278"/>
    <mergeCell ref="BE269:BE278"/>
    <mergeCell ref="CA267:CA268"/>
    <mergeCell ref="CF267:CF268"/>
    <mergeCell ref="CJ267:CJ268"/>
    <mergeCell ref="CO267:CO268"/>
    <mergeCell ref="CS267:CS268"/>
    <mergeCell ref="CX267:CX268"/>
    <mergeCell ref="DC267:DC268"/>
    <mergeCell ref="DH267:DH268"/>
    <mergeCell ref="EE265:EE266"/>
    <mergeCell ref="AB267:AB268"/>
    <mergeCell ref="AC267:AC268"/>
    <mergeCell ref="AD267:AD268"/>
    <mergeCell ref="AE267:AE268"/>
    <mergeCell ref="AF267:AF268"/>
    <mergeCell ref="AK267:AK268"/>
    <mergeCell ref="AO267:AO268"/>
    <mergeCell ref="AT267:AT268"/>
    <mergeCell ref="AY267:AY268"/>
    <mergeCell ref="BD267:BD268"/>
    <mergeCell ref="BH267:BH268"/>
    <mergeCell ref="BM267:BM268"/>
    <mergeCell ref="BQ267:BQ268"/>
    <mergeCell ref="BV267:BV268"/>
    <mergeCell ref="BW267:BW268"/>
    <mergeCell ref="BX267:BX268"/>
    <mergeCell ref="EA263:EA264"/>
    <mergeCell ref="EB263:EB264"/>
    <mergeCell ref="EC263:EC264"/>
    <mergeCell ref="J265:J266"/>
    <mergeCell ref="K265:K266"/>
    <mergeCell ref="AF265:AF266"/>
    <mergeCell ref="AO265:AO266"/>
    <mergeCell ref="AY265:AY266"/>
    <mergeCell ref="BH265:BH266"/>
    <mergeCell ref="BQ265:BQ266"/>
    <mergeCell ref="CA265:CA266"/>
    <mergeCell ref="CJ265:CJ266"/>
    <mergeCell ref="CS265:CS266"/>
    <mergeCell ref="DC265:DC266"/>
    <mergeCell ref="DL265:DL266"/>
    <mergeCell ref="DU265:DU266"/>
    <mergeCell ref="ED265:ED266"/>
    <mergeCell ref="R263:R264"/>
    <mergeCell ref="AA263:AA264"/>
    <mergeCell ref="CP263:CP264"/>
    <mergeCell ref="CQ263:CQ264"/>
    <mergeCell ref="CX263:CX264"/>
    <mergeCell ref="CY263:CY264"/>
    <mergeCell ref="CZ263:CZ264"/>
    <mergeCell ref="DA263:DA264"/>
    <mergeCell ref="DH263:DH264"/>
    <mergeCell ref="DI263:DI264"/>
    <mergeCell ref="DJ263:DJ264"/>
    <mergeCell ref="DQ263:DQ264"/>
    <mergeCell ref="DR263:DR264"/>
    <mergeCell ref="DS263:DS264"/>
    <mergeCell ref="DZ263:DZ264"/>
    <mergeCell ref="EE262:EE264"/>
    <mergeCell ref="AB263:AB264"/>
    <mergeCell ref="AC263:AC264"/>
    <mergeCell ref="AD263:AD264"/>
    <mergeCell ref="AK263:AK264"/>
    <mergeCell ref="AL263:AL264"/>
    <mergeCell ref="AM263:AM264"/>
    <mergeCell ref="AT263:AT264"/>
    <mergeCell ref="AU263:AU264"/>
    <mergeCell ref="AV263:AV264"/>
    <mergeCell ref="AW263:AW264"/>
    <mergeCell ref="BD263:BD264"/>
    <mergeCell ref="BE263:BE264"/>
    <mergeCell ref="BF263:BF264"/>
    <mergeCell ref="BM263:BM264"/>
    <mergeCell ref="AF262:AF264"/>
    <mergeCell ref="AO262:AO264"/>
    <mergeCell ref="AY262:AY264"/>
    <mergeCell ref="BH262:BH264"/>
    <mergeCell ref="BQ262:BQ264"/>
    <mergeCell ref="CA262:CA264"/>
    <mergeCell ref="CJ262:CJ264"/>
    <mergeCell ref="CS262:CS264"/>
    <mergeCell ref="DC262:DC264"/>
    <mergeCell ref="DL262:DL264"/>
    <mergeCell ref="DU262:DU264"/>
    <mergeCell ref="CG263:CG264"/>
    <mergeCell ref="CH263:CH264"/>
    <mergeCell ref="CO263:CO264"/>
    <mergeCell ref="CP259:CP261"/>
    <mergeCell ref="CQ259:CQ261"/>
    <mergeCell ref="CX259:CX261"/>
    <mergeCell ref="CY259:CY261"/>
    <mergeCell ref="CZ259:CZ261"/>
    <mergeCell ref="DA259:DA261"/>
    <mergeCell ref="DH259:DH261"/>
    <mergeCell ref="DI259:DI261"/>
    <mergeCell ref="DJ259:DJ261"/>
    <mergeCell ref="DQ259:DQ261"/>
    <mergeCell ref="DR259:DR261"/>
    <mergeCell ref="DS259:DS261"/>
    <mergeCell ref="DZ259:DZ261"/>
    <mergeCell ref="EE258:EE261"/>
    <mergeCell ref="AB259:AB261"/>
    <mergeCell ref="AC259:AC261"/>
    <mergeCell ref="AD259:AD261"/>
    <mergeCell ref="AK259:AK261"/>
    <mergeCell ref="AL259:AL261"/>
    <mergeCell ref="AM259:AM261"/>
    <mergeCell ref="AT259:AT261"/>
    <mergeCell ref="AU259:AU261"/>
    <mergeCell ref="AV259:AV261"/>
    <mergeCell ref="AW259:AW261"/>
    <mergeCell ref="BD259:BD261"/>
    <mergeCell ref="BE259:BE261"/>
    <mergeCell ref="BF259:BF261"/>
    <mergeCell ref="BM259:BM261"/>
    <mergeCell ref="BN259:BN261"/>
    <mergeCell ref="BO259:BO261"/>
    <mergeCell ref="BV259:BV261"/>
    <mergeCell ref="BW259:BW261"/>
    <mergeCell ref="BX259:BX261"/>
    <mergeCell ref="BY259:BY261"/>
    <mergeCell ref="CF259:CF261"/>
    <mergeCell ref="ED258:ED261"/>
    <mergeCell ref="DZ256:DZ257"/>
    <mergeCell ref="EA256:EA257"/>
    <mergeCell ref="EB256:EB257"/>
    <mergeCell ref="AF258:AF261"/>
    <mergeCell ref="AO258:AO261"/>
    <mergeCell ref="AY258:AY261"/>
    <mergeCell ref="BH258:BH261"/>
    <mergeCell ref="BQ258:BQ261"/>
    <mergeCell ref="CA258:CA261"/>
    <mergeCell ref="CJ258:CJ261"/>
    <mergeCell ref="CS258:CS261"/>
    <mergeCell ref="DC258:DC261"/>
    <mergeCell ref="DL258:DL261"/>
    <mergeCell ref="DU258:DU261"/>
    <mergeCell ref="CG259:CG261"/>
    <mergeCell ref="CH259:CH261"/>
    <mergeCell ref="CO259:CO261"/>
    <mergeCell ref="CO256:CO257"/>
    <mergeCell ref="CP256:CP257"/>
    <mergeCell ref="CQ256:CQ257"/>
    <mergeCell ref="CX256:CX257"/>
    <mergeCell ref="CY256:CY257"/>
    <mergeCell ref="CZ256:CZ257"/>
    <mergeCell ref="DH256:DH257"/>
    <mergeCell ref="DI256:DI257"/>
    <mergeCell ref="DJ256:DJ257"/>
    <mergeCell ref="DQ256:DQ257"/>
    <mergeCell ref="DR256:DR257"/>
    <mergeCell ref="DS256:DS257"/>
    <mergeCell ref="ED255:ED257"/>
    <mergeCell ref="EE255:EE257"/>
    <mergeCell ref="AB256:AB257"/>
    <mergeCell ref="AC256:AC257"/>
    <mergeCell ref="AD256:AD257"/>
    <mergeCell ref="AK256:AK257"/>
    <mergeCell ref="AL256:AL257"/>
    <mergeCell ref="AM256:AM257"/>
    <mergeCell ref="AT256:AT257"/>
    <mergeCell ref="AU256:AU257"/>
    <mergeCell ref="AV256:AV257"/>
    <mergeCell ref="BD256:BD257"/>
    <mergeCell ref="BE256:BE257"/>
    <mergeCell ref="BF256:BF257"/>
    <mergeCell ref="BM256:BM257"/>
    <mergeCell ref="BN256:BN257"/>
    <mergeCell ref="BO256:BO257"/>
    <mergeCell ref="BV256:BV257"/>
    <mergeCell ref="BW256:BW257"/>
    <mergeCell ref="BX256:BX257"/>
    <mergeCell ref="CF256:CF257"/>
    <mergeCell ref="CG256:CG257"/>
    <mergeCell ref="CH256:CH257"/>
    <mergeCell ref="EA259:EA261"/>
    <mergeCell ref="EB259:EB261"/>
    <mergeCell ref="EC259:EC261"/>
    <mergeCell ref="DZ253:DZ254"/>
    <mergeCell ref="EA253:EA254"/>
    <mergeCell ref="EB253:EB254"/>
    <mergeCell ref="I255:I257"/>
    <mergeCell ref="J255:J257"/>
    <mergeCell ref="K255:K257"/>
    <mergeCell ref="AF255:AF257"/>
    <mergeCell ref="AO255:AO257"/>
    <mergeCell ref="AY255:AY257"/>
    <mergeCell ref="BH255:BH257"/>
    <mergeCell ref="BQ255:BQ257"/>
    <mergeCell ref="CA255:CA257"/>
    <mergeCell ref="CJ255:CJ257"/>
    <mergeCell ref="CS255:CS257"/>
    <mergeCell ref="DC255:DC257"/>
    <mergeCell ref="DL255:DL257"/>
    <mergeCell ref="DU255:DU257"/>
    <mergeCell ref="DS251:DS252"/>
    <mergeCell ref="DU251:DU254"/>
    <mergeCell ref="DZ251:DZ252"/>
    <mergeCell ref="EA251:EA252"/>
    <mergeCell ref="EB251:EB252"/>
    <mergeCell ref="ED251:ED254"/>
    <mergeCell ref="EE251:EE254"/>
    <mergeCell ref="AB253:AB254"/>
    <mergeCell ref="AC253:AC254"/>
    <mergeCell ref="AD253:AD254"/>
    <mergeCell ref="AK253:AK254"/>
    <mergeCell ref="AL253:AL254"/>
    <mergeCell ref="AM253:AM254"/>
    <mergeCell ref="AT253:AT254"/>
    <mergeCell ref="AU253:AU254"/>
    <mergeCell ref="AV253:AV254"/>
    <mergeCell ref="BD253:BD254"/>
    <mergeCell ref="BE253:BE254"/>
    <mergeCell ref="BF253:BF254"/>
    <mergeCell ref="BM253:BM254"/>
    <mergeCell ref="BN253:BN254"/>
    <mergeCell ref="BO253:BO254"/>
    <mergeCell ref="CS251:CS254"/>
    <mergeCell ref="CX251:CX252"/>
    <mergeCell ref="CY251:CY252"/>
    <mergeCell ref="CZ251:CZ252"/>
    <mergeCell ref="DB251:DB254"/>
    <mergeCell ref="DC251:DC254"/>
    <mergeCell ref="DH251:DH252"/>
    <mergeCell ref="DI251:DI252"/>
    <mergeCell ref="DJ251:DJ252"/>
    <mergeCell ref="DL251:DL254"/>
    <mergeCell ref="DQ251:DQ252"/>
    <mergeCell ref="DR251:DR252"/>
    <mergeCell ref="CX253:CX254"/>
    <mergeCell ref="CY253:CY254"/>
    <mergeCell ref="CZ253:CZ254"/>
    <mergeCell ref="DH253:DH254"/>
    <mergeCell ref="DI253:DI254"/>
    <mergeCell ref="DJ253:DJ254"/>
    <mergeCell ref="DQ253:DQ254"/>
    <mergeCell ref="DR253:DR254"/>
    <mergeCell ref="BV251:BV252"/>
    <mergeCell ref="BW251:BW252"/>
    <mergeCell ref="BX251:BX252"/>
    <mergeCell ref="BZ251:BZ254"/>
    <mergeCell ref="CA251:CA254"/>
    <mergeCell ref="CO253:CO254"/>
    <mergeCell ref="CP253:CP254"/>
    <mergeCell ref="CQ253:CQ254"/>
    <mergeCell ref="AV251:AV252"/>
    <mergeCell ref="AX251:AX254"/>
    <mergeCell ref="AY251:AY254"/>
    <mergeCell ref="BD251:BD252"/>
    <mergeCell ref="BE251:BE252"/>
    <mergeCell ref="BF251:BF252"/>
    <mergeCell ref="BH251:BH254"/>
    <mergeCell ref="BM251:BM252"/>
    <mergeCell ref="BN251:BN252"/>
    <mergeCell ref="BO251:BO252"/>
    <mergeCell ref="BQ251:BQ254"/>
    <mergeCell ref="EJ171:EJ173"/>
    <mergeCell ref="EM171:EM176"/>
    <mergeCell ref="EP171:EP173"/>
    <mergeCell ref="EJ174:EJ176"/>
    <mergeCell ref="EP174:EP176"/>
    <mergeCell ref="J251:J254"/>
    <mergeCell ref="K251:K254"/>
    <mergeCell ref="AB251:AB252"/>
    <mergeCell ref="AC251:AC252"/>
    <mergeCell ref="AD251:AD252"/>
    <mergeCell ref="AF251:AF254"/>
    <mergeCell ref="AK251:AK252"/>
    <mergeCell ref="AL251:AL252"/>
    <mergeCell ref="AM251:AM252"/>
    <mergeCell ref="EJ140:EJ142"/>
    <mergeCell ref="EM140:EM145"/>
    <mergeCell ref="EP140:EP142"/>
    <mergeCell ref="EJ143:EJ145"/>
    <mergeCell ref="EP143:EP145"/>
    <mergeCell ref="EJ146:EJ148"/>
    <mergeCell ref="EM146:EM170"/>
    <mergeCell ref="EP146:EP148"/>
    <mergeCell ref="EJ149:EJ151"/>
    <mergeCell ref="EP149:EP151"/>
    <mergeCell ref="EJ152:EJ154"/>
    <mergeCell ref="EP152:EP154"/>
    <mergeCell ref="EJ155:EJ157"/>
    <mergeCell ref="EP155:EP157"/>
    <mergeCell ref="EJ158:EJ160"/>
    <mergeCell ref="EP158:EP160"/>
    <mergeCell ref="EJ161:EJ163"/>
    <mergeCell ref="EP161:EP163"/>
    <mergeCell ref="EJ164:EJ167"/>
    <mergeCell ref="EP164:EP167"/>
    <mergeCell ref="EJ168:EJ170"/>
    <mergeCell ref="EP168:EP170"/>
    <mergeCell ref="AA174:AA176"/>
    <mergeCell ref="AB174:AB176"/>
    <mergeCell ref="AC174:AC176"/>
    <mergeCell ref="AD174:AD176"/>
    <mergeCell ref="AJ174:AJ176"/>
    <mergeCell ref="AK174:AK176"/>
    <mergeCell ref="AL174:AL176"/>
    <mergeCell ref="AM174:AM176"/>
    <mergeCell ref="AS174:AS176"/>
    <mergeCell ref="AT174:AT176"/>
    <mergeCell ref="AU174:AU176"/>
    <mergeCell ref="AV174:AV176"/>
    <mergeCell ref="AW174:AW176"/>
    <mergeCell ref="BC174:BC176"/>
    <mergeCell ref="EJ116:EJ118"/>
    <mergeCell ref="EP116:EP118"/>
    <mergeCell ref="EJ119:EJ121"/>
    <mergeCell ref="EP119:EP121"/>
    <mergeCell ref="EJ122:EJ124"/>
    <mergeCell ref="EM122:EM139"/>
    <mergeCell ref="EP122:EP124"/>
    <mergeCell ref="EJ125:EJ127"/>
    <mergeCell ref="EP125:EP127"/>
    <mergeCell ref="EJ128:EJ130"/>
    <mergeCell ref="EP128:EP130"/>
    <mergeCell ref="EJ131:EJ133"/>
    <mergeCell ref="EP131:EP133"/>
    <mergeCell ref="EJ134:EJ136"/>
    <mergeCell ref="EP134:EP136"/>
    <mergeCell ref="EJ137:EJ139"/>
    <mergeCell ref="EP137:EP139"/>
    <mergeCell ref="DS174:DS176"/>
    <mergeCell ref="DY174:DY176"/>
    <mergeCell ref="DZ174:DZ176"/>
    <mergeCell ref="EA174:EA176"/>
    <mergeCell ref="EB174:EB176"/>
    <mergeCell ref="EC174:EC176"/>
    <mergeCell ref="EJ83:EJ85"/>
    <mergeCell ref="EM83:EM85"/>
    <mergeCell ref="EP83:EP85"/>
    <mergeCell ref="EJ86:EJ88"/>
    <mergeCell ref="EM86:EM97"/>
    <mergeCell ref="EP86:EP88"/>
    <mergeCell ref="EJ89:EJ91"/>
    <mergeCell ref="EP89:EP91"/>
    <mergeCell ref="EJ92:EJ94"/>
    <mergeCell ref="EP92:EP94"/>
    <mergeCell ref="EJ95:EJ97"/>
    <mergeCell ref="EP95:EP97"/>
    <mergeCell ref="EJ98:EJ100"/>
    <mergeCell ref="EM98:EM109"/>
    <mergeCell ref="EP98:EP100"/>
    <mergeCell ref="EJ101:EJ103"/>
    <mergeCell ref="EP101:EP103"/>
    <mergeCell ref="EJ104:EJ106"/>
    <mergeCell ref="EP104:EP106"/>
    <mergeCell ref="EJ107:EJ109"/>
    <mergeCell ref="EP107:EP109"/>
    <mergeCell ref="EJ110:EJ112"/>
    <mergeCell ref="EM110:EM121"/>
    <mergeCell ref="EP110:EP112"/>
    <mergeCell ref="EJ113:EJ115"/>
    <mergeCell ref="EP113:EP115"/>
    <mergeCell ref="DS171:DS173"/>
    <mergeCell ref="DT171:DT176"/>
    <mergeCell ref="DY171:DY173"/>
    <mergeCell ref="DZ171:DZ173"/>
    <mergeCell ref="EA171:EA173"/>
    <mergeCell ref="EB171:EB173"/>
    <mergeCell ref="EC171:EC173"/>
    <mergeCell ref="ED171:ED176"/>
    <mergeCell ref="DS158:DS160"/>
    <mergeCell ref="DY158:DY160"/>
    <mergeCell ref="DZ158:DZ160"/>
    <mergeCell ref="EA158:EA160"/>
    <mergeCell ref="EB158:EB160"/>
    <mergeCell ref="EC158:EC160"/>
    <mergeCell ref="DY149:DY151"/>
    <mergeCell ref="CW171:CW173"/>
    <mergeCell ref="CX171:CX173"/>
    <mergeCell ref="CY171:CY173"/>
    <mergeCell ref="CZ171:CZ173"/>
    <mergeCell ref="DA171:DA173"/>
    <mergeCell ref="DB171:DB176"/>
    <mergeCell ref="DG171:DG173"/>
    <mergeCell ref="DH171:DH173"/>
    <mergeCell ref="DI171:DI173"/>
    <mergeCell ref="DJ171:DJ173"/>
    <mergeCell ref="DK171:DK176"/>
    <mergeCell ref="DP171:DP173"/>
    <mergeCell ref="DQ171:DQ173"/>
    <mergeCell ref="DR171:DR173"/>
    <mergeCell ref="CP174:CP176"/>
    <mergeCell ref="CQ174:CQ176"/>
    <mergeCell ref="CW174:CW176"/>
    <mergeCell ref="CX174:CX176"/>
    <mergeCell ref="CY174:CY176"/>
    <mergeCell ref="CZ174:CZ176"/>
    <mergeCell ref="DA174:DA176"/>
    <mergeCell ref="DG174:DG176"/>
    <mergeCell ref="DH174:DH176"/>
    <mergeCell ref="DI174:DI176"/>
    <mergeCell ref="DJ174:DJ176"/>
    <mergeCell ref="DP174:DP176"/>
    <mergeCell ref="DQ174:DQ176"/>
    <mergeCell ref="DR174:DR176"/>
    <mergeCell ref="BM171:BM173"/>
    <mergeCell ref="BN171:BN173"/>
    <mergeCell ref="BO171:BO173"/>
    <mergeCell ref="BP171:BP176"/>
    <mergeCell ref="BU171:BU173"/>
    <mergeCell ref="BV171:BV173"/>
    <mergeCell ref="BW171:BW173"/>
    <mergeCell ref="BX171:BX173"/>
    <mergeCell ref="BY171:BY173"/>
    <mergeCell ref="BZ171:BZ176"/>
    <mergeCell ref="CE171:CE173"/>
    <mergeCell ref="CF171:CF173"/>
    <mergeCell ref="CG171:CG173"/>
    <mergeCell ref="CH171:CH173"/>
    <mergeCell ref="CI171:CI176"/>
    <mergeCell ref="CN171:CN173"/>
    <mergeCell ref="CO171:CO173"/>
    <mergeCell ref="BX174:BX176"/>
    <mergeCell ref="BY174:BY176"/>
    <mergeCell ref="CE174:CE176"/>
    <mergeCell ref="CF174:CF176"/>
    <mergeCell ref="CG174:CG176"/>
    <mergeCell ref="CH174:CH176"/>
    <mergeCell ref="CN174:CN176"/>
    <mergeCell ref="CO174:CO176"/>
    <mergeCell ref="CZ168:CZ170"/>
    <mergeCell ref="DA168:DA170"/>
    <mergeCell ref="DG168:DG170"/>
    <mergeCell ref="DH168:DH170"/>
    <mergeCell ref="DI168:DI170"/>
    <mergeCell ref="DJ168:DJ170"/>
    <mergeCell ref="DP168:DP170"/>
    <mergeCell ref="DQ168:DQ170"/>
    <mergeCell ref="DR168:DR170"/>
    <mergeCell ref="DS168:DS170"/>
    <mergeCell ref="DY168:DY170"/>
    <mergeCell ref="DZ168:DZ170"/>
    <mergeCell ref="EA168:EA170"/>
    <mergeCell ref="EB168:EB170"/>
    <mergeCell ref="EC168:EC170"/>
    <mergeCell ref="AA171:AA173"/>
    <mergeCell ref="AB171:AB173"/>
    <mergeCell ref="AC171:AC173"/>
    <mergeCell ref="AD171:AD173"/>
    <mergeCell ref="AE171:AE176"/>
    <mergeCell ref="AJ171:AJ173"/>
    <mergeCell ref="AK171:AK173"/>
    <mergeCell ref="AL171:AL173"/>
    <mergeCell ref="AM171:AM173"/>
    <mergeCell ref="AN171:AN176"/>
    <mergeCell ref="AS171:AS173"/>
    <mergeCell ref="AT171:AT173"/>
    <mergeCell ref="AU171:AU173"/>
    <mergeCell ref="AV171:AV173"/>
    <mergeCell ref="AW171:AW173"/>
    <mergeCell ref="AX171:AX176"/>
    <mergeCell ref="BC171:BC173"/>
    <mergeCell ref="BO168:BO170"/>
    <mergeCell ref="BU168:BU170"/>
    <mergeCell ref="BV168:BV170"/>
    <mergeCell ref="BW168:BW170"/>
    <mergeCell ref="BX168:BX170"/>
    <mergeCell ref="BY168:BY170"/>
    <mergeCell ref="CE168:CE170"/>
    <mergeCell ref="CF168:CF170"/>
    <mergeCell ref="CG168:CG170"/>
    <mergeCell ref="CH168:CH170"/>
    <mergeCell ref="CN168:CN170"/>
    <mergeCell ref="CO168:CO170"/>
    <mergeCell ref="CP168:CP170"/>
    <mergeCell ref="CQ168:CQ170"/>
    <mergeCell ref="CW168:CW170"/>
    <mergeCell ref="CX168:CX170"/>
    <mergeCell ref="CY168:CY170"/>
    <mergeCell ref="BD174:BD176"/>
    <mergeCell ref="BE174:BE176"/>
    <mergeCell ref="BF174:BF176"/>
    <mergeCell ref="BL174:BL176"/>
    <mergeCell ref="BM174:BM176"/>
    <mergeCell ref="BN174:BN176"/>
    <mergeCell ref="BO174:BO176"/>
    <mergeCell ref="BU174:BU176"/>
    <mergeCell ref="BV174:BV176"/>
    <mergeCell ref="BW174:BW176"/>
    <mergeCell ref="CP171:CP173"/>
    <mergeCell ref="CQ171:CQ173"/>
    <mergeCell ref="CR171:CR176"/>
    <mergeCell ref="DH164:DH167"/>
    <mergeCell ref="DI164:DI167"/>
    <mergeCell ref="DJ164:DJ167"/>
    <mergeCell ref="DP164:DP167"/>
    <mergeCell ref="DQ164:DQ167"/>
    <mergeCell ref="DR164:DR167"/>
    <mergeCell ref="DS164:DS167"/>
    <mergeCell ref="DY164:DY167"/>
    <mergeCell ref="DZ164:DZ167"/>
    <mergeCell ref="EA164:EA167"/>
    <mergeCell ref="EB164:EB167"/>
    <mergeCell ref="EC164:EC167"/>
    <mergeCell ref="AA168:AA170"/>
    <mergeCell ref="AB168:AB170"/>
    <mergeCell ref="AC168:AC170"/>
    <mergeCell ref="AD168:AD170"/>
    <mergeCell ref="AJ168:AJ170"/>
    <mergeCell ref="AK168:AK170"/>
    <mergeCell ref="AL168:AL170"/>
    <mergeCell ref="AM168:AM170"/>
    <mergeCell ref="AS168:AS170"/>
    <mergeCell ref="AT168:AT170"/>
    <mergeCell ref="AU168:AU170"/>
    <mergeCell ref="AV168:AV170"/>
    <mergeCell ref="AW168:AW170"/>
    <mergeCell ref="BC168:BC170"/>
    <mergeCell ref="BD168:BD170"/>
    <mergeCell ref="BE168:BE170"/>
    <mergeCell ref="BF168:BF170"/>
    <mergeCell ref="BL168:BL170"/>
    <mergeCell ref="BM168:BM170"/>
    <mergeCell ref="BN168:BN170"/>
    <mergeCell ref="BW164:BW167"/>
    <mergeCell ref="BX164:BX167"/>
    <mergeCell ref="BY164:BY167"/>
    <mergeCell ref="CE164:CE167"/>
    <mergeCell ref="CF164:CF167"/>
    <mergeCell ref="CG164:CG167"/>
    <mergeCell ref="CH164:CH167"/>
    <mergeCell ref="CN164:CN167"/>
    <mergeCell ref="CO164:CO167"/>
    <mergeCell ref="CP164:CP167"/>
    <mergeCell ref="CQ164:CQ167"/>
    <mergeCell ref="CW164:CW167"/>
    <mergeCell ref="CX164:CX167"/>
    <mergeCell ref="CY164:CY167"/>
    <mergeCell ref="CZ164:CZ167"/>
    <mergeCell ref="DA164:DA167"/>
    <mergeCell ref="DG164:DG167"/>
    <mergeCell ref="DP161:DP163"/>
    <mergeCell ref="DQ161:DQ163"/>
    <mergeCell ref="DR161:DR163"/>
    <mergeCell ref="DS161:DS163"/>
    <mergeCell ref="DY161:DY163"/>
    <mergeCell ref="DZ161:DZ163"/>
    <mergeCell ref="EA161:EA163"/>
    <mergeCell ref="EB161:EB163"/>
    <mergeCell ref="EC161:EC163"/>
    <mergeCell ref="AA164:AA167"/>
    <mergeCell ref="AB164:AB167"/>
    <mergeCell ref="AC164:AC167"/>
    <mergeCell ref="AD164:AD167"/>
    <mergeCell ref="AJ164:AJ167"/>
    <mergeCell ref="AK164:AK167"/>
    <mergeCell ref="AL164:AL167"/>
    <mergeCell ref="AM164:AM167"/>
    <mergeCell ref="AS164:AS167"/>
    <mergeCell ref="AT164:AT167"/>
    <mergeCell ref="AU164:AU167"/>
    <mergeCell ref="AV164:AV167"/>
    <mergeCell ref="AW164:AW167"/>
    <mergeCell ref="BC164:BC167"/>
    <mergeCell ref="BD164:BD167"/>
    <mergeCell ref="BE164:BE167"/>
    <mergeCell ref="BF164:BF167"/>
    <mergeCell ref="BL164:BL167"/>
    <mergeCell ref="BM164:BM167"/>
    <mergeCell ref="BN164:BN167"/>
    <mergeCell ref="BO164:BO167"/>
    <mergeCell ref="BU164:BU167"/>
    <mergeCell ref="BV164:BV167"/>
    <mergeCell ref="CE161:CE163"/>
    <mergeCell ref="CF161:CF163"/>
    <mergeCell ref="CG161:CG163"/>
    <mergeCell ref="CH161:CH163"/>
    <mergeCell ref="CN161:CN163"/>
    <mergeCell ref="CO161:CO163"/>
    <mergeCell ref="CP161:CP163"/>
    <mergeCell ref="CQ161:CQ163"/>
    <mergeCell ref="CW161:CW163"/>
    <mergeCell ref="CX161:CX163"/>
    <mergeCell ref="CY161:CY163"/>
    <mergeCell ref="CZ161:CZ163"/>
    <mergeCell ref="DA161:DA163"/>
    <mergeCell ref="DG161:DG163"/>
    <mergeCell ref="DH161:DH163"/>
    <mergeCell ref="DI161:DI163"/>
    <mergeCell ref="DJ161:DJ163"/>
    <mergeCell ref="AA161:AA163"/>
    <mergeCell ref="AB161:AB163"/>
    <mergeCell ref="AC161:AC163"/>
    <mergeCell ref="AD161:AD163"/>
    <mergeCell ref="AJ161:AJ163"/>
    <mergeCell ref="AK161:AK163"/>
    <mergeCell ref="AL161:AL163"/>
    <mergeCell ref="AM161:AM163"/>
    <mergeCell ref="AS161:AS163"/>
    <mergeCell ref="AT161:AT163"/>
    <mergeCell ref="AU161:AU163"/>
    <mergeCell ref="AV161:AV163"/>
    <mergeCell ref="AW161:AW163"/>
    <mergeCell ref="BC161:BC163"/>
    <mergeCell ref="BD161:BD163"/>
    <mergeCell ref="BE161:BE163"/>
    <mergeCell ref="BF161:BF163"/>
    <mergeCell ref="BL161:BL163"/>
    <mergeCell ref="BM161:BM163"/>
    <mergeCell ref="BN161:BN163"/>
    <mergeCell ref="BO161:BO163"/>
    <mergeCell ref="BU161:BU163"/>
    <mergeCell ref="BV161:BV163"/>
    <mergeCell ref="BW161:BW163"/>
    <mergeCell ref="BX161:BX163"/>
    <mergeCell ref="BY161:BY163"/>
    <mergeCell ref="CH158:CH160"/>
    <mergeCell ref="CN158:CN160"/>
    <mergeCell ref="CO158:CO160"/>
    <mergeCell ref="CP158:CP160"/>
    <mergeCell ref="CQ158:CQ160"/>
    <mergeCell ref="CW158:CW160"/>
    <mergeCell ref="CX158:CX160"/>
    <mergeCell ref="CY158:CY160"/>
    <mergeCell ref="CZ158:CZ160"/>
    <mergeCell ref="DA158:DA160"/>
    <mergeCell ref="DG158:DG160"/>
    <mergeCell ref="DH158:DH160"/>
    <mergeCell ref="DI158:DI160"/>
    <mergeCell ref="DJ158:DJ160"/>
    <mergeCell ref="DP158:DP160"/>
    <mergeCell ref="DQ158:DQ160"/>
    <mergeCell ref="DR158:DR160"/>
    <mergeCell ref="EA155:EA157"/>
    <mergeCell ref="EB155:EB157"/>
    <mergeCell ref="EC155:EC157"/>
    <mergeCell ref="AA158:AA160"/>
    <mergeCell ref="AB158:AB160"/>
    <mergeCell ref="AC158:AC160"/>
    <mergeCell ref="AD158:AD160"/>
    <mergeCell ref="AJ158:AJ160"/>
    <mergeCell ref="AK158:AK160"/>
    <mergeCell ref="AL158:AL160"/>
    <mergeCell ref="AM158:AM160"/>
    <mergeCell ref="AS158:AS160"/>
    <mergeCell ref="AT158:AT160"/>
    <mergeCell ref="AU158:AU160"/>
    <mergeCell ref="AV158:AV160"/>
    <mergeCell ref="AW158:AW160"/>
    <mergeCell ref="BC158:BC160"/>
    <mergeCell ref="BD158:BD160"/>
    <mergeCell ref="BE158:BE160"/>
    <mergeCell ref="BF158:BF160"/>
    <mergeCell ref="BL158:BL160"/>
    <mergeCell ref="BM158:BM160"/>
    <mergeCell ref="BN158:BN160"/>
    <mergeCell ref="BO158:BO160"/>
    <mergeCell ref="BU158:BU160"/>
    <mergeCell ref="BV158:BV160"/>
    <mergeCell ref="BW158:BW160"/>
    <mergeCell ref="BX158:BX160"/>
    <mergeCell ref="BY158:BY160"/>
    <mergeCell ref="CE158:CE160"/>
    <mergeCell ref="CF158:CF160"/>
    <mergeCell ref="CG158:CG160"/>
    <mergeCell ref="CP155:CP157"/>
    <mergeCell ref="CQ155:CQ157"/>
    <mergeCell ref="CW155:CW157"/>
    <mergeCell ref="CX155:CX157"/>
    <mergeCell ref="DR155:DR157"/>
    <mergeCell ref="DS155:DS157"/>
    <mergeCell ref="DY155:DY157"/>
    <mergeCell ref="DZ155:DZ157"/>
    <mergeCell ref="EC152:EC154"/>
    <mergeCell ref="AA155:AA157"/>
    <mergeCell ref="AB155:AB157"/>
    <mergeCell ref="AC155:AC157"/>
    <mergeCell ref="AD155:AD157"/>
    <mergeCell ref="AJ155:AJ157"/>
    <mergeCell ref="AK155:AK157"/>
    <mergeCell ref="AL155:AL157"/>
    <mergeCell ref="AM155:AM157"/>
    <mergeCell ref="AS155:AS157"/>
    <mergeCell ref="AT155:AT157"/>
    <mergeCell ref="AU155:AU157"/>
    <mergeCell ref="AV155:AV157"/>
    <mergeCell ref="AW155:AW157"/>
    <mergeCell ref="BC155:BC157"/>
    <mergeCell ref="BD155:BD157"/>
    <mergeCell ref="BE155:BE157"/>
    <mergeCell ref="BF155:BF157"/>
    <mergeCell ref="BL155:BL157"/>
    <mergeCell ref="BM155:BM157"/>
    <mergeCell ref="BN155:BN157"/>
    <mergeCell ref="BO155:BO157"/>
    <mergeCell ref="BU155:BU157"/>
    <mergeCell ref="BV155:BV157"/>
    <mergeCell ref="BW155:BW157"/>
    <mergeCell ref="BX155:BX157"/>
    <mergeCell ref="BY155:BY157"/>
    <mergeCell ref="CE155:CE157"/>
    <mergeCell ref="CF155:CF157"/>
    <mergeCell ref="CG155:CG157"/>
    <mergeCell ref="CH155:CH157"/>
    <mergeCell ref="CN155:CN157"/>
    <mergeCell ref="CW152:CW154"/>
    <mergeCell ref="CX152:CX154"/>
    <mergeCell ref="CY152:CY154"/>
    <mergeCell ref="CZ152:CZ154"/>
    <mergeCell ref="DA152:DA154"/>
    <mergeCell ref="DG152:DG154"/>
    <mergeCell ref="DH152:DH154"/>
    <mergeCell ref="DI152:DI154"/>
    <mergeCell ref="DJ152:DJ154"/>
    <mergeCell ref="DP152:DP154"/>
    <mergeCell ref="DQ152:DQ154"/>
    <mergeCell ref="DR152:DR154"/>
    <mergeCell ref="DS152:DS154"/>
    <mergeCell ref="DY152:DY154"/>
    <mergeCell ref="DZ152:DZ154"/>
    <mergeCell ref="EA152:EA154"/>
    <mergeCell ref="EB152:EB154"/>
    <mergeCell ref="AJ152:AJ154"/>
    <mergeCell ref="AK152:AK154"/>
    <mergeCell ref="AL152:AL154"/>
    <mergeCell ref="AM152:AM154"/>
    <mergeCell ref="AS152:AS154"/>
    <mergeCell ref="AT152:AT154"/>
    <mergeCell ref="AU152:AU154"/>
    <mergeCell ref="AV152:AV154"/>
    <mergeCell ref="AW152:AW154"/>
    <mergeCell ref="BC152:BC154"/>
    <mergeCell ref="BD152:BD154"/>
    <mergeCell ref="BE152:BE154"/>
    <mergeCell ref="BF152:BF154"/>
    <mergeCell ref="BL152:BL154"/>
    <mergeCell ref="BM152:BM154"/>
    <mergeCell ref="BN152:BN154"/>
    <mergeCell ref="BO152:BO154"/>
    <mergeCell ref="BU152:BU154"/>
    <mergeCell ref="BV152:BV154"/>
    <mergeCell ref="BW152:BW154"/>
    <mergeCell ref="BX152:BX154"/>
    <mergeCell ref="BY152:BY154"/>
    <mergeCell ref="CE152:CE154"/>
    <mergeCell ref="DT146:DT170"/>
    <mergeCell ref="DY146:DY148"/>
    <mergeCell ref="DZ146:DZ148"/>
    <mergeCell ref="EA146:EA148"/>
    <mergeCell ref="EB146:EB148"/>
    <mergeCell ref="EC146:EC148"/>
    <mergeCell ref="BX146:BX148"/>
    <mergeCell ref="BY146:BY148"/>
    <mergeCell ref="BZ146:BZ170"/>
    <mergeCell ref="CE146:CE148"/>
    <mergeCell ref="CF146:CF148"/>
    <mergeCell ref="CG146:CG148"/>
    <mergeCell ref="CH146:CH148"/>
    <mergeCell ref="CI146:CI170"/>
    <mergeCell ref="CN146:CN148"/>
    <mergeCell ref="CO146:CO148"/>
    <mergeCell ref="CP146:CP148"/>
    <mergeCell ref="BY149:BY151"/>
    <mergeCell ref="CE149:CE151"/>
    <mergeCell ref="CF149:CF151"/>
    <mergeCell ref="CG149:CG151"/>
    <mergeCell ref="CH149:CH151"/>
    <mergeCell ref="CN149:CN151"/>
    <mergeCell ref="CO149:CO151"/>
    <mergeCell ref="CP149:CP151"/>
    <mergeCell ref="CF152:CF154"/>
    <mergeCell ref="CG152:CG154"/>
    <mergeCell ref="CH152:CH154"/>
    <mergeCell ref="CN152:CN154"/>
    <mergeCell ref="CO152:CO154"/>
    <mergeCell ref="CP152:CP154"/>
    <mergeCell ref="CO155:CO157"/>
    <mergeCell ref="CY155:CY157"/>
    <mergeCell ref="CZ155:CZ157"/>
    <mergeCell ref="DA155:DA157"/>
    <mergeCell ref="DG155:DG157"/>
    <mergeCell ref="DH155:DH157"/>
    <mergeCell ref="DI155:DI157"/>
    <mergeCell ref="DJ155:DJ157"/>
    <mergeCell ref="DP155:DP157"/>
    <mergeCell ref="DQ155:DQ157"/>
    <mergeCell ref="ED146:ED170"/>
    <mergeCell ref="AA149:AA151"/>
    <mergeCell ref="AB149:AB151"/>
    <mergeCell ref="AC149:AC151"/>
    <mergeCell ref="AD149:AD151"/>
    <mergeCell ref="AJ149:AJ151"/>
    <mergeCell ref="AK149:AK151"/>
    <mergeCell ref="AL149:AL151"/>
    <mergeCell ref="AM149:AM151"/>
    <mergeCell ref="AS149:AS151"/>
    <mergeCell ref="AT149:AT151"/>
    <mergeCell ref="AU149:AU151"/>
    <mergeCell ref="AV149:AV151"/>
    <mergeCell ref="AW149:AW151"/>
    <mergeCell ref="BC149:BC151"/>
    <mergeCell ref="BD149:BD151"/>
    <mergeCell ref="BE149:BE151"/>
    <mergeCell ref="BF149:BF151"/>
    <mergeCell ref="BL149:BL151"/>
    <mergeCell ref="BM149:BM151"/>
    <mergeCell ref="BN149:BN151"/>
    <mergeCell ref="BO149:BO151"/>
    <mergeCell ref="BU149:BU151"/>
    <mergeCell ref="BV149:BV151"/>
    <mergeCell ref="BW149:BW151"/>
    <mergeCell ref="BX149:BX151"/>
    <mergeCell ref="CQ146:CQ148"/>
    <mergeCell ref="CR146:CR170"/>
    <mergeCell ref="CW146:CW148"/>
    <mergeCell ref="CX146:CX148"/>
    <mergeCell ref="CY146:CY148"/>
    <mergeCell ref="CZ146:CZ148"/>
    <mergeCell ref="DA146:DA148"/>
    <mergeCell ref="DB146:DB170"/>
    <mergeCell ref="DG146:DG148"/>
    <mergeCell ref="DH146:DH148"/>
    <mergeCell ref="DI146:DI148"/>
    <mergeCell ref="DJ146:DJ148"/>
    <mergeCell ref="DK146:DK170"/>
    <mergeCell ref="DP146:DP148"/>
    <mergeCell ref="DQ146:DQ148"/>
    <mergeCell ref="DR146:DR148"/>
    <mergeCell ref="DS146:DS148"/>
    <mergeCell ref="CQ149:CQ151"/>
    <mergeCell ref="CW149:CW151"/>
    <mergeCell ref="CX149:CX151"/>
    <mergeCell ref="CY149:CY151"/>
    <mergeCell ref="CZ149:CZ151"/>
    <mergeCell ref="DA149:DA151"/>
    <mergeCell ref="DG149:DG151"/>
    <mergeCell ref="DH149:DH151"/>
    <mergeCell ref="DI149:DI151"/>
    <mergeCell ref="DJ149:DJ151"/>
    <mergeCell ref="DP149:DP151"/>
    <mergeCell ref="DQ149:DQ151"/>
    <mergeCell ref="DR149:DR151"/>
    <mergeCell ref="DS149:DS151"/>
    <mergeCell ref="CQ152:CQ154"/>
    <mergeCell ref="BN146:BN148"/>
    <mergeCell ref="BO146:BO148"/>
    <mergeCell ref="BP146:BP170"/>
    <mergeCell ref="BU146:BU148"/>
    <mergeCell ref="BV146:BV148"/>
    <mergeCell ref="BW146:BW148"/>
    <mergeCell ref="DP143:DP145"/>
    <mergeCell ref="DQ143:DQ145"/>
    <mergeCell ref="DR143:DR145"/>
    <mergeCell ref="DS143:DS145"/>
    <mergeCell ref="DY143:DY145"/>
    <mergeCell ref="DZ143:DZ145"/>
    <mergeCell ref="EA143:EA145"/>
    <mergeCell ref="EB143:EB145"/>
    <mergeCell ref="EC143:EC145"/>
    <mergeCell ref="AA146:AA148"/>
    <mergeCell ref="AB146:AB148"/>
    <mergeCell ref="AC146:AC148"/>
    <mergeCell ref="AD146:AD148"/>
    <mergeCell ref="AE146:AE170"/>
    <mergeCell ref="AJ146:AJ148"/>
    <mergeCell ref="AK146:AK148"/>
    <mergeCell ref="AL146:AL148"/>
    <mergeCell ref="AM146:AM148"/>
    <mergeCell ref="AN146:AN170"/>
    <mergeCell ref="AS146:AS148"/>
    <mergeCell ref="AT146:AT148"/>
    <mergeCell ref="AU146:AU148"/>
    <mergeCell ref="AV146:AV148"/>
    <mergeCell ref="AW146:AW148"/>
    <mergeCell ref="AX146:AX170"/>
    <mergeCell ref="BC146:BC148"/>
    <mergeCell ref="BD146:BD148"/>
    <mergeCell ref="BE146:BE148"/>
    <mergeCell ref="BF146:BF148"/>
    <mergeCell ref="BG146:BG170"/>
    <mergeCell ref="BL146:BL148"/>
    <mergeCell ref="BM146:BM148"/>
    <mergeCell ref="DP140:DP142"/>
    <mergeCell ref="DQ140:DQ142"/>
    <mergeCell ref="DR140:DR142"/>
    <mergeCell ref="DS140:DS142"/>
    <mergeCell ref="DT140:DT145"/>
    <mergeCell ref="DY140:DY142"/>
    <mergeCell ref="DZ140:DZ142"/>
    <mergeCell ref="EA140:EA142"/>
    <mergeCell ref="EB140:EB142"/>
    <mergeCell ref="EC140:EC142"/>
    <mergeCell ref="BZ140:BZ145"/>
    <mergeCell ref="CE140:CE142"/>
    <mergeCell ref="CF140:CF142"/>
    <mergeCell ref="CG140:CG142"/>
    <mergeCell ref="CH140:CH142"/>
    <mergeCell ref="BU143:BU145"/>
    <mergeCell ref="BV143:BV145"/>
    <mergeCell ref="BW143:BW145"/>
    <mergeCell ref="BX143:BX145"/>
    <mergeCell ref="BY143:BY145"/>
    <mergeCell ref="CE143:CE145"/>
    <mergeCell ref="CF143:CF145"/>
    <mergeCell ref="CG143:CG145"/>
    <mergeCell ref="CH143:CH145"/>
    <mergeCell ref="DZ149:DZ151"/>
    <mergeCell ref="EA149:EA151"/>
    <mergeCell ref="EB149:EB151"/>
    <mergeCell ref="EC149:EC151"/>
    <mergeCell ref="AA152:AA154"/>
    <mergeCell ref="AB152:AB154"/>
    <mergeCell ref="AC152:AC154"/>
    <mergeCell ref="AD152:AD154"/>
    <mergeCell ref="ED140:ED145"/>
    <mergeCell ref="AA143:AA145"/>
    <mergeCell ref="AB143:AB145"/>
    <mergeCell ref="AC143:AC145"/>
    <mergeCell ref="AD143:AD145"/>
    <mergeCell ref="AJ143:AJ145"/>
    <mergeCell ref="AK143:AK145"/>
    <mergeCell ref="AL143:AL145"/>
    <mergeCell ref="AM143:AM145"/>
    <mergeCell ref="AS143:AS145"/>
    <mergeCell ref="AT143:AT145"/>
    <mergeCell ref="AU143:AU145"/>
    <mergeCell ref="AV143:AV145"/>
    <mergeCell ref="AW143:AW145"/>
    <mergeCell ref="BC143:BC145"/>
    <mergeCell ref="BD143:BD145"/>
    <mergeCell ref="BE143:BE145"/>
    <mergeCell ref="BF143:BF145"/>
    <mergeCell ref="BL143:BL145"/>
    <mergeCell ref="BM143:BM145"/>
    <mergeCell ref="BN143:BN145"/>
    <mergeCell ref="BO143:BO145"/>
    <mergeCell ref="CI140:CI145"/>
    <mergeCell ref="CN140:CN142"/>
    <mergeCell ref="CO140:CO142"/>
    <mergeCell ref="CP140:CP142"/>
    <mergeCell ref="CQ140:CQ142"/>
    <mergeCell ref="CR140:CR145"/>
    <mergeCell ref="CW140:CW142"/>
    <mergeCell ref="CX140:CX142"/>
    <mergeCell ref="CY140:CY142"/>
    <mergeCell ref="CZ140:CZ142"/>
    <mergeCell ref="DA140:DA142"/>
    <mergeCell ref="DB140:DB145"/>
    <mergeCell ref="DG140:DG142"/>
    <mergeCell ref="DH140:DH142"/>
    <mergeCell ref="DI140:DI142"/>
    <mergeCell ref="DJ140:DJ142"/>
    <mergeCell ref="DK140:DK145"/>
    <mergeCell ref="CN143:CN145"/>
    <mergeCell ref="CO143:CO145"/>
    <mergeCell ref="CP143:CP145"/>
    <mergeCell ref="CQ143:CQ145"/>
    <mergeCell ref="CW143:CW145"/>
    <mergeCell ref="CX143:CX145"/>
    <mergeCell ref="CY143:CY145"/>
    <mergeCell ref="CZ143:CZ145"/>
    <mergeCell ref="DA143:DA145"/>
    <mergeCell ref="DG143:DG145"/>
    <mergeCell ref="DH143:DH145"/>
    <mergeCell ref="DI143:DI145"/>
    <mergeCell ref="DJ143:DJ145"/>
    <mergeCell ref="BF140:BF142"/>
    <mergeCell ref="BG140:BG145"/>
    <mergeCell ref="BL140:BL142"/>
    <mergeCell ref="BM140:BM142"/>
    <mergeCell ref="BN140:BN142"/>
    <mergeCell ref="BO140:BO142"/>
    <mergeCell ref="BP140:BP145"/>
    <mergeCell ref="BU140:BU142"/>
    <mergeCell ref="BV140:BV142"/>
    <mergeCell ref="BW140:BW142"/>
    <mergeCell ref="BX140:BX142"/>
    <mergeCell ref="BY140:BY142"/>
    <mergeCell ref="AA140:AA142"/>
    <mergeCell ref="AB140:AB142"/>
    <mergeCell ref="AC140:AC142"/>
    <mergeCell ref="AD140:AD142"/>
    <mergeCell ref="AE140:AE145"/>
    <mergeCell ref="AJ140:AJ142"/>
    <mergeCell ref="AK140:AK142"/>
    <mergeCell ref="AL140:AL142"/>
    <mergeCell ref="AM140:AM142"/>
    <mergeCell ref="AN140:AN145"/>
    <mergeCell ref="AS140:AS142"/>
    <mergeCell ref="AT140:AT142"/>
    <mergeCell ref="AU140:AU142"/>
    <mergeCell ref="AV140:AV142"/>
    <mergeCell ref="AW140:AW142"/>
    <mergeCell ref="AX140:AX145"/>
    <mergeCell ref="BC140:BC142"/>
    <mergeCell ref="BD140:BD142"/>
    <mergeCell ref="BE140:BE142"/>
    <mergeCell ref="BV137:BV139"/>
    <mergeCell ref="BW137:BW139"/>
    <mergeCell ref="BX137:BX139"/>
    <mergeCell ref="BY137:BY139"/>
    <mergeCell ref="CE137:CE139"/>
    <mergeCell ref="CF137:CF139"/>
    <mergeCell ref="CG137:CG139"/>
    <mergeCell ref="CH137:CH139"/>
    <mergeCell ref="CN137:CN139"/>
    <mergeCell ref="CO137:CO139"/>
    <mergeCell ref="CP137:CP139"/>
    <mergeCell ref="CQ137:CQ139"/>
    <mergeCell ref="CW137:CW139"/>
    <mergeCell ref="CX137:CX139"/>
    <mergeCell ref="DQ134:DQ136"/>
    <mergeCell ref="DR134:DR136"/>
    <mergeCell ref="DS134:DS136"/>
    <mergeCell ref="DY134:DY136"/>
    <mergeCell ref="DZ134:DZ136"/>
    <mergeCell ref="EA134:EA136"/>
    <mergeCell ref="EB134:EB136"/>
    <mergeCell ref="EC134:EC136"/>
    <mergeCell ref="AA137:AA139"/>
    <mergeCell ref="AB137:AB139"/>
    <mergeCell ref="AC137:AC139"/>
    <mergeCell ref="AD137:AD139"/>
    <mergeCell ref="AJ137:AJ139"/>
    <mergeCell ref="AK137:AK139"/>
    <mergeCell ref="AL137:AL139"/>
    <mergeCell ref="AM137:AM139"/>
    <mergeCell ref="AS137:AS139"/>
    <mergeCell ref="AT137:AT139"/>
    <mergeCell ref="AU137:AU139"/>
    <mergeCell ref="AV137:AV139"/>
    <mergeCell ref="AW137:AW139"/>
    <mergeCell ref="BC137:BC139"/>
    <mergeCell ref="BD137:BD139"/>
    <mergeCell ref="BE137:BE139"/>
    <mergeCell ref="BF137:BF139"/>
    <mergeCell ref="BL137:BL139"/>
    <mergeCell ref="BM137:BM139"/>
    <mergeCell ref="BN137:BN139"/>
    <mergeCell ref="BO137:BO139"/>
    <mergeCell ref="BU137:BU139"/>
    <mergeCell ref="BW134:BW136"/>
    <mergeCell ref="BX134:BX136"/>
    <mergeCell ref="BY134:BY136"/>
    <mergeCell ref="CE134:CE136"/>
    <mergeCell ref="CF134:CF136"/>
    <mergeCell ref="CG134:CG136"/>
    <mergeCell ref="CH134:CH136"/>
    <mergeCell ref="CN134:CN136"/>
    <mergeCell ref="CO134:CO136"/>
    <mergeCell ref="CP134:CP136"/>
    <mergeCell ref="CQ134:CQ136"/>
    <mergeCell ref="CW134:CW136"/>
    <mergeCell ref="CX134:CX136"/>
    <mergeCell ref="CY134:CY136"/>
    <mergeCell ref="CZ134:CZ136"/>
    <mergeCell ref="DA134:DA136"/>
    <mergeCell ref="DG134:DG136"/>
    <mergeCell ref="DG137:DG139"/>
    <mergeCell ref="DH137:DH139"/>
    <mergeCell ref="DI137:DI139"/>
    <mergeCell ref="DJ137:DJ139"/>
    <mergeCell ref="DP137:DP139"/>
    <mergeCell ref="DQ137:DQ139"/>
    <mergeCell ref="DR137:DR139"/>
    <mergeCell ref="DS137:DS139"/>
    <mergeCell ref="DY137:DY139"/>
    <mergeCell ref="DZ137:DZ139"/>
    <mergeCell ref="EA137:EA139"/>
    <mergeCell ref="EB137:EB139"/>
    <mergeCell ref="EC137:EC139"/>
    <mergeCell ref="CY137:CY139"/>
    <mergeCell ref="CZ137:CZ139"/>
    <mergeCell ref="DA137:DA139"/>
    <mergeCell ref="AA134:AA136"/>
    <mergeCell ref="AB134:AB136"/>
    <mergeCell ref="AC134:AC136"/>
    <mergeCell ref="AD134:AD136"/>
    <mergeCell ref="AJ134:AJ136"/>
    <mergeCell ref="AK134:AK136"/>
    <mergeCell ref="AL134:AL136"/>
    <mergeCell ref="AM134:AM136"/>
    <mergeCell ref="AS134:AS136"/>
    <mergeCell ref="AT134:AT136"/>
    <mergeCell ref="AU134:AU136"/>
    <mergeCell ref="AV134:AV136"/>
    <mergeCell ref="AW134:AW136"/>
    <mergeCell ref="BC134:BC136"/>
    <mergeCell ref="BD134:BD136"/>
    <mergeCell ref="BE134:BE136"/>
    <mergeCell ref="BF134:BF136"/>
    <mergeCell ref="BL134:BL136"/>
    <mergeCell ref="BM134:BM136"/>
    <mergeCell ref="BN134:BN136"/>
    <mergeCell ref="BO134:BO136"/>
    <mergeCell ref="BU134:BU136"/>
    <mergeCell ref="BV134:BV136"/>
    <mergeCell ref="CE131:CE133"/>
    <mergeCell ref="CF131:CF133"/>
    <mergeCell ref="CG131:CG133"/>
    <mergeCell ref="CH131:CH133"/>
    <mergeCell ref="CN131:CN133"/>
    <mergeCell ref="CO131:CO133"/>
    <mergeCell ref="CP131:CP133"/>
    <mergeCell ref="CQ131:CQ133"/>
    <mergeCell ref="CW131:CW133"/>
    <mergeCell ref="CX131:CX133"/>
    <mergeCell ref="AA131:AA133"/>
    <mergeCell ref="AB131:AB133"/>
    <mergeCell ref="AC131:AC133"/>
    <mergeCell ref="AD131:AD133"/>
    <mergeCell ref="AJ131:AJ133"/>
    <mergeCell ref="AK131:AK133"/>
    <mergeCell ref="AL131:AL133"/>
    <mergeCell ref="AM131:AM133"/>
    <mergeCell ref="AS131:AS133"/>
    <mergeCell ref="AT131:AT133"/>
    <mergeCell ref="AU131:AU133"/>
    <mergeCell ref="AV131:AV133"/>
    <mergeCell ref="AW131:AW133"/>
    <mergeCell ref="BC131:BC133"/>
    <mergeCell ref="BD131:BD133"/>
    <mergeCell ref="BE131:BE133"/>
    <mergeCell ref="BF131:BF133"/>
    <mergeCell ref="BL131:BL133"/>
    <mergeCell ref="BM131:BM133"/>
    <mergeCell ref="BN131:BN133"/>
    <mergeCell ref="BO131:BO133"/>
    <mergeCell ref="BU131:BU133"/>
    <mergeCell ref="BV131:BV133"/>
    <mergeCell ref="BW131:BW133"/>
    <mergeCell ref="BX131:BX133"/>
    <mergeCell ref="BY131:BY133"/>
    <mergeCell ref="CH128:CH130"/>
    <mergeCell ref="CN128:CN130"/>
    <mergeCell ref="CO128:CO130"/>
    <mergeCell ref="CP128:CP130"/>
    <mergeCell ref="CQ128:CQ130"/>
    <mergeCell ref="CW128:CW130"/>
    <mergeCell ref="CX128:CX130"/>
    <mergeCell ref="AL128:AL130"/>
    <mergeCell ref="AM128:AM130"/>
    <mergeCell ref="AS128:AS130"/>
    <mergeCell ref="AT128:AT130"/>
    <mergeCell ref="AU128:AU130"/>
    <mergeCell ref="AV128:AV130"/>
    <mergeCell ref="AW128:AW130"/>
    <mergeCell ref="BC128:BC130"/>
    <mergeCell ref="BD128:BD130"/>
    <mergeCell ref="BE128:BE130"/>
    <mergeCell ref="BF128:BF130"/>
    <mergeCell ref="BL128:BL130"/>
    <mergeCell ref="BM128:BM130"/>
    <mergeCell ref="BN128:BN130"/>
    <mergeCell ref="BO128:BO130"/>
    <mergeCell ref="BU128:BU130"/>
    <mergeCell ref="BV128:BV130"/>
    <mergeCell ref="DP122:DP124"/>
    <mergeCell ref="DQ122:DQ124"/>
    <mergeCell ref="DR122:DR124"/>
    <mergeCell ref="DS122:DS124"/>
    <mergeCell ref="DT122:DT139"/>
    <mergeCell ref="DY122:DY124"/>
    <mergeCell ref="DZ122:DZ124"/>
    <mergeCell ref="EA122:EA124"/>
    <mergeCell ref="EB122:EB124"/>
    <mergeCell ref="EC122:EC124"/>
    <mergeCell ref="BX122:BX124"/>
    <mergeCell ref="BY122:BY124"/>
    <mergeCell ref="BZ122:BZ139"/>
    <mergeCell ref="CE122:CE124"/>
    <mergeCell ref="CF122:CF124"/>
    <mergeCell ref="CG122:CG124"/>
    <mergeCell ref="CH122:CH124"/>
    <mergeCell ref="BU125:BU127"/>
    <mergeCell ref="BV125:BV127"/>
    <mergeCell ref="BW125:BW127"/>
    <mergeCell ref="BX125:BX127"/>
    <mergeCell ref="BY125:BY127"/>
    <mergeCell ref="CE125:CE127"/>
    <mergeCell ref="CF125:CF127"/>
    <mergeCell ref="CG125:CG127"/>
    <mergeCell ref="CH125:CH127"/>
    <mergeCell ref="BW128:BW130"/>
    <mergeCell ref="BX128:BX130"/>
    <mergeCell ref="BY128:BY130"/>
    <mergeCell ref="CE128:CE130"/>
    <mergeCell ref="CF128:CF130"/>
    <mergeCell ref="CG128:CG130"/>
    <mergeCell ref="DS128:DS130"/>
    <mergeCell ref="DY128:DY130"/>
    <mergeCell ref="DZ128:DZ130"/>
    <mergeCell ref="EA128:EA130"/>
    <mergeCell ref="EB128:EB130"/>
    <mergeCell ref="EC128:EC130"/>
    <mergeCell ref="CY128:CY130"/>
    <mergeCell ref="CZ128:CZ130"/>
    <mergeCell ref="DA128:DA130"/>
    <mergeCell ref="DG128:DG130"/>
    <mergeCell ref="DH128:DH130"/>
    <mergeCell ref="DI128:DI130"/>
    <mergeCell ref="DJ128:DJ130"/>
    <mergeCell ref="DP128:DP130"/>
    <mergeCell ref="DQ128:DQ130"/>
    <mergeCell ref="CQ122:CQ124"/>
    <mergeCell ref="CR122:CR139"/>
    <mergeCell ref="CW122:CW124"/>
    <mergeCell ref="CX122:CX124"/>
    <mergeCell ref="CY122:CY124"/>
    <mergeCell ref="CZ122:CZ124"/>
    <mergeCell ref="DA122:DA124"/>
    <mergeCell ref="DB122:DB139"/>
    <mergeCell ref="DG122:DG124"/>
    <mergeCell ref="DH122:DH124"/>
    <mergeCell ref="DI122:DI124"/>
    <mergeCell ref="DJ122:DJ124"/>
    <mergeCell ref="DK122:DK139"/>
    <mergeCell ref="CN125:CN127"/>
    <mergeCell ref="CO125:CO127"/>
    <mergeCell ref="CP125:CP127"/>
    <mergeCell ref="CQ125:CQ127"/>
    <mergeCell ref="CW125:CW127"/>
    <mergeCell ref="CX125:CX127"/>
    <mergeCell ref="CY125:CY127"/>
    <mergeCell ref="CZ125:CZ127"/>
    <mergeCell ref="DA125:DA127"/>
    <mergeCell ref="DG125:DG127"/>
    <mergeCell ref="DH125:DH127"/>
    <mergeCell ref="DI125:DI127"/>
    <mergeCell ref="DJ125:DJ127"/>
    <mergeCell ref="DH134:DH136"/>
    <mergeCell ref="DI134:DI136"/>
    <mergeCell ref="BF122:BF124"/>
    <mergeCell ref="BG122:BG139"/>
    <mergeCell ref="BL122:BL124"/>
    <mergeCell ref="BM122:BM124"/>
    <mergeCell ref="BN122:BN124"/>
    <mergeCell ref="BO122:BO124"/>
    <mergeCell ref="BP122:BP139"/>
    <mergeCell ref="BU122:BU124"/>
    <mergeCell ref="BV122:BV124"/>
    <mergeCell ref="BW122:BW124"/>
    <mergeCell ref="CY131:CY133"/>
    <mergeCell ref="CZ131:CZ133"/>
    <mergeCell ref="DA131:DA133"/>
    <mergeCell ref="DG131:DG133"/>
    <mergeCell ref="DH131:DH133"/>
    <mergeCell ref="DI131:DI133"/>
    <mergeCell ref="DJ131:DJ133"/>
    <mergeCell ref="DJ134:DJ136"/>
    <mergeCell ref="AA122:AA124"/>
    <mergeCell ref="AB122:AB124"/>
    <mergeCell ref="AC122:AC124"/>
    <mergeCell ref="AD122:AD124"/>
    <mergeCell ref="AE122:AE139"/>
    <mergeCell ref="AJ122:AJ124"/>
    <mergeCell ref="AK122:AK124"/>
    <mergeCell ref="AL122:AL124"/>
    <mergeCell ref="AM122:AM124"/>
    <mergeCell ref="AN122:AN139"/>
    <mergeCell ref="AS122:AS124"/>
    <mergeCell ref="AT122:AT124"/>
    <mergeCell ref="AU122:AU124"/>
    <mergeCell ref="AV122:AV124"/>
    <mergeCell ref="AW122:AW124"/>
    <mergeCell ref="AX122:AX139"/>
    <mergeCell ref="BC122:BC124"/>
    <mergeCell ref="BD122:BD124"/>
    <mergeCell ref="BE122:BE124"/>
    <mergeCell ref="BN119:BN121"/>
    <mergeCell ref="BO119:BO121"/>
    <mergeCell ref="BU119:BU121"/>
    <mergeCell ref="BV119:BV121"/>
    <mergeCell ref="BW119:BW121"/>
    <mergeCell ref="BX119:BX121"/>
    <mergeCell ref="BY119:BY121"/>
    <mergeCell ref="CE119:CE121"/>
    <mergeCell ref="CF119:CF121"/>
    <mergeCell ref="CG119:CG121"/>
    <mergeCell ref="CH119:CH121"/>
    <mergeCell ref="CN119:CN121"/>
    <mergeCell ref="CO119:CO121"/>
    <mergeCell ref="CP119:CP121"/>
    <mergeCell ref="AA125:AA127"/>
    <mergeCell ref="AB125:AB127"/>
    <mergeCell ref="AC125:AC127"/>
    <mergeCell ref="AD125:AD127"/>
    <mergeCell ref="AJ125:AJ127"/>
    <mergeCell ref="AK125:AK127"/>
    <mergeCell ref="AL125:AL127"/>
    <mergeCell ref="AM125:AM127"/>
    <mergeCell ref="AS125:AS127"/>
    <mergeCell ref="AT125:AT127"/>
    <mergeCell ref="AU125:AU127"/>
    <mergeCell ref="AV125:AV127"/>
    <mergeCell ref="AW125:AW127"/>
    <mergeCell ref="BC125:BC127"/>
    <mergeCell ref="BD125:BD127"/>
    <mergeCell ref="BE125:BE127"/>
    <mergeCell ref="BF125:BF127"/>
    <mergeCell ref="BL125:BL127"/>
    <mergeCell ref="BM125:BM127"/>
    <mergeCell ref="BN125:BN127"/>
    <mergeCell ref="BO125:BO127"/>
    <mergeCell ref="CI122:CI139"/>
    <mergeCell ref="CN122:CN124"/>
    <mergeCell ref="CO122:CO124"/>
    <mergeCell ref="CP122:CP124"/>
    <mergeCell ref="AA128:AA130"/>
    <mergeCell ref="AB128:AB130"/>
    <mergeCell ref="AC128:AC130"/>
    <mergeCell ref="AD128:AD130"/>
    <mergeCell ref="AJ128:AJ130"/>
    <mergeCell ref="AK128:AK130"/>
    <mergeCell ref="BF119:BF121"/>
    <mergeCell ref="BL119:BL121"/>
    <mergeCell ref="BM119:BM121"/>
    <mergeCell ref="BN116:BN118"/>
    <mergeCell ref="BO116:BO118"/>
    <mergeCell ref="BU116:BU118"/>
    <mergeCell ref="BV116:BV118"/>
    <mergeCell ref="BW116:BW118"/>
    <mergeCell ref="BX116:BX118"/>
    <mergeCell ref="BY116:BY118"/>
    <mergeCell ref="CE116:CE118"/>
    <mergeCell ref="CF116:CF118"/>
    <mergeCell ref="CG116:CG118"/>
    <mergeCell ref="CH116:CH118"/>
    <mergeCell ref="CN116:CN118"/>
    <mergeCell ref="CO116:CO118"/>
    <mergeCell ref="CP116:CP118"/>
    <mergeCell ref="CQ116:CQ118"/>
    <mergeCell ref="CW116:CW118"/>
    <mergeCell ref="CX116:CX118"/>
    <mergeCell ref="DG119:DG121"/>
    <mergeCell ref="DH119:DH121"/>
    <mergeCell ref="DI119:DI121"/>
    <mergeCell ref="DJ119:DJ121"/>
    <mergeCell ref="DP119:DP121"/>
    <mergeCell ref="DQ119:DQ121"/>
    <mergeCell ref="DR119:DR121"/>
    <mergeCell ref="DS119:DS121"/>
    <mergeCell ref="DY119:DY121"/>
    <mergeCell ref="DZ119:DZ121"/>
    <mergeCell ref="EA119:EA121"/>
    <mergeCell ref="EB119:EB121"/>
    <mergeCell ref="EC119:EC121"/>
    <mergeCell ref="CQ119:CQ121"/>
    <mergeCell ref="CW119:CW121"/>
    <mergeCell ref="CX119:CX121"/>
    <mergeCell ref="DJ113:DJ115"/>
    <mergeCell ref="DP113:DP115"/>
    <mergeCell ref="DQ113:DQ115"/>
    <mergeCell ref="DR113:DR115"/>
    <mergeCell ref="DS113:DS115"/>
    <mergeCell ref="DY113:DY115"/>
    <mergeCell ref="DZ113:DZ115"/>
    <mergeCell ref="EA113:EA115"/>
    <mergeCell ref="EB113:EB115"/>
    <mergeCell ref="EC113:EC115"/>
    <mergeCell ref="AA116:AA118"/>
    <mergeCell ref="AB116:AB118"/>
    <mergeCell ref="AC116:AC118"/>
    <mergeCell ref="AD116:AD118"/>
    <mergeCell ref="AJ116:AJ118"/>
    <mergeCell ref="AK116:AK118"/>
    <mergeCell ref="AL116:AL118"/>
    <mergeCell ref="AM116:AM118"/>
    <mergeCell ref="AS116:AS118"/>
    <mergeCell ref="AT116:AT118"/>
    <mergeCell ref="AU116:AU118"/>
    <mergeCell ref="AV116:AV118"/>
    <mergeCell ref="AW116:AW118"/>
    <mergeCell ref="BC116:BC118"/>
    <mergeCell ref="BD116:BD118"/>
    <mergeCell ref="BE116:BE118"/>
    <mergeCell ref="BF116:BF118"/>
    <mergeCell ref="BL116:BL118"/>
    <mergeCell ref="BM116:BM118"/>
    <mergeCell ref="BF113:BF115"/>
    <mergeCell ref="BL113:BL115"/>
    <mergeCell ref="BM113:BM115"/>
    <mergeCell ref="BN113:BN115"/>
    <mergeCell ref="BO113:BO115"/>
    <mergeCell ref="BU113:BU115"/>
    <mergeCell ref="BV113:BV115"/>
    <mergeCell ref="BW113:BW115"/>
    <mergeCell ref="BX113:BX115"/>
    <mergeCell ref="BY113:BY115"/>
    <mergeCell ref="CE113:CE115"/>
    <mergeCell ref="CF113:CF115"/>
    <mergeCell ref="CG113:CG115"/>
    <mergeCell ref="CH113:CH115"/>
    <mergeCell ref="CN113:CN115"/>
    <mergeCell ref="CO113:CO115"/>
    <mergeCell ref="CP113:CP115"/>
    <mergeCell ref="DG116:DG118"/>
    <mergeCell ref="DH116:DH118"/>
    <mergeCell ref="DI116:DI118"/>
    <mergeCell ref="DJ116:DJ118"/>
    <mergeCell ref="DP116:DP118"/>
    <mergeCell ref="DQ116:DQ118"/>
    <mergeCell ref="DR116:DR118"/>
    <mergeCell ref="DS116:DS118"/>
    <mergeCell ref="DY116:DY118"/>
    <mergeCell ref="DZ116:DZ118"/>
    <mergeCell ref="EA116:EA118"/>
    <mergeCell ref="EB116:EB118"/>
    <mergeCell ref="EC116:EC118"/>
    <mergeCell ref="DG110:DG112"/>
    <mergeCell ref="DH110:DH112"/>
    <mergeCell ref="DI110:DI112"/>
    <mergeCell ref="DJ110:DJ112"/>
    <mergeCell ref="DK110:DK121"/>
    <mergeCell ref="DP110:DP112"/>
    <mergeCell ref="DQ110:DQ112"/>
    <mergeCell ref="DR110:DR112"/>
    <mergeCell ref="DS110:DS112"/>
    <mergeCell ref="DT110:DT121"/>
    <mergeCell ref="DY110:DY112"/>
    <mergeCell ref="DZ110:DZ112"/>
    <mergeCell ref="EA110:EA112"/>
    <mergeCell ref="EB110:EB112"/>
    <mergeCell ref="EC110:EC112"/>
    <mergeCell ref="ED110:ED121"/>
    <mergeCell ref="AA113:AA115"/>
    <mergeCell ref="AB113:AB115"/>
    <mergeCell ref="AC113:AC115"/>
    <mergeCell ref="AD113:AD115"/>
    <mergeCell ref="AJ113:AJ115"/>
    <mergeCell ref="AK113:AK115"/>
    <mergeCell ref="AL113:AL115"/>
    <mergeCell ref="AM113:AM115"/>
    <mergeCell ref="AS113:AS115"/>
    <mergeCell ref="AT113:AT115"/>
    <mergeCell ref="AU113:AU115"/>
    <mergeCell ref="AV113:AV115"/>
    <mergeCell ref="AW113:AW115"/>
    <mergeCell ref="BC113:BC115"/>
    <mergeCell ref="BD113:BD115"/>
    <mergeCell ref="BE113:BE115"/>
    <mergeCell ref="BZ110:BZ121"/>
    <mergeCell ref="CE110:CE112"/>
    <mergeCell ref="CF110:CF112"/>
    <mergeCell ref="CG110:CG112"/>
    <mergeCell ref="CH110:CH112"/>
    <mergeCell ref="CI110:CI121"/>
    <mergeCell ref="CN110:CN112"/>
    <mergeCell ref="CO110:CO112"/>
    <mergeCell ref="CP110:CP112"/>
    <mergeCell ref="CQ110:CQ112"/>
    <mergeCell ref="CR110:CR121"/>
    <mergeCell ref="CW110:CW112"/>
    <mergeCell ref="CX110:CX112"/>
    <mergeCell ref="CY110:CY112"/>
    <mergeCell ref="CZ110:CZ112"/>
    <mergeCell ref="DA110:DA112"/>
    <mergeCell ref="DB110:DB121"/>
    <mergeCell ref="CQ113:CQ115"/>
    <mergeCell ref="CW113:CW115"/>
    <mergeCell ref="CX113:CX115"/>
    <mergeCell ref="CY113:CY115"/>
    <mergeCell ref="CZ113:CZ115"/>
    <mergeCell ref="DA113:DA115"/>
    <mergeCell ref="CY116:CY118"/>
    <mergeCell ref="CZ116:CZ118"/>
    <mergeCell ref="DA116:DA118"/>
    <mergeCell ref="CY119:CY121"/>
    <mergeCell ref="CZ119:CZ121"/>
    <mergeCell ref="DA119:DA121"/>
    <mergeCell ref="DG113:DG115"/>
    <mergeCell ref="DH113:DH115"/>
    <mergeCell ref="DI113:DI115"/>
    <mergeCell ref="AA110:AA112"/>
    <mergeCell ref="AB110:AB112"/>
    <mergeCell ref="AC110:AC112"/>
    <mergeCell ref="AD110:AD112"/>
    <mergeCell ref="AE110:AE121"/>
    <mergeCell ref="AJ110:AJ112"/>
    <mergeCell ref="AK110:AK112"/>
    <mergeCell ref="AL110:AL112"/>
    <mergeCell ref="AM110:AM112"/>
    <mergeCell ref="AN110:AN121"/>
    <mergeCell ref="AS110:AS112"/>
    <mergeCell ref="AT110:AT112"/>
    <mergeCell ref="AU110:AU112"/>
    <mergeCell ref="AV110:AV112"/>
    <mergeCell ref="AW110:AW112"/>
    <mergeCell ref="AX110:AX121"/>
    <mergeCell ref="BC110:BC112"/>
    <mergeCell ref="BD110:BD112"/>
    <mergeCell ref="BE110:BE112"/>
    <mergeCell ref="BF110:BF112"/>
    <mergeCell ref="BG110:BG121"/>
    <mergeCell ref="BL110:BL112"/>
    <mergeCell ref="BM110:BM112"/>
    <mergeCell ref="BN110:BN112"/>
    <mergeCell ref="BO110:BO112"/>
    <mergeCell ref="BP110:BP121"/>
    <mergeCell ref="BU110:BU112"/>
    <mergeCell ref="BV110:BV112"/>
    <mergeCell ref="BW110:BW112"/>
    <mergeCell ref="BX110:BX112"/>
    <mergeCell ref="BY110:BY112"/>
    <mergeCell ref="CW107:CW109"/>
    <mergeCell ref="CX107:CX109"/>
    <mergeCell ref="BL107:BL109"/>
    <mergeCell ref="BM107:BM109"/>
    <mergeCell ref="BN107:BN109"/>
    <mergeCell ref="BO107:BO109"/>
    <mergeCell ref="BU107:BU109"/>
    <mergeCell ref="BV107:BV109"/>
    <mergeCell ref="BW107:BW109"/>
    <mergeCell ref="BX107:BX109"/>
    <mergeCell ref="BY107:BY109"/>
    <mergeCell ref="CE107:CE109"/>
    <mergeCell ref="CF107:CF109"/>
    <mergeCell ref="CG107:CG109"/>
    <mergeCell ref="CH107:CH109"/>
    <mergeCell ref="CN107:CN109"/>
    <mergeCell ref="CO107:CO109"/>
    <mergeCell ref="AA119:AA121"/>
    <mergeCell ref="AB119:AB121"/>
    <mergeCell ref="AC119:AC121"/>
    <mergeCell ref="AD119:AD121"/>
    <mergeCell ref="AJ119:AJ121"/>
    <mergeCell ref="AK119:AK121"/>
    <mergeCell ref="AL119:AL121"/>
    <mergeCell ref="AM119:AM121"/>
    <mergeCell ref="AS119:AS121"/>
    <mergeCell ref="AT119:AT121"/>
    <mergeCell ref="AU119:AU121"/>
    <mergeCell ref="AV119:AV121"/>
    <mergeCell ref="AW119:AW121"/>
    <mergeCell ref="BC119:BC121"/>
    <mergeCell ref="BD119:BD121"/>
    <mergeCell ref="BE119:BE121"/>
    <mergeCell ref="DH104:DH106"/>
    <mergeCell ref="DI104:DI106"/>
    <mergeCell ref="DJ104:DJ106"/>
    <mergeCell ref="DP104:DP106"/>
    <mergeCell ref="DQ104:DQ106"/>
    <mergeCell ref="DR104:DR106"/>
    <mergeCell ref="DS104:DS106"/>
    <mergeCell ref="DY104:DY106"/>
    <mergeCell ref="DZ104:DZ106"/>
    <mergeCell ref="EA104:EA106"/>
    <mergeCell ref="EB104:EB106"/>
    <mergeCell ref="EC104:EC106"/>
    <mergeCell ref="AA107:AA109"/>
    <mergeCell ref="AB107:AB109"/>
    <mergeCell ref="AC107:AC109"/>
    <mergeCell ref="AD107:AD109"/>
    <mergeCell ref="AJ107:AJ109"/>
    <mergeCell ref="AK107:AK109"/>
    <mergeCell ref="AL107:AL109"/>
    <mergeCell ref="AM107:AM109"/>
    <mergeCell ref="AS107:AS109"/>
    <mergeCell ref="AT107:AT109"/>
    <mergeCell ref="AU107:AU109"/>
    <mergeCell ref="AV107:AV109"/>
    <mergeCell ref="AW107:AW109"/>
    <mergeCell ref="BC107:BC109"/>
    <mergeCell ref="BD107:BD109"/>
    <mergeCell ref="BE107:BE109"/>
    <mergeCell ref="BF107:BF109"/>
    <mergeCell ref="BO104:BO106"/>
    <mergeCell ref="BU104:BU106"/>
    <mergeCell ref="BV104:BV106"/>
    <mergeCell ref="BW104:BW106"/>
    <mergeCell ref="BX104:BX106"/>
    <mergeCell ref="BY104:BY106"/>
    <mergeCell ref="CE104:CE106"/>
    <mergeCell ref="CF104:CF106"/>
    <mergeCell ref="CG104:CG106"/>
    <mergeCell ref="CH104:CH106"/>
    <mergeCell ref="CN104:CN106"/>
    <mergeCell ref="CO104:CO106"/>
    <mergeCell ref="CP104:CP106"/>
    <mergeCell ref="CQ104:CQ106"/>
    <mergeCell ref="CW104:CW106"/>
    <mergeCell ref="CX104:CX106"/>
    <mergeCell ref="CY104:CY106"/>
    <mergeCell ref="EC107:EC109"/>
    <mergeCell ref="CY107:CY109"/>
    <mergeCell ref="CZ107:CZ109"/>
    <mergeCell ref="DA107:DA109"/>
    <mergeCell ref="DG107:DG109"/>
    <mergeCell ref="DH107:DH109"/>
    <mergeCell ref="DI107:DI109"/>
    <mergeCell ref="DJ107:DJ109"/>
    <mergeCell ref="DP107:DP109"/>
    <mergeCell ref="DQ107:DQ109"/>
    <mergeCell ref="DR107:DR109"/>
    <mergeCell ref="DS107:DS109"/>
    <mergeCell ref="DY107:DY109"/>
    <mergeCell ref="DZ107:DZ109"/>
    <mergeCell ref="EA107:EA109"/>
    <mergeCell ref="EB107:EB109"/>
    <mergeCell ref="DI101:DI103"/>
    <mergeCell ref="DJ101:DJ103"/>
    <mergeCell ref="DP101:DP103"/>
    <mergeCell ref="DQ101:DQ103"/>
    <mergeCell ref="DR101:DR103"/>
    <mergeCell ref="DS101:DS103"/>
    <mergeCell ref="DY101:DY103"/>
    <mergeCell ref="DZ101:DZ103"/>
    <mergeCell ref="EA101:EA103"/>
    <mergeCell ref="EB101:EB103"/>
    <mergeCell ref="EC101:EC103"/>
    <mergeCell ref="AA104:AA106"/>
    <mergeCell ref="AB104:AB106"/>
    <mergeCell ref="AC104:AC106"/>
    <mergeCell ref="AD104:AD106"/>
    <mergeCell ref="AJ104:AJ106"/>
    <mergeCell ref="AK104:AK106"/>
    <mergeCell ref="AL104:AL106"/>
    <mergeCell ref="AM104:AM106"/>
    <mergeCell ref="AS104:AS106"/>
    <mergeCell ref="AT104:AT106"/>
    <mergeCell ref="AU104:AU106"/>
    <mergeCell ref="AV104:AV106"/>
    <mergeCell ref="AW104:AW106"/>
    <mergeCell ref="BC104:BC106"/>
    <mergeCell ref="BD104:BD106"/>
    <mergeCell ref="BE104:BE106"/>
    <mergeCell ref="BF104:BF106"/>
    <mergeCell ref="BL104:BL106"/>
    <mergeCell ref="BM104:BM106"/>
    <mergeCell ref="BN104:BN106"/>
    <mergeCell ref="BO101:BO103"/>
    <mergeCell ref="BU101:BU103"/>
    <mergeCell ref="BV101:BV103"/>
    <mergeCell ref="BW101:BW103"/>
    <mergeCell ref="BX101:BX103"/>
    <mergeCell ref="BY101:BY103"/>
    <mergeCell ref="CE101:CE103"/>
    <mergeCell ref="CF101:CF103"/>
    <mergeCell ref="CG101:CG103"/>
    <mergeCell ref="CH101:CH103"/>
    <mergeCell ref="CN101:CN103"/>
    <mergeCell ref="CO101:CO103"/>
    <mergeCell ref="CP101:CP103"/>
    <mergeCell ref="CQ101:CQ103"/>
    <mergeCell ref="CW101:CW103"/>
    <mergeCell ref="CX101:CX103"/>
    <mergeCell ref="CY101:CY103"/>
    <mergeCell ref="DK98:DK109"/>
    <mergeCell ref="DP98:DP100"/>
    <mergeCell ref="DQ98:DQ100"/>
    <mergeCell ref="DR98:DR100"/>
    <mergeCell ref="DS98:DS100"/>
    <mergeCell ref="DT98:DT109"/>
    <mergeCell ref="DY98:DY100"/>
    <mergeCell ref="DZ98:DZ100"/>
    <mergeCell ref="EA98:EA100"/>
    <mergeCell ref="EB98:EB100"/>
    <mergeCell ref="EC98:EC100"/>
    <mergeCell ref="CP107:CP109"/>
    <mergeCell ref="CQ107:CQ109"/>
    <mergeCell ref="CZ104:CZ106"/>
    <mergeCell ref="DA104:DA106"/>
    <mergeCell ref="DG104:DG106"/>
    <mergeCell ref="BD98:BD100"/>
    <mergeCell ref="BE98:BE100"/>
    <mergeCell ref="BF98:BF100"/>
    <mergeCell ref="BG98:BG109"/>
    <mergeCell ref="BL98:BL100"/>
    <mergeCell ref="BM98:BM100"/>
    <mergeCell ref="BN98:BN100"/>
    <mergeCell ref="BO98:BO100"/>
    <mergeCell ref="CG95:CG97"/>
    <mergeCell ref="CH95:CH97"/>
    <mergeCell ref="CN95:CN97"/>
    <mergeCell ref="CO95:CO97"/>
    <mergeCell ref="CP95:CP97"/>
    <mergeCell ref="CQ95:CQ97"/>
    <mergeCell ref="CW95:CW97"/>
    <mergeCell ref="CX95:CX97"/>
    <mergeCell ref="CY95:CY97"/>
    <mergeCell ref="CZ95:CZ97"/>
    <mergeCell ref="DA95:DA97"/>
    <mergeCell ref="DG95:DG97"/>
    <mergeCell ref="DH95:DH97"/>
    <mergeCell ref="DI95:DI97"/>
    <mergeCell ref="DJ95:DJ97"/>
    <mergeCell ref="DP95:DP97"/>
    <mergeCell ref="DQ95:DQ97"/>
    <mergeCell ref="ED98:ED109"/>
    <mergeCell ref="AA101:AA103"/>
    <mergeCell ref="AB101:AB103"/>
    <mergeCell ref="AC101:AC103"/>
    <mergeCell ref="AD101:AD103"/>
    <mergeCell ref="AJ101:AJ103"/>
    <mergeCell ref="AK101:AK103"/>
    <mergeCell ref="AL101:AL103"/>
    <mergeCell ref="AM101:AM103"/>
    <mergeCell ref="AS101:AS103"/>
    <mergeCell ref="AT101:AT103"/>
    <mergeCell ref="AU101:AU103"/>
    <mergeCell ref="AV101:AV103"/>
    <mergeCell ref="AW101:AW103"/>
    <mergeCell ref="BC101:BC103"/>
    <mergeCell ref="BD101:BD103"/>
    <mergeCell ref="BE101:BE103"/>
    <mergeCell ref="BF101:BF103"/>
    <mergeCell ref="BL101:BL103"/>
    <mergeCell ref="BM101:BM103"/>
    <mergeCell ref="BN101:BN103"/>
    <mergeCell ref="BP98:BP109"/>
    <mergeCell ref="BU98:BU100"/>
    <mergeCell ref="BV98:BV100"/>
    <mergeCell ref="BW98:BW100"/>
    <mergeCell ref="BX98:BX100"/>
    <mergeCell ref="BY98:BY100"/>
    <mergeCell ref="BZ98:BZ109"/>
    <mergeCell ref="CE98:CE100"/>
    <mergeCell ref="CF98:CF100"/>
    <mergeCell ref="CG98:CG100"/>
    <mergeCell ref="CH98:CH100"/>
    <mergeCell ref="CI98:CI109"/>
    <mergeCell ref="CN98:CN100"/>
    <mergeCell ref="CO98:CO100"/>
    <mergeCell ref="CP98:CP100"/>
    <mergeCell ref="CQ98:CQ100"/>
    <mergeCell ref="CR98:CR109"/>
    <mergeCell ref="DH101:DH103"/>
    <mergeCell ref="AA95:AA97"/>
    <mergeCell ref="AB95:AB97"/>
    <mergeCell ref="AC95:AC97"/>
    <mergeCell ref="AD95:AD97"/>
    <mergeCell ref="AJ95:AJ97"/>
    <mergeCell ref="AK95:AK97"/>
    <mergeCell ref="AL95:AL97"/>
    <mergeCell ref="AM95:AM97"/>
    <mergeCell ref="AS95:AS97"/>
    <mergeCell ref="AT95:AT97"/>
    <mergeCell ref="AU95:AU97"/>
    <mergeCell ref="AV95:AV97"/>
    <mergeCell ref="AW95:AW97"/>
    <mergeCell ref="BC95:BC97"/>
    <mergeCell ref="BD95:BD97"/>
    <mergeCell ref="BE95:BE97"/>
    <mergeCell ref="BF95:BF97"/>
    <mergeCell ref="BL95:BL97"/>
    <mergeCell ref="BM95:BM97"/>
    <mergeCell ref="BN95:BN97"/>
    <mergeCell ref="BO95:BO97"/>
    <mergeCell ref="BU95:BU97"/>
    <mergeCell ref="BV95:BV97"/>
    <mergeCell ref="BW95:BW97"/>
    <mergeCell ref="BX95:BX97"/>
    <mergeCell ref="BY95:BY97"/>
    <mergeCell ref="CH92:CH94"/>
    <mergeCell ref="CN92:CN94"/>
    <mergeCell ref="CO92:CO94"/>
    <mergeCell ref="CP92:CP94"/>
    <mergeCell ref="CQ92:CQ94"/>
    <mergeCell ref="CW92:CW94"/>
    <mergeCell ref="CX92:CX94"/>
    <mergeCell ref="BQ83:BQ176"/>
    <mergeCell ref="BU83:BU85"/>
    <mergeCell ref="BV83:BV85"/>
    <mergeCell ref="BW83:BW85"/>
    <mergeCell ref="BX83:BX85"/>
    <mergeCell ref="BY83:BY85"/>
    <mergeCell ref="BZ83:BZ85"/>
    <mergeCell ref="CA83:CA176"/>
    <mergeCell ref="CE83:CE85"/>
    <mergeCell ref="CF83:CF85"/>
    <mergeCell ref="CG83:CG85"/>
    <mergeCell ref="CH83:CH85"/>
    <mergeCell ref="CI83:CI85"/>
    <mergeCell ref="CJ83:CJ176"/>
    <mergeCell ref="AA98:AA100"/>
    <mergeCell ref="AB98:AB100"/>
    <mergeCell ref="AC98:AC100"/>
    <mergeCell ref="AD98:AD100"/>
    <mergeCell ref="AE98:AE109"/>
    <mergeCell ref="AJ98:AJ100"/>
    <mergeCell ref="AK98:AK100"/>
    <mergeCell ref="AL98:AL100"/>
    <mergeCell ref="AM98:AM100"/>
    <mergeCell ref="AN98:AN109"/>
    <mergeCell ref="AS98:AS100"/>
    <mergeCell ref="AT98:AT100"/>
    <mergeCell ref="AU98:AU100"/>
    <mergeCell ref="AV98:AV100"/>
    <mergeCell ref="AW98:AW100"/>
    <mergeCell ref="AX98:AX109"/>
    <mergeCell ref="BC98:BC100"/>
    <mergeCell ref="BE92:BE94"/>
    <mergeCell ref="BF92:BF94"/>
    <mergeCell ref="BL92:BL94"/>
    <mergeCell ref="BM92:BM94"/>
    <mergeCell ref="BN92:BN94"/>
    <mergeCell ref="BO92:BO94"/>
    <mergeCell ref="BU92:BU94"/>
    <mergeCell ref="BV92:BV94"/>
    <mergeCell ref="DK86:DK97"/>
    <mergeCell ref="DP86:DP88"/>
    <mergeCell ref="DQ86:DQ88"/>
    <mergeCell ref="DR86:DR88"/>
    <mergeCell ref="DS86:DS88"/>
    <mergeCell ref="DT86:DT97"/>
    <mergeCell ref="DY86:DY88"/>
    <mergeCell ref="DZ86:DZ88"/>
    <mergeCell ref="EA86:EA88"/>
    <mergeCell ref="EB86:EB88"/>
    <mergeCell ref="EC86:EC88"/>
    <mergeCell ref="BW86:BW88"/>
    <mergeCell ref="BX86:BX88"/>
    <mergeCell ref="BY86:BY88"/>
    <mergeCell ref="BZ86:BZ97"/>
    <mergeCell ref="CE86:CE88"/>
    <mergeCell ref="CF86:CF88"/>
    <mergeCell ref="BO89:BO91"/>
    <mergeCell ref="BU89:BU91"/>
    <mergeCell ref="BV89:BV91"/>
    <mergeCell ref="BW89:BW91"/>
    <mergeCell ref="BX89:BX91"/>
    <mergeCell ref="BY89:BY91"/>
    <mergeCell ref="CE89:CE91"/>
    <mergeCell ref="CF89:CF91"/>
    <mergeCell ref="BW92:BW94"/>
    <mergeCell ref="BX92:BX94"/>
    <mergeCell ref="BY92:BY94"/>
    <mergeCell ref="CE92:CE94"/>
    <mergeCell ref="CF92:CF94"/>
    <mergeCell ref="CE95:CE97"/>
    <mergeCell ref="CF95:CF97"/>
    <mergeCell ref="DS92:DS94"/>
    <mergeCell ref="DY92:DY94"/>
    <mergeCell ref="DZ92:DZ94"/>
    <mergeCell ref="EA92:EA94"/>
    <mergeCell ref="EB92:EB94"/>
    <mergeCell ref="EC92:EC94"/>
    <mergeCell ref="CY92:CY94"/>
    <mergeCell ref="CZ92:CZ94"/>
    <mergeCell ref="DA92:DA94"/>
    <mergeCell ref="DG92:DG94"/>
    <mergeCell ref="DH92:DH94"/>
    <mergeCell ref="DI92:DI94"/>
    <mergeCell ref="DJ92:DJ94"/>
    <mergeCell ref="DP92:DP94"/>
    <mergeCell ref="DQ92:DQ94"/>
    <mergeCell ref="DR92:DR94"/>
    <mergeCell ref="DR95:DR97"/>
    <mergeCell ref="DS95:DS97"/>
    <mergeCell ref="DY95:DY97"/>
    <mergeCell ref="DZ95:DZ97"/>
    <mergeCell ref="EA95:EA97"/>
    <mergeCell ref="EB95:EB97"/>
    <mergeCell ref="EC95:EC97"/>
    <mergeCell ref="DJ83:DJ85"/>
    <mergeCell ref="DJ86:DJ88"/>
    <mergeCell ref="DJ89:DJ91"/>
    <mergeCell ref="CW98:CW100"/>
    <mergeCell ref="CX98:CX100"/>
    <mergeCell ref="CY98:CY100"/>
    <mergeCell ref="CZ98:CZ100"/>
    <mergeCell ref="DA98:DA100"/>
    <mergeCell ref="DB98:DB109"/>
    <mergeCell ref="DG98:DG100"/>
    <mergeCell ref="DH98:DH100"/>
    <mergeCell ref="DI98:DI100"/>
    <mergeCell ref="DJ98:DJ100"/>
    <mergeCell ref="CZ101:CZ103"/>
    <mergeCell ref="DA101:DA103"/>
    <mergeCell ref="DG101:DG103"/>
    <mergeCell ref="ED86:ED97"/>
    <mergeCell ref="AA89:AA91"/>
    <mergeCell ref="AB89:AB91"/>
    <mergeCell ref="AC89:AC91"/>
    <mergeCell ref="AD89:AD91"/>
    <mergeCell ref="AJ89:AJ91"/>
    <mergeCell ref="AK89:AK91"/>
    <mergeCell ref="AL89:AL91"/>
    <mergeCell ref="AM89:AM91"/>
    <mergeCell ref="AS89:AS91"/>
    <mergeCell ref="AT89:AT91"/>
    <mergeCell ref="AU89:AU91"/>
    <mergeCell ref="AV89:AV91"/>
    <mergeCell ref="AW89:AW91"/>
    <mergeCell ref="BC89:BC91"/>
    <mergeCell ref="BD89:BD91"/>
    <mergeCell ref="BE89:BE91"/>
    <mergeCell ref="BF89:BF91"/>
    <mergeCell ref="BL89:BL91"/>
    <mergeCell ref="BM89:BM91"/>
    <mergeCell ref="BN89:BN91"/>
    <mergeCell ref="CG86:CG88"/>
    <mergeCell ref="CH86:CH88"/>
    <mergeCell ref="CI86:CI97"/>
    <mergeCell ref="CN86:CN88"/>
    <mergeCell ref="CO86:CO88"/>
    <mergeCell ref="CP86:CP88"/>
    <mergeCell ref="CQ86:CQ88"/>
    <mergeCell ref="CR86:CR97"/>
    <mergeCell ref="CW86:CW88"/>
    <mergeCell ref="CX86:CX88"/>
    <mergeCell ref="CY86:CY88"/>
    <mergeCell ref="CZ86:CZ88"/>
    <mergeCell ref="DA86:DA88"/>
    <mergeCell ref="DB86:DB97"/>
    <mergeCell ref="DG86:DG88"/>
    <mergeCell ref="DH86:DH88"/>
    <mergeCell ref="DI86:DI88"/>
    <mergeCell ref="CG89:CG91"/>
    <mergeCell ref="CH89:CH91"/>
    <mergeCell ref="CN89:CN91"/>
    <mergeCell ref="CO89:CO91"/>
    <mergeCell ref="CP89:CP91"/>
    <mergeCell ref="CQ89:CQ91"/>
    <mergeCell ref="CW89:CW91"/>
    <mergeCell ref="CX89:CX91"/>
    <mergeCell ref="CY89:CY91"/>
    <mergeCell ref="CZ89:CZ91"/>
    <mergeCell ref="AA86:AA88"/>
    <mergeCell ref="AB86:AB88"/>
    <mergeCell ref="AC86:AC88"/>
    <mergeCell ref="AD86:AD88"/>
    <mergeCell ref="AE86:AE97"/>
    <mergeCell ref="AJ86:AJ88"/>
    <mergeCell ref="AK86:AK88"/>
    <mergeCell ref="AL86:AL88"/>
    <mergeCell ref="AM86:AM88"/>
    <mergeCell ref="AN86:AN97"/>
    <mergeCell ref="AS86:AS88"/>
    <mergeCell ref="AT86:AT88"/>
    <mergeCell ref="AU86:AU88"/>
    <mergeCell ref="AV86:AV88"/>
    <mergeCell ref="AW86:AW88"/>
    <mergeCell ref="AX86:AX97"/>
    <mergeCell ref="BC86:BC88"/>
    <mergeCell ref="CN83:CN85"/>
    <mergeCell ref="CO83:CO85"/>
    <mergeCell ref="CP83:CP85"/>
    <mergeCell ref="CQ83:CQ85"/>
    <mergeCell ref="CR83:CR85"/>
    <mergeCell ref="CS83:CS176"/>
    <mergeCell ref="CW83:CW85"/>
    <mergeCell ref="CX83:CX85"/>
    <mergeCell ref="CY83:CY85"/>
    <mergeCell ref="CZ83:CZ85"/>
    <mergeCell ref="DA83:DA85"/>
    <mergeCell ref="DB83:DB85"/>
    <mergeCell ref="DC83:DC176"/>
    <mergeCell ref="DG83:DG85"/>
    <mergeCell ref="DH83:DH85"/>
    <mergeCell ref="DI83:DI85"/>
    <mergeCell ref="DA89:DA91"/>
    <mergeCell ref="DG89:DG91"/>
    <mergeCell ref="DH89:DH91"/>
    <mergeCell ref="DI89:DI91"/>
    <mergeCell ref="CG92:CG94"/>
    <mergeCell ref="BD86:BD88"/>
    <mergeCell ref="BE86:BE88"/>
    <mergeCell ref="BF86:BF88"/>
    <mergeCell ref="BG86:BG97"/>
    <mergeCell ref="BL86:BL88"/>
    <mergeCell ref="BM86:BM88"/>
    <mergeCell ref="BN86:BN88"/>
    <mergeCell ref="BO86:BO88"/>
    <mergeCell ref="BP86:BP97"/>
    <mergeCell ref="BU86:BU88"/>
    <mergeCell ref="BV86:BV88"/>
    <mergeCell ref="AA92:AA94"/>
    <mergeCell ref="AB92:AB94"/>
    <mergeCell ref="AC92:AC94"/>
    <mergeCell ref="AD92:AD94"/>
    <mergeCell ref="AJ92:AJ94"/>
    <mergeCell ref="AK92:AK94"/>
    <mergeCell ref="AL92:AL94"/>
    <mergeCell ref="AM92:AM94"/>
    <mergeCell ref="AS92:AS94"/>
    <mergeCell ref="AT92:AT94"/>
    <mergeCell ref="AU92:AU94"/>
    <mergeCell ref="AV92:AV94"/>
    <mergeCell ref="AW92:AW94"/>
    <mergeCell ref="BC92:BC94"/>
    <mergeCell ref="BD92:BD94"/>
    <mergeCell ref="EO208:EO210"/>
    <mergeCell ref="EJ211:EJ213"/>
    <mergeCell ref="EK211:EK213"/>
    <mergeCell ref="EL211:EL213"/>
    <mergeCell ref="EN211:EN213"/>
    <mergeCell ref="EO211:EO213"/>
    <mergeCell ref="EN189:EN191"/>
    <mergeCell ref="EO189:EO191"/>
    <mergeCell ref="EJ193:EJ195"/>
    <mergeCell ref="EK193:EK195"/>
    <mergeCell ref="EL193:EL195"/>
    <mergeCell ref="EN193:EN195"/>
    <mergeCell ref="EO193:EO195"/>
    <mergeCell ref="EJ196:EJ198"/>
    <mergeCell ref="EK196:EK198"/>
    <mergeCell ref="EL196:EL198"/>
    <mergeCell ref="DK83:DK85"/>
    <mergeCell ref="DL83:DL176"/>
    <mergeCell ref="DP83:DP85"/>
    <mergeCell ref="DQ83:DQ85"/>
    <mergeCell ref="DR83:DR85"/>
    <mergeCell ref="DS83:DS85"/>
    <mergeCell ref="DT83:DT85"/>
    <mergeCell ref="DU83:DU176"/>
    <mergeCell ref="DY83:DY85"/>
    <mergeCell ref="DZ83:DZ85"/>
    <mergeCell ref="EA83:EA85"/>
    <mergeCell ref="EB83:EB85"/>
    <mergeCell ref="EC83:EC85"/>
    <mergeCell ref="ED83:ED85"/>
    <mergeCell ref="EE83:EE176"/>
    <mergeCell ref="DP89:DP91"/>
    <mergeCell ref="DQ89:DQ91"/>
    <mergeCell ref="DR89:DR91"/>
    <mergeCell ref="DS89:DS91"/>
    <mergeCell ref="DY89:DY91"/>
    <mergeCell ref="DZ89:DZ91"/>
    <mergeCell ref="EA89:EA91"/>
    <mergeCell ref="EB89:EB91"/>
    <mergeCell ref="EC89:EC91"/>
    <mergeCell ref="ED122:ED139"/>
    <mergeCell ref="DP125:DP127"/>
    <mergeCell ref="DQ125:DQ127"/>
    <mergeCell ref="DR125:DR127"/>
    <mergeCell ref="DS125:DS127"/>
    <mergeCell ref="DY125:DY127"/>
    <mergeCell ref="DZ125:DZ127"/>
    <mergeCell ref="EA125:EA127"/>
    <mergeCell ref="EB125:EB127"/>
    <mergeCell ref="EC125:EC127"/>
    <mergeCell ref="DR128:DR130"/>
    <mergeCell ref="DP131:DP133"/>
    <mergeCell ref="DQ131:DQ133"/>
    <mergeCell ref="DR131:DR133"/>
    <mergeCell ref="DS131:DS133"/>
    <mergeCell ref="DY131:DY133"/>
    <mergeCell ref="DZ131:DZ133"/>
    <mergeCell ref="EA131:EA133"/>
    <mergeCell ref="EB131:EB133"/>
    <mergeCell ref="EC131:EC133"/>
    <mergeCell ref="DP134:DP136"/>
    <mergeCell ref="EJ189:EJ192"/>
    <mergeCell ref="EK189:EK191"/>
    <mergeCell ref="EL189:EL191"/>
    <mergeCell ref="EJ202:EJ204"/>
    <mergeCell ref="EK202:EK204"/>
    <mergeCell ref="EL202:EL204"/>
    <mergeCell ref="EJ214:EJ216"/>
    <mergeCell ref="EK214:EK216"/>
    <mergeCell ref="EL214:EL216"/>
    <mergeCell ref="DU211:DU213"/>
    <mergeCell ref="DY211:DY213"/>
    <mergeCell ref="DZ211:DZ213"/>
    <mergeCell ref="EA211:EA213"/>
    <mergeCell ref="EB211:EB213"/>
    <mergeCell ref="EC211:EC216"/>
    <mergeCell ref="DK208:DK210"/>
    <mergeCell ref="EN214:EN216"/>
    <mergeCell ref="EO214:EO216"/>
    <mergeCell ref="AA83:AA85"/>
    <mergeCell ref="AB83:AB85"/>
    <mergeCell ref="AC83:AC85"/>
    <mergeCell ref="AD83:AD85"/>
    <mergeCell ref="AE83:AE85"/>
    <mergeCell ref="AF83:AF176"/>
    <mergeCell ref="AJ83:AJ85"/>
    <mergeCell ref="AK83:AK85"/>
    <mergeCell ref="AL83:AL85"/>
    <mergeCell ref="AM83:AM85"/>
    <mergeCell ref="AN83:AN85"/>
    <mergeCell ref="AO83:AO176"/>
    <mergeCell ref="AS83:AS85"/>
    <mergeCell ref="AT83:AT85"/>
    <mergeCell ref="AU83:AU85"/>
    <mergeCell ref="AV83:AV85"/>
    <mergeCell ref="AW83:AW85"/>
    <mergeCell ref="AX83:AX85"/>
    <mergeCell ref="AY83:AY176"/>
    <mergeCell ref="BC83:BC85"/>
    <mergeCell ref="BD83:BD85"/>
    <mergeCell ref="BE83:BE85"/>
    <mergeCell ref="BF83:BF85"/>
    <mergeCell ref="BG83:BG85"/>
    <mergeCell ref="BH83:BH176"/>
    <mergeCell ref="BL83:BL85"/>
    <mergeCell ref="BM83:BM85"/>
    <mergeCell ref="BN83:BN85"/>
    <mergeCell ref="BO83:BO85"/>
    <mergeCell ref="BP83:BP85"/>
    <mergeCell ref="EN202:EN204"/>
    <mergeCell ref="EO202:EO204"/>
    <mergeCell ref="EJ205:EJ207"/>
    <mergeCell ref="EK205:EK207"/>
    <mergeCell ref="EL205:EL207"/>
    <mergeCell ref="EN205:EN207"/>
    <mergeCell ref="EO205:EO207"/>
    <mergeCell ref="EJ208:EJ210"/>
    <mergeCell ref="EK208:EK210"/>
    <mergeCell ref="EL208:EL210"/>
    <mergeCell ref="EN208:EN210"/>
    <mergeCell ref="DH214:DH216"/>
    <mergeCell ref="DI214:DI216"/>
    <mergeCell ref="BM214:BM216"/>
    <mergeCell ref="BN214:BN216"/>
    <mergeCell ref="BO214:BO216"/>
    <mergeCell ref="BP214:BP216"/>
    <mergeCell ref="BQ214:BQ216"/>
    <mergeCell ref="BU214:BU216"/>
    <mergeCell ref="BV214:BV216"/>
    <mergeCell ref="BW214:BW216"/>
    <mergeCell ref="BX214:BX216"/>
    <mergeCell ref="BY214:BY216"/>
    <mergeCell ref="BZ214:BZ216"/>
    <mergeCell ref="CA214:CA216"/>
    <mergeCell ref="CE214:CE216"/>
    <mergeCell ref="CF214:CF216"/>
    <mergeCell ref="CG214:CG216"/>
    <mergeCell ref="CH214:CH216"/>
    <mergeCell ref="CI214:CI216"/>
    <mergeCell ref="EN196:EN198"/>
    <mergeCell ref="EO196:EO198"/>
    <mergeCell ref="EJ199:EJ201"/>
    <mergeCell ref="EK199:EK201"/>
    <mergeCell ref="EL199:EL201"/>
    <mergeCell ref="EN199:EN201"/>
    <mergeCell ref="EO199:EO201"/>
    <mergeCell ref="EN177:EN179"/>
    <mergeCell ref="EO177:EO179"/>
    <mergeCell ref="EJ180:EJ182"/>
    <mergeCell ref="EK180:EK182"/>
    <mergeCell ref="EL180:EL182"/>
    <mergeCell ref="EN180:EN182"/>
    <mergeCell ref="EO180:EO182"/>
    <mergeCell ref="EJ183:EJ185"/>
    <mergeCell ref="EK183:EK185"/>
    <mergeCell ref="EL183:EL185"/>
    <mergeCell ref="EN183:EN185"/>
    <mergeCell ref="EO183:EO185"/>
    <mergeCell ref="EJ186:EJ188"/>
    <mergeCell ref="EK186:EK188"/>
    <mergeCell ref="EL186:EL188"/>
    <mergeCell ref="EM186:EM188"/>
    <mergeCell ref="EN186:EN188"/>
    <mergeCell ref="EO186:EO188"/>
    <mergeCell ref="DJ214:DJ216"/>
    <mergeCell ref="DK214:DK216"/>
    <mergeCell ref="DL214:DL216"/>
    <mergeCell ref="DP214:DP216"/>
    <mergeCell ref="DQ214:DQ216"/>
    <mergeCell ref="DR214:DR216"/>
    <mergeCell ref="DS214:DS216"/>
    <mergeCell ref="DT214:DT216"/>
    <mergeCell ref="DU214:DU216"/>
    <mergeCell ref="DY214:DY216"/>
    <mergeCell ref="DZ214:DZ216"/>
    <mergeCell ref="EA214:EA216"/>
    <mergeCell ref="EB214:EB216"/>
    <mergeCell ref="EJ177:EJ179"/>
    <mergeCell ref="EK177:EK179"/>
    <mergeCell ref="EL177:EL179"/>
    <mergeCell ref="AA214:AA216"/>
    <mergeCell ref="AB214:AB216"/>
    <mergeCell ref="AC214:AC216"/>
    <mergeCell ref="AD214:AD216"/>
    <mergeCell ref="AE214:AE216"/>
    <mergeCell ref="AF214:AF216"/>
    <mergeCell ref="AJ214:AJ216"/>
    <mergeCell ref="AK214:AK216"/>
    <mergeCell ref="AL214:AL216"/>
    <mergeCell ref="AM214:AM216"/>
    <mergeCell ref="AN214:AN216"/>
    <mergeCell ref="AO214:AO216"/>
    <mergeCell ref="AS214:AS216"/>
    <mergeCell ref="AT214:AT216"/>
    <mergeCell ref="AU214:AU216"/>
    <mergeCell ref="AV214:AV216"/>
    <mergeCell ref="AW214:AW216"/>
    <mergeCell ref="AX214:AX216"/>
    <mergeCell ref="AY214:AY216"/>
    <mergeCell ref="BC214:BC216"/>
    <mergeCell ref="BD214:BD216"/>
    <mergeCell ref="BE214:BE216"/>
    <mergeCell ref="BF214:BF216"/>
    <mergeCell ref="BG214:BG216"/>
    <mergeCell ref="BH214:BH216"/>
    <mergeCell ref="BL214:BL216"/>
    <mergeCell ref="CX211:CX213"/>
    <mergeCell ref="CY211:CY213"/>
    <mergeCell ref="CZ211:CZ213"/>
    <mergeCell ref="DA211:DA213"/>
    <mergeCell ref="DB211:DB213"/>
    <mergeCell ref="DC211:DC213"/>
    <mergeCell ref="DG211:DG213"/>
    <mergeCell ref="CJ214:CJ216"/>
    <mergeCell ref="CN214:CN216"/>
    <mergeCell ref="CO214:CO216"/>
    <mergeCell ref="CP214:CP216"/>
    <mergeCell ref="CQ214:CQ216"/>
    <mergeCell ref="CR214:CR216"/>
    <mergeCell ref="CS214:CS216"/>
    <mergeCell ref="CW214:CW216"/>
    <mergeCell ref="CX214:CX216"/>
    <mergeCell ref="CY214:CY216"/>
    <mergeCell ref="CZ214:CZ216"/>
    <mergeCell ref="DA214:DA216"/>
    <mergeCell ref="DB214:DB216"/>
    <mergeCell ref="DC214:DC216"/>
    <mergeCell ref="DG214:DG216"/>
    <mergeCell ref="DH211:DH213"/>
    <mergeCell ref="DI211:DI213"/>
    <mergeCell ref="DJ211:DJ213"/>
    <mergeCell ref="DK211:DK213"/>
    <mergeCell ref="DL211:DL213"/>
    <mergeCell ref="DP211:DP213"/>
    <mergeCell ref="DQ211:DQ213"/>
    <mergeCell ref="DR211:DR213"/>
    <mergeCell ref="DS211:DS213"/>
    <mergeCell ref="DT211:DT213"/>
    <mergeCell ref="BX211:BX213"/>
    <mergeCell ref="BY211:BY213"/>
    <mergeCell ref="BZ211:BZ213"/>
    <mergeCell ref="CA211:CA213"/>
    <mergeCell ref="CE211:CE213"/>
    <mergeCell ref="CF211:CF213"/>
    <mergeCell ref="CG211:CG213"/>
    <mergeCell ref="CH211:CH213"/>
    <mergeCell ref="CI211:CI213"/>
    <mergeCell ref="CJ211:CJ213"/>
    <mergeCell ref="CN211:CN213"/>
    <mergeCell ref="CO211:CO213"/>
    <mergeCell ref="CP211:CP213"/>
    <mergeCell ref="CQ211:CQ213"/>
    <mergeCell ref="CR211:CR213"/>
    <mergeCell ref="CS211:CS213"/>
    <mergeCell ref="CW211:CW213"/>
    <mergeCell ref="AX211:AX213"/>
    <mergeCell ref="AY211:AY213"/>
    <mergeCell ref="BC211:BC213"/>
    <mergeCell ref="BD211:BD213"/>
    <mergeCell ref="BE211:BE213"/>
    <mergeCell ref="BF211:BF213"/>
    <mergeCell ref="BG211:BG213"/>
    <mergeCell ref="BH211:BH213"/>
    <mergeCell ref="BL211:BL213"/>
    <mergeCell ref="BM211:BM213"/>
    <mergeCell ref="BN211:BN213"/>
    <mergeCell ref="BO211:BO213"/>
    <mergeCell ref="BP211:BP213"/>
    <mergeCell ref="BQ211:BQ213"/>
    <mergeCell ref="BU211:BU213"/>
    <mergeCell ref="BV211:BV213"/>
    <mergeCell ref="BW211:BW213"/>
    <mergeCell ref="DL208:DL210"/>
    <mergeCell ref="DP208:DP210"/>
    <mergeCell ref="DQ208:DQ210"/>
    <mergeCell ref="DR208:DR210"/>
    <mergeCell ref="DS208:DS210"/>
    <mergeCell ref="DT208:DT210"/>
    <mergeCell ref="DU208:DU210"/>
    <mergeCell ref="DY208:DY210"/>
    <mergeCell ref="DZ208:DZ210"/>
    <mergeCell ref="EA208:EA210"/>
    <mergeCell ref="EB208:EB210"/>
    <mergeCell ref="EC208:EC210"/>
    <mergeCell ref="CV209:CV210"/>
    <mergeCell ref="DX209:DX210"/>
    <mergeCell ref="AA211:AA213"/>
    <mergeCell ref="AB211:AB213"/>
    <mergeCell ref="AC211:AC213"/>
    <mergeCell ref="AD211:AD213"/>
    <mergeCell ref="AE211:AE213"/>
    <mergeCell ref="AF211:AF213"/>
    <mergeCell ref="AJ211:AJ213"/>
    <mergeCell ref="AK211:AK213"/>
    <mergeCell ref="AL211:AL213"/>
    <mergeCell ref="AM211:AM213"/>
    <mergeCell ref="AN211:AN213"/>
    <mergeCell ref="AO211:AO213"/>
    <mergeCell ref="AS211:AS213"/>
    <mergeCell ref="AT211:AT213"/>
    <mergeCell ref="AU211:AU213"/>
    <mergeCell ref="AV211:AV213"/>
    <mergeCell ref="AW211:AW213"/>
    <mergeCell ref="CN208:CN210"/>
    <mergeCell ref="CO208:CO210"/>
    <mergeCell ref="CP208:CP210"/>
    <mergeCell ref="CQ208:CQ210"/>
    <mergeCell ref="CR208:CR210"/>
    <mergeCell ref="CS208:CS210"/>
    <mergeCell ref="CW208:CW210"/>
    <mergeCell ref="CX208:CX210"/>
    <mergeCell ref="CY208:CY210"/>
    <mergeCell ref="CZ208:CZ210"/>
    <mergeCell ref="DA208:DA210"/>
    <mergeCell ref="DB208:DB210"/>
    <mergeCell ref="DC208:DC210"/>
    <mergeCell ref="DG208:DG210"/>
    <mergeCell ref="DH208:DH210"/>
    <mergeCell ref="DI208:DI210"/>
    <mergeCell ref="DJ208:DJ210"/>
    <mergeCell ref="BO208:BO210"/>
    <mergeCell ref="BP208:BP210"/>
    <mergeCell ref="BQ208:BQ210"/>
    <mergeCell ref="BT208:BT210"/>
    <mergeCell ref="BU208:BU210"/>
    <mergeCell ref="BV208:BV210"/>
    <mergeCell ref="BW208:BW210"/>
    <mergeCell ref="BX208:BX210"/>
    <mergeCell ref="BY208:BY210"/>
    <mergeCell ref="BZ208:BZ210"/>
    <mergeCell ref="CA208:CA210"/>
    <mergeCell ref="CE208:CE210"/>
    <mergeCell ref="CF208:CF210"/>
    <mergeCell ref="CG208:CG210"/>
    <mergeCell ref="CH208:CH210"/>
    <mergeCell ref="CI208:CI210"/>
    <mergeCell ref="CJ208:CJ210"/>
    <mergeCell ref="DZ205:DZ207"/>
    <mergeCell ref="EA205:EA207"/>
    <mergeCell ref="EB205:EB207"/>
    <mergeCell ref="AA208:AA210"/>
    <mergeCell ref="AB208:AB210"/>
    <mergeCell ref="AC208:AC210"/>
    <mergeCell ref="AD208:AD210"/>
    <mergeCell ref="AE208:AE210"/>
    <mergeCell ref="AF208:AF210"/>
    <mergeCell ref="AJ208:AJ210"/>
    <mergeCell ref="AK208:AK210"/>
    <mergeCell ref="AL208:AL210"/>
    <mergeCell ref="AM208:AM210"/>
    <mergeCell ref="AN208:AN210"/>
    <mergeCell ref="AO208:AO210"/>
    <mergeCell ref="AR208:AR210"/>
    <mergeCell ref="AS208:AS210"/>
    <mergeCell ref="AT208:AT210"/>
    <mergeCell ref="AU208:AU210"/>
    <mergeCell ref="AV208:AV210"/>
    <mergeCell ref="AW208:AW210"/>
    <mergeCell ref="AX208:AX210"/>
    <mergeCell ref="AY208:AY210"/>
    <mergeCell ref="BC208:BC210"/>
    <mergeCell ref="BD208:BD210"/>
    <mergeCell ref="BE208:BE210"/>
    <mergeCell ref="BF208:BF210"/>
    <mergeCell ref="BG208:BG210"/>
    <mergeCell ref="BH208:BH210"/>
    <mergeCell ref="BL208:BL210"/>
    <mergeCell ref="BM208:BM210"/>
    <mergeCell ref="BN208:BN210"/>
    <mergeCell ref="DC205:DC207"/>
    <mergeCell ref="DF205:DF207"/>
    <mergeCell ref="DG205:DG207"/>
    <mergeCell ref="DH205:DH207"/>
    <mergeCell ref="DI205:DI207"/>
    <mergeCell ref="DJ205:DJ207"/>
    <mergeCell ref="DK205:DK207"/>
    <mergeCell ref="DL205:DL207"/>
    <mergeCell ref="DO205:DO207"/>
    <mergeCell ref="DP205:DP207"/>
    <mergeCell ref="DQ205:DQ207"/>
    <mergeCell ref="DR205:DR207"/>
    <mergeCell ref="DS205:DS207"/>
    <mergeCell ref="DT205:DT207"/>
    <mergeCell ref="DU205:DU207"/>
    <mergeCell ref="DX205:DX207"/>
    <mergeCell ref="DY205:DY207"/>
    <mergeCell ref="CH205:CH207"/>
    <mergeCell ref="CI205:CI207"/>
    <mergeCell ref="CJ205:CJ207"/>
    <mergeCell ref="CM205:CM207"/>
    <mergeCell ref="CN205:CN207"/>
    <mergeCell ref="CO205:CO207"/>
    <mergeCell ref="CP205:CP207"/>
    <mergeCell ref="CQ205:CQ207"/>
    <mergeCell ref="CR205:CR207"/>
    <mergeCell ref="CS205:CS207"/>
    <mergeCell ref="CV205:CV207"/>
    <mergeCell ref="CW205:CW207"/>
    <mergeCell ref="CX205:CX207"/>
    <mergeCell ref="CY205:CY207"/>
    <mergeCell ref="CZ205:CZ207"/>
    <mergeCell ref="DA205:DA207"/>
    <mergeCell ref="DB205:DB207"/>
    <mergeCell ref="BM205:BM207"/>
    <mergeCell ref="BN205:BN207"/>
    <mergeCell ref="BO205:BO207"/>
    <mergeCell ref="BP205:BP207"/>
    <mergeCell ref="BQ205:BQ207"/>
    <mergeCell ref="BT205:BT207"/>
    <mergeCell ref="BU205:BU207"/>
    <mergeCell ref="BV205:BV207"/>
    <mergeCell ref="BW205:BW207"/>
    <mergeCell ref="BX205:BX207"/>
    <mergeCell ref="BY205:BY207"/>
    <mergeCell ref="BZ205:BZ207"/>
    <mergeCell ref="CA205:CA207"/>
    <mergeCell ref="CD205:CD207"/>
    <mergeCell ref="CE205:CE207"/>
    <mergeCell ref="CF205:CF207"/>
    <mergeCell ref="CG205:CG207"/>
    <mergeCell ref="EB202:EB204"/>
    <mergeCell ref="Z205:Z207"/>
    <mergeCell ref="AA205:AA207"/>
    <mergeCell ref="AB205:AB207"/>
    <mergeCell ref="AC205:AC207"/>
    <mergeCell ref="AD205:AD207"/>
    <mergeCell ref="AE205:AE207"/>
    <mergeCell ref="AF205:AF207"/>
    <mergeCell ref="AI205:AI207"/>
    <mergeCell ref="AJ205:AJ207"/>
    <mergeCell ref="AK205:AK207"/>
    <mergeCell ref="AL205:AL207"/>
    <mergeCell ref="AM205:AM207"/>
    <mergeCell ref="AN205:AN207"/>
    <mergeCell ref="AO205:AO207"/>
    <mergeCell ref="AR205:AR207"/>
    <mergeCell ref="AS205:AS207"/>
    <mergeCell ref="AT205:AT207"/>
    <mergeCell ref="AU205:AU207"/>
    <mergeCell ref="AV205:AV207"/>
    <mergeCell ref="AW205:AW207"/>
    <mergeCell ref="AX205:AX207"/>
    <mergeCell ref="AY205:AY207"/>
    <mergeCell ref="BB205:BB207"/>
    <mergeCell ref="BC205:BC207"/>
    <mergeCell ref="BD205:BD207"/>
    <mergeCell ref="BE205:BE207"/>
    <mergeCell ref="BF205:BF207"/>
    <mergeCell ref="BG205:BG207"/>
    <mergeCell ref="BH205:BH207"/>
    <mergeCell ref="BK205:BK207"/>
    <mergeCell ref="BL205:BL207"/>
    <mergeCell ref="DG202:DG204"/>
    <mergeCell ref="DH202:DH204"/>
    <mergeCell ref="DI202:DI204"/>
    <mergeCell ref="DJ202:DJ204"/>
    <mergeCell ref="DK202:DK204"/>
    <mergeCell ref="DL202:DL204"/>
    <mergeCell ref="DO202:DO204"/>
    <mergeCell ref="DP202:DP204"/>
    <mergeCell ref="DQ202:DQ204"/>
    <mergeCell ref="DR202:DR204"/>
    <mergeCell ref="DS202:DS204"/>
    <mergeCell ref="DT202:DT204"/>
    <mergeCell ref="DU202:DU204"/>
    <mergeCell ref="DX202:DX204"/>
    <mergeCell ref="DY202:DY204"/>
    <mergeCell ref="DZ202:DZ204"/>
    <mergeCell ref="EA202:EA204"/>
    <mergeCell ref="CJ202:CJ204"/>
    <mergeCell ref="CM202:CM204"/>
    <mergeCell ref="CN202:CN204"/>
    <mergeCell ref="CO202:CO204"/>
    <mergeCell ref="CP202:CP204"/>
    <mergeCell ref="CQ202:CQ204"/>
    <mergeCell ref="CR202:CR204"/>
    <mergeCell ref="CS202:CS204"/>
    <mergeCell ref="CV202:CV204"/>
    <mergeCell ref="CW202:CW204"/>
    <mergeCell ref="CX202:CX204"/>
    <mergeCell ref="CY202:CY204"/>
    <mergeCell ref="CZ202:CZ204"/>
    <mergeCell ref="DA202:DA204"/>
    <mergeCell ref="DB202:DB204"/>
    <mergeCell ref="DC202:DC204"/>
    <mergeCell ref="DF202:DF204"/>
    <mergeCell ref="AY202:AY204"/>
    <mergeCell ref="BB202:BB204"/>
    <mergeCell ref="BC202:BC204"/>
    <mergeCell ref="BD202:BD204"/>
    <mergeCell ref="BE202:BE204"/>
    <mergeCell ref="BF202:BF204"/>
    <mergeCell ref="BG202:BG204"/>
    <mergeCell ref="BH202:BH204"/>
    <mergeCell ref="BK202:BK204"/>
    <mergeCell ref="BL202:BL204"/>
    <mergeCell ref="BM202:BM204"/>
    <mergeCell ref="BN202:BN204"/>
    <mergeCell ref="BO202:BO204"/>
    <mergeCell ref="BP202:BP204"/>
    <mergeCell ref="BQ202:BQ204"/>
    <mergeCell ref="BT202:BT204"/>
    <mergeCell ref="BU202:BU204"/>
    <mergeCell ref="AD202:AD204"/>
    <mergeCell ref="AE202:AE204"/>
    <mergeCell ref="AF202:AF204"/>
    <mergeCell ref="AI202:AI204"/>
    <mergeCell ref="AJ202:AJ204"/>
    <mergeCell ref="AK202:AK204"/>
    <mergeCell ref="AL202:AL204"/>
    <mergeCell ref="AM202:AM204"/>
    <mergeCell ref="AN202:AN204"/>
    <mergeCell ref="AO202:AO204"/>
    <mergeCell ref="AR202:AR204"/>
    <mergeCell ref="AS202:AS204"/>
    <mergeCell ref="AT202:AT204"/>
    <mergeCell ref="AU202:AU204"/>
    <mergeCell ref="AV202:AV204"/>
    <mergeCell ref="AW202:AW204"/>
    <mergeCell ref="AX202:AX204"/>
    <mergeCell ref="DL199:DL201"/>
    <mergeCell ref="DP199:DP201"/>
    <mergeCell ref="DQ199:DQ201"/>
    <mergeCell ref="DR199:DR201"/>
    <mergeCell ref="DS199:DS201"/>
    <mergeCell ref="DT199:DT201"/>
    <mergeCell ref="DU199:DU201"/>
    <mergeCell ref="DY199:DY201"/>
    <mergeCell ref="DZ199:DZ201"/>
    <mergeCell ref="EA199:EA201"/>
    <mergeCell ref="EB199:EB201"/>
    <mergeCell ref="EC199:EC207"/>
    <mergeCell ref="BK200:BK201"/>
    <mergeCell ref="BT200:BT201"/>
    <mergeCell ref="CD200:CD201"/>
    <mergeCell ref="CM200:CM201"/>
    <mergeCell ref="CV200:CV201"/>
    <mergeCell ref="DF200:DF201"/>
    <mergeCell ref="DO200:DO201"/>
    <mergeCell ref="DX200:DX201"/>
    <mergeCell ref="BV202:BV204"/>
    <mergeCell ref="BW202:BW204"/>
    <mergeCell ref="BX202:BX204"/>
    <mergeCell ref="BY202:BY204"/>
    <mergeCell ref="BZ202:BZ204"/>
    <mergeCell ref="CA202:CA204"/>
    <mergeCell ref="CD202:CD204"/>
    <mergeCell ref="CE202:CE204"/>
    <mergeCell ref="CF202:CF204"/>
    <mergeCell ref="CG202:CG204"/>
    <mergeCell ref="CH202:CH204"/>
    <mergeCell ref="CI202:CI204"/>
    <mergeCell ref="CO199:CO201"/>
    <mergeCell ref="CP199:CP201"/>
    <mergeCell ref="CQ199:CQ201"/>
    <mergeCell ref="CR199:CR201"/>
    <mergeCell ref="CS199:CS201"/>
    <mergeCell ref="CW199:CW201"/>
    <mergeCell ref="CX199:CX201"/>
    <mergeCell ref="CY199:CY201"/>
    <mergeCell ref="CZ199:CZ201"/>
    <mergeCell ref="DA199:DA201"/>
    <mergeCell ref="DB199:DB201"/>
    <mergeCell ref="DC199:DC201"/>
    <mergeCell ref="DG199:DG201"/>
    <mergeCell ref="DH199:DH201"/>
    <mergeCell ref="DI199:DI201"/>
    <mergeCell ref="DJ199:DJ201"/>
    <mergeCell ref="DK199:DK201"/>
    <mergeCell ref="BO199:BO201"/>
    <mergeCell ref="BP199:BP201"/>
    <mergeCell ref="BQ199:BQ201"/>
    <mergeCell ref="BU199:BU201"/>
    <mergeCell ref="BV199:BV201"/>
    <mergeCell ref="BW199:BW201"/>
    <mergeCell ref="BX199:BX201"/>
    <mergeCell ref="BY199:BY201"/>
    <mergeCell ref="BZ199:BZ201"/>
    <mergeCell ref="CA199:CA201"/>
    <mergeCell ref="CE199:CE201"/>
    <mergeCell ref="CF199:CF201"/>
    <mergeCell ref="CG199:CG201"/>
    <mergeCell ref="CH199:CH201"/>
    <mergeCell ref="CI199:CI201"/>
    <mergeCell ref="CJ199:CJ201"/>
    <mergeCell ref="CN199:CN201"/>
    <mergeCell ref="EB196:EB198"/>
    <mergeCell ref="EC196:EC198"/>
    <mergeCell ref="CV197:CV198"/>
    <mergeCell ref="DX197:DX198"/>
    <mergeCell ref="AA199:AA201"/>
    <mergeCell ref="AB199:AB201"/>
    <mergeCell ref="AC199:AC201"/>
    <mergeCell ref="AD199:AD201"/>
    <mergeCell ref="AE199:AE201"/>
    <mergeCell ref="AF199:AF201"/>
    <mergeCell ref="AJ199:AJ201"/>
    <mergeCell ref="AK199:AK201"/>
    <mergeCell ref="AL199:AL201"/>
    <mergeCell ref="AM199:AM201"/>
    <mergeCell ref="AN199:AN201"/>
    <mergeCell ref="AO199:AO201"/>
    <mergeCell ref="AS199:AS201"/>
    <mergeCell ref="AT199:AT201"/>
    <mergeCell ref="AU199:AU201"/>
    <mergeCell ref="AV199:AV201"/>
    <mergeCell ref="AW199:AW201"/>
    <mergeCell ref="AX199:AX201"/>
    <mergeCell ref="AY199:AY201"/>
    <mergeCell ref="BC199:BC201"/>
    <mergeCell ref="BD199:BD201"/>
    <mergeCell ref="BE199:BE201"/>
    <mergeCell ref="BF199:BF201"/>
    <mergeCell ref="BG199:BG201"/>
    <mergeCell ref="BH199:BH201"/>
    <mergeCell ref="BL199:BL201"/>
    <mergeCell ref="BM199:BM201"/>
    <mergeCell ref="BN199:BN201"/>
    <mergeCell ref="DB196:DB198"/>
    <mergeCell ref="DC196:DC198"/>
    <mergeCell ref="DG196:DG198"/>
    <mergeCell ref="DH196:DH198"/>
    <mergeCell ref="DI196:DI198"/>
    <mergeCell ref="DJ196:DJ198"/>
    <mergeCell ref="DK196:DK198"/>
    <mergeCell ref="DL196:DL198"/>
    <mergeCell ref="DP196:DP198"/>
    <mergeCell ref="DQ196:DQ198"/>
    <mergeCell ref="DR196:DR198"/>
    <mergeCell ref="DS196:DS198"/>
    <mergeCell ref="DT196:DT198"/>
    <mergeCell ref="DU196:DU198"/>
    <mergeCell ref="DY196:DY198"/>
    <mergeCell ref="DZ196:DZ198"/>
    <mergeCell ref="EA196:EA198"/>
    <mergeCell ref="CE196:CE198"/>
    <mergeCell ref="CF196:CF198"/>
    <mergeCell ref="CG196:CG198"/>
    <mergeCell ref="CH196:CH198"/>
    <mergeCell ref="CI196:CI198"/>
    <mergeCell ref="CJ196:CJ198"/>
    <mergeCell ref="CN196:CN198"/>
    <mergeCell ref="CO196:CO198"/>
    <mergeCell ref="CP196:CP198"/>
    <mergeCell ref="CQ196:CQ198"/>
    <mergeCell ref="CR196:CR198"/>
    <mergeCell ref="CS196:CS198"/>
    <mergeCell ref="CW196:CW198"/>
    <mergeCell ref="CX196:CX198"/>
    <mergeCell ref="CY196:CY198"/>
    <mergeCell ref="CZ196:CZ198"/>
    <mergeCell ref="DA196:DA198"/>
    <mergeCell ref="BE196:BE198"/>
    <mergeCell ref="BF196:BF198"/>
    <mergeCell ref="BG196:BG198"/>
    <mergeCell ref="BH196:BH198"/>
    <mergeCell ref="BL196:BL198"/>
    <mergeCell ref="BM196:BM198"/>
    <mergeCell ref="BN196:BN198"/>
    <mergeCell ref="BO196:BO198"/>
    <mergeCell ref="BP196:BP198"/>
    <mergeCell ref="BQ196:BQ198"/>
    <mergeCell ref="BU196:BU198"/>
    <mergeCell ref="BV196:BV198"/>
    <mergeCell ref="BW196:BW198"/>
    <mergeCell ref="BX196:BX198"/>
    <mergeCell ref="BY196:BY198"/>
    <mergeCell ref="BZ196:BZ198"/>
    <mergeCell ref="CA196:CA198"/>
    <mergeCell ref="DP193:DP195"/>
    <mergeCell ref="DQ193:DQ195"/>
    <mergeCell ref="DR193:DR195"/>
    <mergeCell ref="DS193:DS195"/>
    <mergeCell ref="DT193:DT195"/>
    <mergeCell ref="DU193:DU195"/>
    <mergeCell ref="DY193:DY195"/>
    <mergeCell ref="DZ193:DZ195"/>
    <mergeCell ref="EA193:EA195"/>
    <mergeCell ref="EB193:EB195"/>
    <mergeCell ref="EC193:EC195"/>
    <mergeCell ref="AA196:AA198"/>
    <mergeCell ref="AB196:AB198"/>
    <mergeCell ref="AC196:AC198"/>
    <mergeCell ref="AD196:AD198"/>
    <mergeCell ref="AE196:AE198"/>
    <mergeCell ref="AF196:AF198"/>
    <mergeCell ref="AJ196:AJ198"/>
    <mergeCell ref="AK196:AK198"/>
    <mergeCell ref="AL196:AL198"/>
    <mergeCell ref="AM196:AM198"/>
    <mergeCell ref="AN196:AN198"/>
    <mergeCell ref="AO196:AO198"/>
    <mergeCell ref="AS196:AS198"/>
    <mergeCell ref="AT196:AT198"/>
    <mergeCell ref="AU196:AU198"/>
    <mergeCell ref="AV196:AV198"/>
    <mergeCell ref="AW196:AW198"/>
    <mergeCell ref="AX196:AX198"/>
    <mergeCell ref="AY196:AY198"/>
    <mergeCell ref="BC196:BC198"/>
    <mergeCell ref="BD196:BD198"/>
    <mergeCell ref="CP193:CP195"/>
    <mergeCell ref="CQ193:CQ195"/>
    <mergeCell ref="CR193:CR195"/>
    <mergeCell ref="CS193:CS195"/>
    <mergeCell ref="CW193:CW195"/>
    <mergeCell ref="CX193:CX195"/>
    <mergeCell ref="CY193:CY195"/>
    <mergeCell ref="CZ193:CZ195"/>
    <mergeCell ref="DA193:DA195"/>
    <mergeCell ref="DB193:DB195"/>
    <mergeCell ref="DC193:DC195"/>
    <mergeCell ref="DG193:DG195"/>
    <mergeCell ref="DH193:DH195"/>
    <mergeCell ref="DI193:DI195"/>
    <mergeCell ref="DJ193:DJ195"/>
    <mergeCell ref="DK193:DK195"/>
    <mergeCell ref="DL193:DL195"/>
    <mergeCell ref="BP193:BP195"/>
    <mergeCell ref="BQ193:BQ195"/>
    <mergeCell ref="BU193:BU195"/>
    <mergeCell ref="BV193:BV195"/>
    <mergeCell ref="BW193:BW195"/>
    <mergeCell ref="BX193:BX195"/>
    <mergeCell ref="BY193:BY195"/>
    <mergeCell ref="BZ193:BZ195"/>
    <mergeCell ref="CA193:CA195"/>
    <mergeCell ref="CE193:CE195"/>
    <mergeCell ref="CF193:CF195"/>
    <mergeCell ref="CG193:CG195"/>
    <mergeCell ref="CH193:CH195"/>
    <mergeCell ref="CI193:CI195"/>
    <mergeCell ref="CJ193:CJ195"/>
    <mergeCell ref="CN193:CN195"/>
    <mergeCell ref="CO193:CO195"/>
    <mergeCell ref="EA189:EA192"/>
    <mergeCell ref="EB189:EB192"/>
    <mergeCell ref="EC189:EC191"/>
    <mergeCell ref="AA193:AA195"/>
    <mergeCell ref="AB193:AB195"/>
    <mergeCell ref="AC193:AC195"/>
    <mergeCell ref="AD193:AD195"/>
    <mergeCell ref="AE193:AE195"/>
    <mergeCell ref="AF193:AF195"/>
    <mergeCell ref="AJ193:AJ195"/>
    <mergeCell ref="AK193:AK195"/>
    <mergeCell ref="AL193:AL195"/>
    <mergeCell ref="AM193:AM195"/>
    <mergeCell ref="AN193:AN195"/>
    <mergeCell ref="AO193:AO195"/>
    <mergeCell ref="AS193:AS195"/>
    <mergeCell ref="AT193:AT195"/>
    <mergeCell ref="AU193:AU195"/>
    <mergeCell ref="AV193:AV195"/>
    <mergeCell ref="AW193:AW195"/>
    <mergeCell ref="AX193:AX195"/>
    <mergeCell ref="AY193:AY195"/>
    <mergeCell ref="BC193:BC195"/>
    <mergeCell ref="BD193:BD195"/>
    <mergeCell ref="BE193:BE195"/>
    <mergeCell ref="BF193:BF195"/>
    <mergeCell ref="BG193:BG195"/>
    <mergeCell ref="BH193:BH195"/>
    <mergeCell ref="BL193:BL195"/>
    <mergeCell ref="BM193:BM195"/>
    <mergeCell ref="BN193:BN195"/>
    <mergeCell ref="BO193:BO195"/>
    <mergeCell ref="DA189:DA191"/>
    <mergeCell ref="DB189:DB191"/>
    <mergeCell ref="DC189:DC191"/>
    <mergeCell ref="DG189:DG192"/>
    <mergeCell ref="DH189:DH192"/>
    <mergeCell ref="DI189:DI191"/>
    <mergeCell ref="DJ189:DJ191"/>
    <mergeCell ref="DK189:DK191"/>
    <mergeCell ref="DL189:DL191"/>
    <mergeCell ref="DP189:DP192"/>
    <mergeCell ref="DQ189:DQ192"/>
    <mergeCell ref="DR189:DR191"/>
    <mergeCell ref="DS189:DS191"/>
    <mergeCell ref="DT189:DT191"/>
    <mergeCell ref="DU189:DU191"/>
    <mergeCell ref="DY189:DY192"/>
    <mergeCell ref="DZ189:DZ192"/>
    <mergeCell ref="CA189:CA191"/>
    <mergeCell ref="CE189:CE192"/>
    <mergeCell ref="CF189:CF192"/>
    <mergeCell ref="CG189:CG192"/>
    <mergeCell ref="CH189:CH192"/>
    <mergeCell ref="CI189:CI192"/>
    <mergeCell ref="CJ189:CJ192"/>
    <mergeCell ref="CN189:CN192"/>
    <mergeCell ref="CO189:CO192"/>
    <mergeCell ref="CP189:CP192"/>
    <mergeCell ref="CQ189:CQ192"/>
    <mergeCell ref="CR189:CR192"/>
    <mergeCell ref="CS189:CS192"/>
    <mergeCell ref="CW189:CW192"/>
    <mergeCell ref="CX189:CX192"/>
    <mergeCell ref="CY189:CY191"/>
    <mergeCell ref="CZ189:CZ191"/>
    <mergeCell ref="BD189:BD192"/>
    <mergeCell ref="BE189:BE191"/>
    <mergeCell ref="BF189:BF191"/>
    <mergeCell ref="BG189:BG191"/>
    <mergeCell ref="BH189:BH191"/>
    <mergeCell ref="BL189:BL192"/>
    <mergeCell ref="BM189:BM192"/>
    <mergeCell ref="BN189:BN192"/>
    <mergeCell ref="BO189:BO192"/>
    <mergeCell ref="BP189:BP192"/>
    <mergeCell ref="BQ189:BQ192"/>
    <mergeCell ref="BU189:BU192"/>
    <mergeCell ref="BV189:BV192"/>
    <mergeCell ref="BW189:BW191"/>
    <mergeCell ref="BX189:BX191"/>
    <mergeCell ref="BY189:BY191"/>
    <mergeCell ref="BZ189:BZ191"/>
    <mergeCell ref="AD189:AD192"/>
    <mergeCell ref="AE189:AE192"/>
    <mergeCell ref="AF189:AF192"/>
    <mergeCell ref="AJ189:AJ192"/>
    <mergeCell ref="AK189:AK192"/>
    <mergeCell ref="AL189:AL192"/>
    <mergeCell ref="AM189:AM192"/>
    <mergeCell ref="AN189:AN192"/>
    <mergeCell ref="AO189:AO192"/>
    <mergeCell ref="AS189:AS192"/>
    <mergeCell ref="AT189:AT192"/>
    <mergeCell ref="AU189:AU192"/>
    <mergeCell ref="AV189:AV192"/>
    <mergeCell ref="AW189:AW192"/>
    <mergeCell ref="AX189:AX192"/>
    <mergeCell ref="AY189:AY192"/>
    <mergeCell ref="BC189:BC192"/>
    <mergeCell ref="DG186:DG188"/>
    <mergeCell ref="DH186:DH188"/>
    <mergeCell ref="DI186:DI188"/>
    <mergeCell ref="DJ186:DJ188"/>
    <mergeCell ref="DK186:DK188"/>
    <mergeCell ref="DL186:DL188"/>
    <mergeCell ref="DP186:DP188"/>
    <mergeCell ref="DQ186:DQ188"/>
    <mergeCell ref="DR186:DR188"/>
    <mergeCell ref="DS186:DS188"/>
    <mergeCell ref="DT186:DT188"/>
    <mergeCell ref="DU186:DU188"/>
    <mergeCell ref="DY186:DY188"/>
    <mergeCell ref="DZ186:DZ188"/>
    <mergeCell ref="EA186:EA188"/>
    <mergeCell ref="EB186:EB188"/>
    <mergeCell ref="EC186:EC188"/>
    <mergeCell ref="DX187:DX188"/>
    <mergeCell ref="CG186:CG188"/>
    <mergeCell ref="CH186:CH188"/>
    <mergeCell ref="CI186:CI188"/>
    <mergeCell ref="CJ186:CJ188"/>
    <mergeCell ref="CN186:CN188"/>
    <mergeCell ref="CO186:CO188"/>
    <mergeCell ref="CP186:CP188"/>
    <mergeCell ref="CQ186:CQ188"/>
    <mergeCell ref="CR186:CR188"/>
    <mergeCell ref="CS186:CS188"/>
    <mergeCell ref="CW186:CW188"/>
    <mergeCell ref="CX186:CX188"/>
    <mergeCell ref="CY186:CY188"/>
    <mergeCell ref="CZ186:CZ188"/>
    <mergeCell ref="DA186:DA188"/>
    <mergeCell ref="DB186:DB188"/>
    <mergeCell ref="DC186:DC188"/>
    <mergeCell ref="BG186:BG188"/>
    <mergeCell ref="BH186:BH188"/>
    <mergeCell ref="BL186:BL188"/>
    <mergeCell ref="BM186:BM188"/>
    <mergeCell ref="BN186:BN188"/>
    <mergeCell ref="BO186:BO188"/>
    <mergeCell ref="BP186:BP188"/>
    <mergeCell ref="BQ186:BQ188"/>
    <mergeCell ref="BU186:BU188"/>
    <mergeCell ref="BV186:BV188"/>
    <mergeCell ref="BW186:BW188"/>
    <mergeCell ref="BX186:BX188"/>
    <mergeCell ref="BY186:BY188"/>
    <mergeCell ref="BZ186:BZ188"/>
    <mergeCell ref="CA186:CA188"/>
    <mergeCell ref="CE186:CE188"/>
    <mergeCell ref="CF186:CF188"/>
    <mergeCell ref="DR183:DR185"/>
    <mergeCell ref="DS183:DS185"/>
    <mergeCell ref="DT183:DT185"/>
    <mergeCell ref="DU183:DU185"/>
    <mergeCell ref="DX183:DX185"/>
    <mergeCell ref="DY183:DY185"/>
    <mergeCell ref="DZ183:DZ185"/>
    <mergeCell ref="EA183:EA185"/>
    <mergeCell ref="EB183:EB185"/>
    <mergeCell ref="AA186:AA188"/>
    <mergeCell ref="AB186:AB188"/>
    <mergeCell ref="AC186:AC188"/>
    <mergeCell ref="AD186:AD188"/>
    <mergeCell ref="AE186:AE188"/>
    <mergeCell ref="AF186:AF188"/>
    <mergeCell ref="AJ186:AJ188"/>
    <mergeCell ref="AK186:AK188"/>
    <mergeCell ref="AL186:AL188"/>
    <mergeCell ref="AM186:AM188"/>
    <mergeCell ref="AN186:AN188"/>
    <mergeCell ref="AO186:AO188"/>
    <mergeCell ref="AS186:AS188"/>
    <mergeCell ref="AT186:AT188"/>
    <mergeCell ref="AU186:AU188"/>
    <mergeCell ref="AV186:AV188"/>
    <mergeCell ref="AW186:AW187"/>
    <mergeCell ref="AX186:AX188"/>
    <mergeCell ref="AY186:AY188"/>
    <mergeCell ref="BC186:BC188"/>
    <mergeCell ref="BD186:BD188"/>
    <mergeCell ref="BE186:BE188"/>
    <mergeCell ref="BF186:BF188"/>
    <mergeCell ref="CS183:CS185"/>
    <mergeCell ref="CV183:CV185"/>
    <mergeCell ref="CW183:CW185"/>
    <mergeCell ref="CX183:CX185"/>
    <mergeCell ref="CY183:CY185"/>
    <mergeCell ref="CZ183:CZ185"/>
    <mergeCell ref="DA183:DA185"/>
    <mergeCell ref="DB183:DB185"/>
    <mergeCell ref="DC183:DC185"/>
    <mergeCell ref="DG183:DG185"/>
    <mergeCell ref="DH183:DH185"/>
    <mergeCell ref="DI183:DI185"/>
    <mergeCell ref="DJ183:DJ185"/>
    <mergeCell ref="DK183:DK185"/>
    <mergeCell ref="DL183:DL185"/>
    <mergeCell ref="DP183:DP185"/>
    <mergeCell ref="DQ183:DQ185"/>
    <mergeCell ref="BV183:BV185"/>
    <mergeCell ref="BW183:BW185"/>
    <mergeCell ref="BX183:BX185"/>
    <mergeCell ref="BY183:BY185"/>
    <mergeCell ref="BZ183:BZ185"/>
    <mergeCell ref="CA183:CA185"/>
    <mergeCell ref="CE183:CE185"/>
    <mergeCell ref="CF183:CF185"/>
    <mergeCell ref="CG183:CG185"/>
    <mergeCell ref="CH183:CH185"/>
    <mergeCell ref="CI183:CI185"/>
    <mergeCell ref="CJ183:CJ185"/>
    <mergeCell ref="CN183:CN185"/>
    <mergeCell ref="CO183:CO185"/>
    <mergeCell ref="CP183:CP185"/>
    <mergeCell ref="CQ183:CQ185"/>
    <mergeCell ref="CR183:CR185"/>
    <mergeCell ref="AW183:AW185"/>
    <mergeCell ref="AX183:AX185"/>
    <mergeCell ref="AY183:AY185"/>
    <mergeCell ref="BC183:BC185"/>
    <mergeCell ref="BD183:BD185"/>
    <mergeCell ref="BE183:BE185"/>
    <mergeCell ref="BF183:BF185"/>
    <mergeCell ref="BG183:BG185"/>
    <mergeCell ref="BH183:BH185"/>
    <mergeCell ref="BL183:BL185"/>
    <mergeCell ref="BM183:BM185"/>
    <mergeCell ref="BN183:BN185"/>
    <mergeCell ref="BO183:BO185"/>
    <mergeCell ref="BP183:BP185"/>
    <mergeCell ref="BQ183:BQ185"/>
    <mergeCell ref="BT183:BT185"/>
    <mergeCell ref="BU183:BU185"/>
    <mergeCell ref="DH180:DH182"/>
    <mergeCell ref="DI180:DI182"/>
    <mergeCell ref="DJ180:DJ182"/>
    <mergeCell ref="DK180:DK182"/>
    <mergeCell ref="DL180:DL182"/>
    <mergeCell ref="DP180:DP182"/>
    <mergeCell ref="DQ180:DQ182"/>
    <mergeCell ref="DR180:DR182"/>
    <mergeCell ref="DS180:DS182"/>
    <mergeCell ref="DT180:DT182"/>
    <mergeCell ref="DU180:DU182"/>
    <mergeCell ref="DX180:DX182"/>
    <mergeCell ref="DY180:DY182"/>
    <mergeCell ref="DZ180:DZ182"/>
    <mergeCell ref="EA180:EA182"/>
    <mergeCell ref="EB180:EB182"/>
    <mergeCell ref="AA183:AA185"/>
    <mergeCell ref="AB183:AB185"/>
    <mergeCell ref="AC183:AC185"/>
    <mergeCell ref="AD183:AD185"/>
    <mergeCell ref="AE183:AE185"/>
    <mergeCell ref="AF183:AF185"/>
    <mergeCell ref="AJ183:AJ185"/>
    <mergeCell ref="AK183:AK185"/>
    <mergeCell ref="AL183:AL185"/>
    <mergeCell ref="AM183:AM185"/>
    <mergeCell ref="AN183:AN185"/>
    <mergeCell ref="AO183:AO185"/>
    <mergeCell ref="AS183:AS185"/>
    <mergeCell ref="AT183:AT185"/>
    <mergeCell ref="AU183:AU185"/>
    <mergeCell ref="AV183:AV185"/>
    <mergeCell ref="CI180:CI182"/>
    <mergeCell ref="CJ180:CJ182"/>
    <mergeCell ref="CN180:CN182"/>
    <mergeCell ref="CO180:CO182"/>
    <mergeCell ref="CP180:CP182"/>
    <mergeCell ref="CQ180:CQ182"/>
    <mergeCell ref="CR180:CR182"/>
    <mergeCell ref="CS180:CS182"/>
    <mergeCell ref="CV180:CV182"/>
    <mergeCell ref="CW180:CW182"/>
    <mergeCell ref="CX180:CX182"/>
    <mergeCell ref="CY180:CY182"/>
    <mergeCell ref="CZ180:CZ182"/>
    <mergeCell ref="DA180:DA182"/>
    <mergeCell ref="DB180:DB182"/>
    <mergeCell ref="DC180:DC182"/>
    <mergeCell ref="DG180:DG182"/>
    <mergeCell ref="BM180:BM182"/>
    <mergeCell ref="BN180:BN182"/>
    <mergeCell ref="BO180:BO182"/>
    <mergeCell ref="BP180:BP182"/>
    <mergeCell ref="BQ180:BQ182"/>
    <mergeCell ref="BT180:BT182"/>
    <mergeCell ref="BU180:BU182"/>
    <mergeCell ref="BV180:BV182"/>
    <mergeCell ref="BW180:BW182"/>
    <mergeCell ref="BX180:BX182"/>
    <mergeCell ref="BY180:BY182"/>
    <mergeCell ref="BZ180:BZ182"/>
    <mergeCell ref="CA180:CA182"/>
    <mergeCell ref="CE180:CE182"/>
    <mergeCell ref="CF180:CF182"/>
    <mergeCell ref="CG180:CG182"/>
    <mergeCell ref="CH180:CH182"/>
    <mergeCell ref="DZ177:DZ179"/>
    <mergeCell ref="EA177:EA179"/>
    <mergeCell ref="EB177:EB179"/>
    <mergeCell ref="EC177:EC185"/>
    <mergeCell ref="ED177:ED179"/>
    <mergeCell ref="EE177:EE179"/>
    <mergeCell ref="AA180:AA182"/>
    <mergeCell ref="AB180:AB182"/>
    <mergeCell ref="AC180:AC182"/>
    <mergeCell ref="AD180:AD182"/>
    <mergeCell ref="AE180:AE182"/>
    <mergeCell ref="AF180:AF182"/>
    <mergeCell ref="AJ180:AJ182"/>
    <mergeCell ref="AK180:AK182"/>
    <mergeCell ref="AL180:AL182"/>
    <mergeCell ref="AM180:AM182"/>
    <mergeCell ref="AN180:AN182"/>
    <mergeCell ref="AO180:AO182"/>
    <mergeCell ref="AS180:AS182"/>
    <mergeCell ref="AT180:AT182"/>
    <mergeCell ref="AU180:AU182"/>
    <mergeCell ref="AV180:AV182"/>
    <mergeCell ref="AW180:AW182"/>
    <mergeCell ref="AX180:AX182"/>
    <mergeCell ref="AY180:AY182"/>
    <mergeCell ref="BC180:BC182"/>
    <mergeCell ref="BD180:BD182"/>
    <mergeCell ref="BE180:BE182"/>
    <mergeCell ref="BF180:BF182"/>
    <mergeCell ref="BG180:BG182"/>
    <mergeCell ref="BH180:BH182"/>
    <mergeCell ref="BL180:BL182"/>
    <mergeCell ref="DA177:DA179"/>
    <mergeCell ref="DB177:DB179"/>
    <mergeCell ref="DC177:DC179"/>
    <mergeCell ref="DG177:DG179"/>
    <mergeCell ref="DH177:DH179"/>
    <mergeCell ref="DI177:DI179"/>
    <mergeCell ref="DJ177:DJ179"/>
    <mergeCell ref="DK177:DK179"/>
    <mergeCell ref="DL177:DL179"/>
    <mergeCell ref="DP177:DP179"/>
    <mergeCell ref="DQ177:DQ179"/>
    <mergeCell ref="DR177:DR179"/>
    <mergeCell ref="DS177:DS179"/>
    <mergeCell ref="DT177:DT179"/>
    <mergeCell ref="DU177:DU179"/>
    <mergeCell ref="DX177:DX179"/>
    <mergeCell ref="DY177:DY179"/>
    <mergeCell ref="CA177:CA179"/>
    <mergeCell ref="CE177:CE179"/>
    <mergeCell ref="CF177:CF179"/>
    <mergeCell ref="CG177:CG179"/>
    <mergeCell ref="CH177:CH179"/>
    <mergeCell ref="CI177:CI179"/>
    <mergeCell ref="CJ177:CJ179"/>
    <mergeCell ref="CN177:CN179"/>
    <mergeCell ref="CO177:CO179"/>
    <mergeCell ref="CP177:CP179"/>
    <mergeCell ref="CQ177:CQ179"/>
    <mergeCell ref="CR177:CR179"/>
    <mergeCell ref="CS177:CS179"/>
    <mergeCell ref="CW177:CW179"/>
    <mergeCell ref="CX177:CX179"/>
    <mergeCell ref="CY177:CY179"/>
    <mergeCell ref="CZ177:CZ179"/>
    <mergeCell ref="BD177:BD179"/>
    <mergeCell ref="BE177:BE179"/>
    <mergeCell ref="BF177:BF179"/>
    <mergeCell ref="BG177:BG179"/>
    <mergeCell ref="BH177:BH179"/>
    <mergeCell ref="BL177:BL179"/>
    <mergeCell ref="BM177:BM179"/>
    <mergeCell ref="BN177:BN179"/>
    <mergeCell ref="BO177:BO179"/>
    <mergeCell ref="BP177:BP179"/>
    <mergeCell ref="BQ177:BQ179"/>
    <mergeCell ref="BU177:BU179"/>
    <mergeCell ref="BV177:BV179"/>
    <mergeCell ref="BW177:BW179"/>
    <mergeCell ref="BX177:BX179"/>
    <mergeCell ref="BY177:BY179"/>
    <mergeCell ref="BZ177:BZ179"/>
    <mergeCell ref="AD177:AD179"/>
    <mergeCell ref="AE177:AE179"/>
    <mergeCell ref="AF177:AF179"/>
    <mergeCell ref="AJ177:AJ179"/>
    <mergeCell ref="AK177:AK179"/>
    <mergeCell ref="AL177:AL179"/>
    <mergeCell ref="AM177:AM179"/>
    <mergeCell ref="AN177:AN179"/>
    <mergeCell ref="AO177:AO179"/>
    <mergeCell ref="AS177:AS179"/>
    <mergeCell ref="AT177:AT179"/>
    <mergeCell ref="AU177:AU179"/>
    <mergeCell ref="AV177:AV179"/>
    <mergeCell ref="AW177:AW179"/>
    <mergeCell ref="AX177:AX179"/>
    <mergeCell ref="AY177:AY179"/>
    <mergeCell ref="BC177:BC179"/>
    <mergeCell ref="AA177:AA179"/>
    <mergeCell ref="AB177:AB179"/>
    <mergeCell ref="AC177:AC179"/>
    <mergeCell ref="AA189:AA192"/>
    <mergeCell ref="AB189:AB192"/>
    <mergeCell ref="AC189:AC192"/>
    <mergeCell ref="Z202:Z204"/>
    <mergeCell ref="AA202:AA204"/>
    <mergeCell ref="AB202:AB204"/>
    <mergeCell ref="AC202:AC204"/>
    <mergeCell ref="EM246:EM250"/>
    <mergeCell ref="EN246:EN250"/>
    <mergeCell ref="EO246:EO250"/>
    <mergeCell ref="EJ247:EJ250"/>
    <mergeCell ref="EK247:EK250"/>
    <mergeCell ref="EL247:EL250"/>
    <mergeCell ref="EL232:EL234"/>
    <mergeCell ref="EM232:EM237"/>
    <mergeCell ref="EN232:EN237"/>
    <mergeCell ref="EO232:EO237"/>
    <mergeCell ref="EJ235:EJ237"/>
    <mergeCell ref="EK235:EK237"/>
    <mergeCell ref="EL235:EL237"/>
    <mergeCell ref="EJ238:EJ240"/>
    <mergeCell ref="EK238:EK240"/>
    <mergeCell ref="EL238:EL240"/>
    <mergeCell ref="EM238:EM245"/>
    <mergeCell ref="EN238:EN245"/>
    <mergeCell ref="EO238:EO245"/>
    <mergeCell ref="EJ241:EJ242"/>
    <mergeCell ref="EK241:EK242"/>
    <mergeCell ref="EL241:EL242"/>
    <mergeCell ref="EJ243:EJ245"/>
    <mergeCell ref="EK243:EK245"/>
    <mergeCell ref="EL243:EL245"/>
    <mergeCell ref="EL217:EL219"/>
    <mergeCell ref="EM217:EM219"/>
    <mergeCell ref="EN217:EN219"/>
    <mergeCell ref="EO217:EO219"/>
    <mergeCell ref="EJ220:EJ223"/>
    <mergeCell ref="EK220:EK223"/>
    <mergeCell ref="EL220:EL223"/>
    <mergeCell ref="EM220:EM223"/>
    <mergeCell ref="EN220:EN223"/>
    <mergeCell ref="EO220:EO223"/>
    <mergeCell ref="EJ224:EJ227"/>
    <mergeCell ref="EK224:EK227"/>
    <mergeCell ref="EL224:EL227"/>
    <mergeCell ref="EM224:EM231"/>
    <mergeCell ref="EN224:EN231"/>
    <mergeCell ref="EO224:EO231"/>
    <mergeCell ref="EJ229:EJ231"/>
    <mergeCell ref="EK229:EK231"/>
    <mergeCell ref="EL229:EL231"/>
    <mergeCell ref="DA247:DA250"/>
    <mergeCell ref="DG247:DG250"/>
    <mergeCell ref="DH247:DH250"/>
    <mergeCell ref="DI247:DI250"/>
    <mergeCell ref="DJ247:DJ250"/>
    <mergeCell ref="DP247:DP250"/>
    <mergeCell ref="DQ247:DQ250"/>
    <mergeCell ref="DR247:DR250"/>
    <mergeCell ref="DS247:DS250"/>
    <mergeCell ref="DY247:DY250"/>
    <mergeCell ref="EE247:EE250"/>
    <mergeCell ref="EJ217:EJ219"/>
    <mergeCell ref="EK217:EK219"/>
    <mergeCell ref="EJ232:EJ234"/>
    <mergeCell ref="EK232:EK234"/>
    <mergeCell ref="BU247:BU250"/>
    <mergeCell ref="BV247:BV250"/>
    <mergeCell ref="BW247:BW250"/>
    <mergeCell ref="BX247:BX250"/>
    <mergeCell ref="BY247:BY250"/>
    <mergeCell ref="CE247:CE250"/>
    <mergeCell ref="CF247:CF250"/>
    <mergeCell ref="CG247:CG250"/>
    <mergeCell ref="CH247:CH250"/>
    <mergeCell ref="CN247:CN250"/>
    <mergeCell ref="CO247:CO250"/>
    <mergeCell ref="CP247:CP250"/>
    <mergeCell ref="CQ247:CQ250"/>
    <mergeCell ref="CW247:CW250"/>
    <mergeCell ref="CX247:CX250"/>
    <mergeCell ref="CY247:CY250"/>
    <mergeCell ref="CZ247:CZ250"/>
    <mergeCell ref="AA247:AA250"/>
    <mergeCell ref="AB247:AB250"/>
    <mergeCell ref="AC247:AC250"/>
    <mergeCell ref="AD247:AD250"/>
    <mergeCell ref="AJ247:AJ250"/>
    <mergeCell ref="AK247:AK250"/>
    <mergeCell ref="AL247:AL250"/>
    <mergeCell ref="AM247:AM250"/>
    <mergeCell ref="AS247:AS250"/>
    <mergeCell ref="AT247:AT250"/>
    <mergeCell ref="AU247:AU250"/>
    <mergeCell ref="AV247:AV250"/>
    <mergeCell ref="AW247:AW250"/>
    <mergeCell ref="BC247:BC250"/>
    <mergeCell ref="BD247:BD250"/>
    <mergeCell ref="BE247:BE250"/>
    <mergeCell ref="BF247:BF250"/>
    <mergeCell ref="DZ243:DZ245"/>
    <mergeCell ref="EA243:EA245"/>
    <mergeCell ref="EB243:EB245"/>
    <mergeCell ref="EC243:EC245"/>
    <mergeCell ref="EE243:EE245"/>
    <mergeCell ref="AE246:AE250"/>
    <mergeCell ref="AF246:AF250"/>
    <mergeCell ref="AN246:AN250"/>
    <mergeCell ref="AO246:AO250"/>
    <mergeCell ref="AX246:AX250"/>
    <mergeCell ref="AY246:AY250"/>
    <mergeCell ref="BG246:BG250"/>
    <mergeCell ref="BH246:BH250"/>
    <mergeCell ref="BP246:BP250"/>
    <mergeCell ref="BQ246:BQ250"/>
    <mergeCell ref="BZ246:BZ250"/>
    <mergeCell ref="CA246:CA250"/>
    <mergeCell ref="CI246:CI250"/>
    <mergeCell ref="CJ246:CJ250"/>
    <mergeCell ref="CR246:CR250"/>
    <mergeCell ref="CS246:CS250"/>
    <mergeCell ref="DB246:DB250"/>
    <mergeCell ref="DC246:DC250"/>
    <mergeCell ref="DK246:DK250"/>
    <mergeCell ref="DL246:DL250"/>
    <mergeCell ref="DT246:DT250"/>
    <mergeCell ref="DU246:DU250"/>
    <mergeCell ref="ED246:ED250"/>
    <mergeCell ref="BL247:BL250"/>
    <mergeCell ref="BM247:BM250"/>
    <mergeCell ref="BN247:BN250"/>
    <mergeCell ref="BO247:BO250"/>
    <mergeCell ref="CW243:CW245"/>
    <mergeCell ref="CX243:CX245"/>
    <mergeCell ref="CY243:CY245"/>
    <mergeCell ref="CZ243:CZ245"/>
    <mergeCell ref="DA243:DA245"/>
    <mergeCell ref="DC243:DC245"/>
    <mergeCell ref="DG243:DG245"/>
    <mergeCell ref="DH243:DH245"/>
    <mergeCell ref="DI243:DI245"/>
    <mergeCell ref="DJ243:DJ245"/>
    <mergeCell ref="DL243:DL245"/>
    <mergeCell ref="DP243:DP245"/>
    <mergeCell ref="DQ243:DQ245"/>
    <mergeCell ref="DR243:DR245"/>
    <mergeCell ref="DS243:DS245"/>
    <mergeCell ref="DU243:DU245"/>
    <mergeCell ref="DY243:DY245"/>
    <mergeCell ref="BO243:BO245"/>
    <mergeCell ref="BQ243:BQ245"/>
    <mergeCell ref="BU243:BU245"/>
    <mergeCell ref="BV243:BV245"/>
    <mergeCell ref="BW243:BW245"/>
    <mergeCell ref="BX243:BX245"/>
    <mergeCell ref="BY243:BY245"/>
    <mergeCell ref="CA243:CA245"/>
    <mergeCell ref="CE243:CE245"/>
    <mergeCell ref="CF243:CF245"/>
    <mergeCell ref="CG243:CG245"/>
    <mergeCell ref="CH243:CH245"/>
    <mergeCell ref="CJ243:CJ245"/>
    <mergeCell ref="CN243:CN245"/>
    <mergeCell ref="CO243:CO245"/>
    <mergeCell ref="CP243:CP245"/>
    <mergeCell ref="CQ243:CQ245"/>
    <mergeCell ref="DZ247:DZ250"/>
    <mergeCell ref="EA247:EA250"/>
    <mergeCell ref="EB247:EB250"/>
    <mergeCell ref="EC247:EC250"/>
    <mergeCell ref="DJ238:DJ240"/>
    <mergeCell ref="DK238:DK245"/>
    <mergeCell ref="DL238:DL240"/>
    <mergeCell ref="DP238:DP240"/>
    <mergeCell ref="CQ241:CQ242"/>
    <mergeCell ref="CS241:CS242"/>
    <mergeCell ref="CW241:CW242"/>
    <mergeCell ref="CX241:CX242"/>
    <mergeCell ref="CY241:CY242"/>
    <mergeCell ref="CZ241:CZ242"/>
    <mergeCell ref="DA241:DA242"/>
    <mergeCell ref="DC241:DC242"/>
    <mergeCell ref="DG241:DG242"/>
    <mergeCell ref="DH241:DH242"/>
    <mergeCell ref="DI241:DI242"/>
    <mergeCell ref="DJ241:DJ242"/>
    <mergeCell ref="DL241:DL242"/>
    <mergeCell ref="DP241:DP242"/>
    <mergeCell ref="CS243:CS245"/>
    <mergeCell ref="DQ241:DQ242"/>
    <mergeCell ref="DR241:DR242"/>
    <mergeCell ref="DS241:DS242"/>
    <mergeCell ref="DU241:DU242"/>
    <mergeCell ref="DY241:DY242"/>
    <mergeCell ref="DZ241:DZ242"/>
    <mergeCell ref="EA241:EA242"/>
    <mergeCell ref="EB241:EB242"/>
    <mergeCell ref="EC241:EC242"/>
    <mergeCell ref="EE241:EE242"/>
    <mergeCell ref="AA243:AA245"/>
    <mergeCell ref="AB243:AB245"/>
    <mergeCell ref="AC243:AC245"/>
    <mergeCell ref="AD243:AD245"/>
    <mergeCell ref="AJ243:AJ245"/>
    <mergeCell ref="AK243:AK245"/>
    <mergeCell ref="AL243:AL245"/>
    <mergeCell ref="AM243:AM245"/>
    <mergeCell ref="AO243:AO245"/>
    <mergeCell ref="AS243:AS245"/>
    <mergeCell ref="AT243:AT245"/>
    <mergeCell ref="AU243:AU245"/>
    <mergeCell ref="AV243:AV245"/>
    <mergeCell ref="AW243:AW245"/>
    <mergeCell ref="AY243:AY245"/>
    <mergeCell ref="BC243:BC245"/>
    <mergeCell ref="BD243:BD245"/>
    <mergeCell ref="BE243:BE245"/>
    <mergeCell ref="BF243:BF245"/>
    <mergeCell ref="BL243:BL245"/>
    <mergeCell ref="BM243:BM245"/>
    <mergeCell ref="BN243:BN245"/>
    <mergeCell ref="BH241:BH242"/>
    <mergeCell ref="BL241:BL242"/>
    <mergeCell ref="BM241:BM242"/>
    <mergeCell ref="BN241:BN242"/>
    <mergeCell ref="BO241:BO242"/>
    <mergeCell ref="BQ241:BQ242"/>
    <mergeCell ref="BU241:BU242"/>
    <mergeCell ref="BV241:BV242"/>
    <mergeCell ref="BW241:BW242"/>
    <mergeCell ref="BX241:BX242"/>
    <mergeCell ref="BY241:BY242"/>
    <mergeCell ref="CA241:CA242"/>
    <mergeCell ref="CE241:CE242"/>
    <mergeCell ref="AA241:AA242"/>
    <mergeCell ref="AB241:AB242"/>
    <mergeCell ref="AC241:AC242"/>
    <mergeCell ref="AD241:AD242"/>
    <mergeCell ref="AF241:AF242"/>
    <mergeCell ref="AJ241:AJ242"/>
    <mergeCell ref="AK241:AK242"/>
    <mergeCell ref="AL241:AL242"/>
    <mergeCell ref="AM241:AM242"/>
    <mergeCell ref="AO241:AO242"/>
    <mergeCell ref="AS241:AS242"/>
    <mergeCell ref="AT241:AT242"/>
    <mergeCell ref="AU241:AU242"/>
    <mergeCell ref="AV241:AV242"/>
    <mergeCell ref="AW241:AW242"/>
    <mergeCell ref="AY241:AY242"/>
    <mergeCell ref="BC241:BC242"/>
    <mergeCell ref="BD241:BD242"/>
    <mergeCell ref="BE241:BE242"/>
    <mergeCell ref="BF241:BF242"/>
    <mergeCell ref="CQ238:CQ240"/>
    <mergeCell ref="CR238:CR245"/>
    <mergeCell ref="CS238:CS240"/>
    <mergeCell ref="CW238:CW240"/>
    <mergeCell ref="CX238:CX240"/>
    <mergeCell ref="CY238:CY240"/>
    <mergeCell ref="CZ238:CZ240"/>
    <mergeCell ref="DA238:DA240"/>
    <mergeCell ref="DB238:DB245"/>
    <mergeCell ref="DC238:DC240"/>
    <mergeCell ref="DG238:DG240"/>
    <mergeCell ref="DH238:DH240"/>
    <mergeCell ref="DI238:DI240"/>
    <mergeCell ref="CF241:CF242"/>
    <mergeCell ref="CG241:CG242"/>
    <mergeCell ref="CH241:CH242"/>
    <mergeCell ref="CJ241:CJ242"/>
    <mergeCell ref="BQ238:BQ240"/>
    <mergeCell ref="BU238:BU240"/>
    <mergeCell ref="BV238:BV240"/>
    <mergeCell ref="BW238:BW240"/>
    <mergeCell ref="BX238:BX240"/>
    <mergeCell ref="BY238:BY240"/>
    <mergeCell ref="BZ238:BZ245"/>
    <mergeCell ref="CA238:CA240"/>
    <mergeCell ref="CE238:CE240"/>
    <mergeCell ref="CF238:CF240"/>
    <mergeCell ref="CG238:CG240"/>
    <mergeCell ref="CH238:CH240"/>
    <mergeCell ref="CI238:CI245"/>
    <mergeCell ref="CJ238:CJ240"/>
    <mergeCell ref="CN238:CN240"/>
    <mergeCell ref="CO238:CO240"/>
    <mergeCell ref="CP238:CP240"/>
    <mergeCell ref="CN241:CN242"/>
    <mergeCell ref="CO241:CO242"/>
    <mergeCell ref="CP241:CP242"/>
    <mergeCell ref="EC235:EC237"/>
    <mergeCell ref="EE235:EE237"/>
    <mergeCell ref="AA238:AA240"/>
    <mergeCell ref="AB238:AB240"/>
    <mergeCell ref="AC238:AC240"/>
    <mergeCell ref="AD238:AD240"/>
    <mergeCell ref="AE238:AE245"/>
    <mergeCell ref="AF238:AF240"/>
    <mergeCell ref="AJ238:AJ240"/>
    <mergeCell ref="AK238:AK240"/>
    <mergeCell ref="AL238:AL240"/>
    <mergeCell ref="AM238:AM240"/>
    <mergeCell ref="AN238:AN245"/>
    <mergeCell ref="AO238:AO240"/>
    <mergeCell ref="AS238:AS240"/>
    <mergeCell ref="AT238:AT240"/>
    <mergeCell ref="AU238:AU240"/>
    <mergeCell ref="AV238:AV240"/>
    <mergeCell ref="AW238:AW240"/>
    <mergeCell ref="AX238:AX245"/>
    <mergeCell ref="AY238:AY240"/>
    <mergeCell ref="BC238:BC240"/>
    <mergeCell ref="BD238:BD240"/>
    <mergeCell ref="BE238:BE240"/>
    <mergeCell ref="BF238:BF240"/>
    <mergeCell ref="BG238:BG245"/>
    <mergeCell ref="BH238:BH240"/>
    <mergeCell ref="BL238:BL240"/>
    <mergeCell ref="BM238:BM240"/>
    <mergeCell ref="BN238:BN240"/>
    <mergeCell ref="BO238:BO240"/>
    <mergeCell ref="BP238:BP245"/>
    <mergeCell ref="DQ238:DQ240"/>
    <mergeCell ref="DR238:DR240"/>
    <mergeCell ref="DS238:DS240"/>
    <mergeCell ref="DT238:DT245"/>
    <mergeCell ref="DU238:DU240"/>
    <mergeCell ref="DY238:DY240"/>
    <mergeCell ref="DZ238:DZ240"/>
    <mergeCell ref="EA238:EA240"/>
    <mergeCell ref="EB238:EB240"/>
    <mergeCell ref="EC238:EC240"/>
    <mergeCell ref="ED238:ED245"/>
    <mergeCell ref="EE238:EE240"/>
    <mergeCell ref="EC232:EC234"/>
    <mergeCell ref="ED232:ED237"/>
    <mergeCell ref="EE232:EE234"/>
    <mergeCell ref="AA235:AA237"/>
    <mergeCell ref="AB235:AB237"/>
    <mergeCell ref="AC235:AC237"/>
    <mergeCell ref="AD235:AD237"/>
    <mergeCell ref="AF235:AF237"/>
    <mergeCell ref="AJ235:AJ237"/>
    <mergeCell ref="AK235:AK237"/>
    <mergeCell ref="AL235:AL237"/>
    <mergeCell ref="AM235:AM237"/>
    <mergeCell ref="AO235:AO237"/>
    <mergeCell ref="AS235:AS237"/>
    <mergeCell ref="AT235:AT237"/>
    <mergeCell ref="AU235:AU237"/>
    <mergeCell ref="AW235:AW237"/>
    <mergeCell ref="BC235:BC237"/>
    <mergeCell ref="BD235:BD237"/>
    <mergeCell ref="BE235:BE237"/>
    <mergeCell ref="BF235:BF237"/>
    <mergeCell ref="BH235:BH237"/>
    <mergeCell ref="BL235:BL237"/>
    <mergeCell ref="BM235:BM237"/>
    <mergeCell ref="BN235:BN237"/>
    <mergeCell ref="BO235:BO237"/>
    <mergeCell ref="BQ235:BQ237"/>
    <mergeCell ref="BU235:BU237"/>
    <mergeCell ref="BV235:BV237"/>
    <mergeCell ref="BW235:BW237"/>
    <mergeCell ref="BX235:BX237"/>
    <mergeCell ref="BY235:BY237"/>
    <mergeCell ref="DC232:DC234"/>
    <mergeCell ref="DG232:DG234"/>
    <mergeCell ref="DH232:DH234"/>
    <mergeCell ref="DI232:DI234"/>
    <mergeCell ref="DJ232:DJ234"/>
    <mergeCell ref="DK232:DK237"/>
    <mergeCell ref="DL232:DL234"/>
    <mergeCell ref="DP232:DP234"/>
    <mergeCell ref="DQ232:DQ234"/>
    <mergeCell ref="DR232:DR234"/>
    <mergeCell ref="DS232:DS234"/>
    <mergeCell ref="DT232:DT237"/>
    <mergeCell ref="DU232:DU234"/>
    <mergeCell ref="DY232:DY234"/>
    <mergeCell ref="DZ232:DZ234"/>
    <mergeCell ref="EA232:EA234"/>
    <mergeCell ref="EB232:EB234"/>
    <mergeCell ref="DC235:DC237"/>
    <mergeCell ref="DG235:DG237"/>
    <mergeCell ref="DH235:DH237"/>
    <mergeCell ref="DI235:DI237"/>
    <mergeCell ref="DJ235:DJ237"/>
    <mergeCell ref="DL235:DL237"/>
    <mergeCell ref="DP235:DP237"/>
    <mergeCell ref="DQ235:DQ237"/>
    <mergeCell ref="DR235:DR237"/>
    <mergeCell ref="DS235:DS237"/>
    <mergeCell ref="DU235:DU237"/>
    <mergeCell ref="DY235:DY237"/>
    <mergeCell ref="DZ235:DZ237"/>
    <mergeCell ref="EA235:EA237"/>
    <mergeCell ref="EB235:EB237"/>
    <mergeCell ref="DA232:DA234"/>
    <mergeCell ref="DB232:DB237"/>
    <mergeCell ref="CF235:CF237"/>
    <mergeCell ref="CG235:CG237"/>
    <mergeCell ref="CH235:CH237"/>
    <mergeCell ref="CJ235:CJ237"/>
    <mergeCell ref="CN235:CN237"/>
    <mergeCell ref="CO235:CO237"/>
    <mergeCell ref="CP235:CP237"/>
    <mergeCell ref="CQ235:CQ237"/>
    <mergeCell ref="CS235:CS237"/>
    <mergeCell ref="CW235:CW237"/>
    <mergeCell ref="CX235:CX237"/>
    <mergeCell ref="CY235:CY237"/>
    <mergeCell ref="CZ235:CZ237"/>
    <mergeCell ref="DA235:DA237"/>
    <mergeCell ref="BF232:BF234"/>
    <mergeCell ref="BG232:BG237"/>
    <mergeCell ref="BH232:BH234"/>
    <mergeCell ref="BL232:BL234"/>
    <mergeCell ref="BM232:BM234"/>
    <mergeCell ref="BN232:BN234"/>
    <mergeCell ref="BO232:BO234"/>
    <mergeCell ref="BP232:BP237"/>
    <mergeCell ref="BQ232:BQ234"/>
    <mergeCell ref="BU232:BU234"/>
    <mergeCell ref="BV232:BV234"/>
    <mergeCell ref="BW232:BW234"/>
    <mergeCell ref="BX232:BX234"/>
    <mergeCell ref="BY232:BY234"/>
    <mergeCell ref="BZ232:BZ237"/>
    <mergeCell ref="CA232:CA234"/>
    <mergeCell ref="CE232:CE234"/>
    <mergeCell ref="CA235:CA237"/>
    <mergeCell ref="CE235:CE237"/>
    <mergeCell ref="DQ229:DQ231"/>
    <mergeCell ref="DR229:DR231"/>
    <mergeCell ref="DS229:DS231"/>
    <mergeCell ref="DU229:DU231"/>
    <mergeCell ref="DY229:DY231"/>
    <mergeCell ref="DZ229:DZ231"/>
    <mergeCell ref="EA229:EA231"/>
    <mergeCell ref="EB229:EB231"/>
    <mergeCell ref="EC229:EC231"/>
    <mergeCell ref="EE229:EE231"/>
    <mergeCell ref="AA232:AA234"/>
    <mergeCell ref="AB232:AB234"/>
    <mergeCell ref="AC232:AC234"/>
    <mergeCell ref="AD232:AD234"/>
    <mergeCell ref="AE232:AE237"/>
    <mergeCell ref="AF232:AF234"/>
    <mergeCell ref="AJ232:AJ234"/>
    <mergeCell ref="AK232:AK234"/>
    <mergeCell ref="AL232:AL234"/>
    <mergeCell ref="AM232:AM234"/>
    <mergeCell ref="AN232:AN237"/>
    <mergeCell ref="AO232:AO234"/>
    <mergeCell ref="AS232:AS234"/>
    <mergeCell ref="AT232:AT234"/>
    <mergeCell ref="AU232:AU234"/>
    <mergeCell ref="AV232:AV234"/>
    <mergeCell ref="AW232:AW234"/>
    <mergeCell ref="AX232:AX237"/>
    <mergeCell ref="AY232:AY234"/>
    <mergeCell ref="BC232:BC234"/>
    <mergeCell ref="BD232:BD234"/>
    <mergeCell ref="BE232:BE234"/>
    <mergeCell ref="BH229:BH231"/>
    <mergeCell ref="BL229:BL231"/>
    <mergeCell ref="BM229:BM231"/>
    <mergeCell ref="BN229:BN231"/>
    <mergeCell ref="BO229:BO231"/>
    <mergeCell ref="BQ229:BQ231"/>
    <mergeCell ref="BU229:BU231"/>
    <mergeCell ref="BV229:BV231"/>
    <mergeCell ref="BW229:BW231"/>
    <mergeCell ref="BX229:BX231"/>
    <mergeCell ref="BY229:BY231"/>
    <mergeCell ref="CA229:CA231"/>
    <mergeCell ref="CE229:CE231"/>
    <mergeCell ref="CF229:CF231"/>
    <mergeCell ref="CG229:CG231"/>
    <mergeCell ref="CH229:CH231"/>
    <mergeCell ref="CJ229:CJ231"/>
    <mergeCell ref="CF232:CF234"/>
    <mergeCell ref="CG232:CG234"/>
    <mergeCell ref="CH232:CH234"/>
    <mergeCell ref="CI232:CI237"/>
    <mergeCell ref="CJ232:CJ234"/>
    <mergeCell ref="CN232:CN234"/>
    <mergeCell ref="CO232:CO234"/>
    <mergeCell ref="CP232:CP234"/>
    <mergeCell ref="CQ232:CQ234"/>
    <mergeCell ref="CR232:CR237"/>
    <mergeCell ref="CS232:CS234"/>
    <mergeCell ref="CW232:CW234"/>
    <mergeCell ref="CX232:CX234"/>
    <mergeCell ref="CY232:CY234"/>
    <mergeCell ref="CZ232:CZ234"/>
    <mergeCell ref="DQ224:DQ227"/>
    <mergeCell ref="DR224:DR227"/>
    <mergeCell ref="DS224:DS227"/>
    <mergeCell ref="DT224:DT231"/>
    <mergeCell ref="DU224:DU227"/>
    <mergeCell ref="DY224:DY227"/>
    <mergeCell ref="DZ224:DZ227"/>
    <mergeCell ref="EA224:EA227"/>
    <mergeCell ref="EB224:EB227"/>
    <mergeCell ref="EC224:EC227"/>
    <mergeCell ref="ED224:ED231"/>
    <mergeCell ref="EE224:EE227"/>
    <mergeCell ref="AA229:AA231"/>
    <mergeCell ref="AB229:AB231"/>
    <mergeCell ref="AC229:AC231"/>
    <mergeCell ref="AD229:AD231"/>
    <mergeCell ref="AF229:AF231"/>
    <mergeCell ref="AJ229:AJ231"/>
    <mergeCell ref="AK229:AK231"/>
    <mergeCell ref="AL229:AL231"/>
    <mergeCell ref="AM229:AM231"/>
    <mergeCell ref="AO229:AO231"/>
    <mergeCell ref="AS229:AS231"/>
    <mergeCell ref="AT229:AT231"/>
    <mergeCell ref="AU229:AU231"/>
    <mergeCell ref="AV229:AV231"/>
    <mergeCell ref="AW229:AW231"/>
    <mergeCell ref="AY229:AY231"/>
    <mergeCell ref="BC229:BC231"/>
    <mergeCell ref="BD229:BD231"/>
    <mergeCell ref="BE229:BE231"/>
    <mergeCell ref="BF229:BF231"/>
    <mergeCell ref="CQ224:CQ227"/>
    <mergeCell ref="CR224:CR231"/>
    <mergeCell ref="CS224:CS227"/>
    <mergeCell ref="CW224:CW227"/>
    <mergeCell ref="CX224:CX227"/>
    <mergeCell ref="CY224:CY227"/>
    <mergeCell ref="CZ224:CZ227"/>
    <mergeCell ref="DA224:DA227"/>
    <mergeCell ref="DB224:DB231"/>
    <mergeCell ref="DC224:DC227"/>
    <mergeCell ref="DG224:DG227"/>
    <mergeCell ref="DH224:DH227"/>
    <mergeCell ref="DI224:DI227"/>
    <mergeCell ref="DJ224:DJ227"/>
    <mergeCell ref="DK224:DK231"/>
    <mergeCell ref="DL224:DL227"/>
    <mergeCell ref="DP224:DP227"/>
    <mergeCell ref="CQ229:CQ231"/>
    <mergeCell ref="CS229:CS231"/>
    <mergeCell ref="CW229:CW231"/>
    <mergeCell ref="CX229:CX231"/>
    <mergeCell ref="CY229:CY231"/>
    <mergeCell ref="CZ229:CZ231"/>
    <mergeCell ref="DA229:DA231"/>
    <mergeCell ref="DC229:DC231"/>
    <mergeCell ref="DG229:DG231"/>
    <mergeCell ref="DH229:DH231"/>
    <mergeCell ref="DI229:DI231"/>
    <mergeCell ref="DJ229:DJ231"/>
    <mergeCell ref="DL229:DL231"/>
    <mergeCell ref="DP229:DP231"/>
    <mergeCell ref="BQ224:BQ227"/>
    <mergeCell ref="BU224:BU227"/>
    <mergeCell ref="BV224:BV227"/>
    <mergeCell ref="BW224:BW227"/>
    <mergeCell ref="BX224:BX227"/>
    <mergeCell ref="BY224:BY227"/>
    <mergeCell ref="BZ224:BZ231"/>
    <mergeCell ref="CA224:CA227"/>
    <mergeCell ref="CE224:CE227"/>
    <mergeCell ref="CF224:CF227"/>
    <mergeCell ref="CG224:CG227"/>
    <mergeCell ref="CH224:CH227"/>
    <mergeCell ref="CI224:CI231"/>
    <mergeCell ref="CJ224:CJ227"/>
    <mergeCell ref="CN224:CN227"/>
    <mergeCell ref="CO224:CO227"/>
    <mergeCell ref="CP224:CP227"/>
    <mergeCell ref="CN229:CN231"/>
    <mergeCell ref="CO229:CO231"/>
    <mergeCell ref="CP229:CP231"/>
    <mergeCell ref="ED220:ED223"/>
    <mergeCell ref="EE220:EE223"/>
    <mergeCell ref="AA224:AA227"/>
    <mergeCell ref="AB224:AB227"/>
    <mergeCell ref="AC224:AC227"/>
    <mergeCell ref="AD224:AD227"/>
    <mergeCell ref="AE224:AE231"/>
    <mergeCell ref="AF224:AF227"/>
    <mergeCell ref="AJ224:AJ227"/>
    <mergeCell ref="AK224:AK227"/>
    <mergeCell ref="AL224:AL227"/>
    <mergeCell ref="AM224:AM227"/>
    <mergeCell ref="AN224:AN231"/>
    <mergeCell ref="AO224:AO227"/>
    <mergeCell ref="AS224:AS227"/>
    <mergeCell ref="AT224:AT227"/>
    <mergeCell ref="AU224:AU227"/>
    <mergeCell ref="AV224:AV227"/>
    <mergeCell ref="AW224:AW227"/>
    <mergeCell ref="AX224:AX231"/>
    <mergeCell ref="AY224:AY227"/>
    <mergeCell ref="BC224:BC227"/>
    <mergeCell ref="BD224:BD227"/>
    <mergeCell ref="BE224:BE227"/>
    <mergeCell ref="BF224:BF227"/>
    <mergeCell ref="BG224:BG231"/>
    <mergeCell ref="BH224:BH227"/>
    <mergeCell ref="BL224:BL227"/>
    <mergeCell ref="BM224:BM227"/>
    <mergeCell ref="BN224:BN227"/>
    <mergeCell ref="BO224:BO227"/>
    <mergeCell ref="BP224:BP231"/>
    <mergeCell ref="DG220:DG223"/>
    <mergeCell ref="DH220:DH223"/>
    <mergeCell ref="DI220:DI223"/>
    <mergeCell ref="DJ220:DJ223"/>
    <mergeCell ref="DK220:DK223"/>
    <mergeCell ref="DL220:DL223"/>
    <mergeCell ref="DP220:DP223"/>
    <mergeCell ref="DQ220:DQ223"/>
    <mergeCell ref="DR220:DR223"/>
    <mergeCell ref="DS220:DS223"/>
    <mergeCell ref="DT220:DT223"/>
    <mergeCell ref="DU220:DU223"/>
    <mergeCell ref="DY220:DY223"/>
    <mergeCell ref="DZ220:DZ223"/>
    <mergeCell ref="EA220:EA223"/>
    <mergeCell ref="EB220:EB223"/>
    <mergeCell ref="EC220:EC223"/>
    <mergeCell ref="CG220:CG223"/>
    <mergeCell ref="CH220:CH223"/>
    <mergeCell ref="CI220:CI223"/>
    <mergeCell ref="CJ220:CJ223"/>
    <mergeCell ref="CN220:CN223"/>
    <mergeCell ref="CO220:CO223"/>
    <mergeCell ref="CP220:CP223"/>
    <mergeCell ref="CQ220:CQ223"/>
    <mergeCell ref="CR220:CR223"/>
    <mergeCell ref="CS220:CS223"/>
    <mergeCell ref="CW220:CW223"/>
    <mergeCell ref="CX220:CX223"/>
    <mergeCell ref="CY220:CY223"/>
    <mergeCell ref="CZ220:CZ223"/>
    <mergeCell ref="DA220:DA223"/>
    <mergeCell ref="DB220:DB223"/>
    <mergeCell ref="DC220:DC223"/>
    <mergeCell ref="BG220:BG223"/>
    <mergeCell ref="BH220:BH223"/>
    <mergeCell ref="BL220:BL223"/>
    <mergeCell ref="BM220:BM223"/>
    <mergeCell ref="BN220:BN223"/>
    <mergeCell ref="BO220:BO223"/>
    <mergeCell ref="BP220:BP223"/>
    <mergeCell ref="BQ220:BQ223"/>
    <mergeCell ref="BU220:BU223"/>
    <mergeCell ref="BV220:BV223"/>
    <mergeCell ref="BW220:BW223"/>
    <mergeCell ref="BX220:BX223"/>
    <mergeCell ref="BY220:BY223"/>
    <mergeCell ref="BZ220:BZ223"/>
    <mergeCell ref="CA220:CA223"/>
    <mergeCell ref="CE220:CE223"/>
    <mergeCell ref="CF220:CF223"/>
    <mergeCell ref="DU217:DU219"/>
    <mergeCell ref="DY217:DY219"/>
    <mergeCell ref="DZ217:DZ219"/>
    <mergeCell ref="EA217:EA219"/>
    <mergeCell ref="EB217:EB219"/>
    <mergeCell ref="EC217:EC219"/>
    <mergeCell ref="ED217:ED219"/>
    <mergeCell ref="EE217:EE219"/>
    <mergeCell ref="AA220:AA223"/>
    <mergeCell ref="AB220:AB223"/>
    <mergeCell ref="AC220:AC223"/>
    <mergeCell ref="AD220:AD223"/>
    <mergeCell ref="AE220:AE223"/>
    <mergeCell ref="AF220:AF223"/>
    <mergeCell ref="AJ220:AJ223"/>
    <mergeCell ref="AK220:AK223"/>
    <mergeCell ref="AL220:AL223"/>
    <mergeCell ref="AM220:AM223"/>
    <mergeCell ref="AN220:AN223"/>
    <mergeCell ref="AO220:AO223"/>
    <mergeCell ref="AS220:AS223"/>
    <mergeCell ref="AT220:AT223"/>
    <mergeCell ref="AU220:AU223"/>
    <mergeCell ref="AV220:AV223"/>
    <mergeCell ref="AW220:AW223"/>
    <mergeCell ref="AX220:AX223"/>
    <mergeCell ref="AY220:AY223"/>
    <mergeCell ref="BC220:BC223"/>
    <mergeCell ref="BD220:BD223"/>
    <mergeCell ref="BE220:BE223"/>
    <mergeCell ref="BF220:BF223"/>
    <mergeCell ref="CX217:CX219"/>
    <mergeCell ref="CY217:CY219"/>
    <mergeCell ref="CZ217:CZ219"/>
    <mergeCell ref="DA217:DA219"/>
    <mergeCell ref="DB217:DB219"/>
    <mergeCell ref="DC217:DC219"/>
    <mergeCell ref="DG217:DG219"/>
    <mergeCell ref="DH217:DH219"/>
    <mergeCell ref="DI217:DI219"/>
    <mergeCell ref="DJ217:DJ219"/>
    <mergeCell ref="DK217:DK219"/>
    <mergeCell ref="DL217:DL219"/>
    <mergeCell ref="DP217:DP219"/>
    <mergeCell ref="DQ217:DQ219"/>
    <mergeCell ref="DR217:DR219"/>
    <mergeCell ref="DS217:DS219"/>
    <mergeCell ref="DT217:DT219"/>
    <mergeCell ref="BX217:BX219"/>
    <mergeCell ref="BY217:BY219"/>
    <mergeCell ref="BZ217:BZ219"/>
    <mergeCell ref="CA217:CA219"/>
    <mergeCell ref="CE217:CE219"/>
    <mergeCell ref="CF217:CF219"/>
    <mergeCell ref="CG217:CG219"/>
    <mergeCell ref="CH217:CH219"/>
    <mergeCell ref="CI217:CI219"/>
    <mergeCell ref="CJ217:CJ219"/>
    <mergeCell ref="CN217:CN219"/>
    <mergeCell ref="CO217:CO219"/>
    <mergeCell ref="CP217:CP219"/>
    <mergeCell ref="CQ217:CQ219"/>
    <mergeCell ref="CR217:CR219"/>
    <mergeCell ref="CS217:CS219"/>
    <mergeCell ref="CW217:CW219"/>
    <mergeCell ref="AX217:AX219"/>
    <mergeCell ref="AY217:AY219"/>
    <mergeCell ref="BC217:BC219"/>
    <mergeCell ref="BD217:BD219"/>
    <mergeCell ref="BE217:BE219"/>
    <mergeCell ref="BF217:BF219"/>
    <mergeCell ref="BG217:BG219"/>
    <mergeCell ref="BH217:BH219"/>
    <mergeCell ref="BL217:BL219"/>
    <mergeCell ref="BM217:BM219"/>
    <mergeCell ref="BN217:BN219"/>
    <mergeCell ref="BO217:BO219"/>
    <mergeCell ref="BP217:BP219"/>
    <mergeCell ref="BQ217:BQ219"/>
    <mergeCell ref="BU217:BU219"/>
    <mergeCell ref="BV217:BV219"/>
    <mergeCell ref="BW217:BW219"/>
    <mergeCell ref="AA217:AA219"/>
    <mergeCell ref="AB217:AB219"/>
    <mergeCell ref="AC217:AC219"/>
    <mergeCell ref="AD217:AD219"/>
    <mergeCell ref="AE217:AE219"/>
    <mergeCell ref="AF217:AF219"/>
    <mergeCell ref="AJ217:AJ219"/>
    <mergeCell ref="AK217:AK219"/>
    <mergeCell ref="AL217:AL219"/>
    <mergeCell ref="AM217:AM219"/>
    <mergeCell ref="AN217:AN219"/>
    <mergeCell ref="AO217:AO219"/>
    <mergeCell ref="AS217:AS219"/>
    <mergeCell ref="AT217:AT219"/>
    <mergeCell ref="AU217:AU219"/>
    <mergeCell ref="AV217:AV219"/>
    <mergeCell ref="AW217:AW219"/>
    <mergeCell ref="EP360:EP361"/>
    <mergeCell ref="EQ360:EQ361"/>
    <mergeCell ref="ER360:ER361"/>
    <mergeCell ref="EJ363:EJ366"/>
    <mergeCell ref="EK363:EK366"/>
    <mergeCell ref="EL363:EL366"/>
    <mergeCell ref="EM363:EM372"/>
    <mergeCell ref="EN363:EN372"/>
    <mergeCell ref="EO363:EO372"/>
    <mergeCell ref="EP363:EP366"/>
    <mergeCell ref="EQ363:EQ366"/>
    <mergeCell ref="ER363:ER366"/>
    <mergeCell ref="EJ367:EJ370"/>
    <mergeCell ref="EK367:EK370"/>
    <mergeCell ref="EL367:EL370"/>
    <mergeCell ref="EP367:EP370"/>
    <mergeCell ref="EQ367:EQ370"/>
    <mergeCell ref="ER367:ER370"/>
    <mergeCell ref="EJ371:EJ372"/>
    <mergeCell ref="EK371:EK372"/>
    <mergeCell ref="EL371:EL372"/>
    <mergeCell ref="EP371:EP372"/>
    <mergeCell ref="EQ371:EQ372"/>
    <mergeCell ref="ER371:ER372"/>
    <mergeCell ref="EP341:EP344"/>
    <mergeCell ref="EQ341:EQ344"/>
    <mergeCell ref="ER341:ER344"/>
    <mergeCell ref="EJ345:EJ348"/>
    <mergeCell ref="EK345:EK348"/>
    <mergeCell ref="EL345:EL348"/>
    <mergeCell ref="EP345:EP348"/>
    <mergeCell ref="EQ345:EQ348"/>
    <mergeCell ref="ER345:ER348"/>
    <mergeCell ref="EJ349:EJ352"/>
    <mergeCell ref="EK349:EK352"/>
    <mergeCell ref="EL349:EL352"/>
    <mergeCell ref="EP349:EP352"/>
    <mergeCell ref="EQ349:EQ352"/>
    <mergeCell ref="ER349:ER352"/>
    <mergeCell ref="EJ353:EJ356"/>
    <mergeCell ref="EK353:EK356"/>
    <mergeCell ref="EL353:EL356"/>
    <mergeCell ref="EM353:EM361"/>
    <mergeCell ref="EN353:EN361"/>
    <mergeCell ref="EO353:EO361"/>
    <mergeCell ref="EP353:EP356"/>
    <mergeCell ref="EQ353:EQ356"/>
    <mergeCell ref="ER353:ER356"/>
    <mergeCell ref="EJ357:EJ359"/>
    <mergeCell ref="EK357:EK359"/>
    <mergeCell ref="EL357:EL359"/>
    <mergeCell ref="EP357:EP359"/>
    <mergeCell ref="EQ357:EQ359"/>
    <mergeCell ref="ER357:ER359"/>
    <mergeCell ref="EJ360:EJ361"/>
    <mergeCell ref="EK360:EK361"/>
    <mergeCell ref="EJ341:EJ344"/>
    <mergeCell ref="EK341:EK344"/>
    <mergeCell ref="EL341:EL344"/>
    <mergeCell ref="EM341:EM352"/>
    <mergeCell ref="EN341:EN352"/>
    <mergeCell ref="EO341:EO352"/>
    <mergeCell ref="EL360:EL361"/>
    <mergeCell ref="CX371:CX372"/>
    <mergeCell ref="CY371:CY372"/>
    <mergeCell ref="CZ371:CZ372"/>
    <mergeCell ref="DA371:DA372"/>
    <mergeCell ref="DG371:DG372"/>
    <mergeCell ref="DH371:DH372"/>
    <mergeCell ref="DI371:DI372"/>
    <mergeCell ref="DJ371:DJ372"/>
    <mergeCell ref="DP371:DP372"/>
    <mergeCell ref="DQ371:DQ372"/>
    <mergeCell ref="DR371:DR372"/>
    <mergeCell ref="DS371:DS372"/>
    <mergeCell ref="DY371:DY372"/>
    <mergeCell ref="DZ371:DZ372"/>
    <mergeCell ref="EA371:EA372"/>
    <mergeCell ref="EB371:EB372"/>
    <mergeCell ref="EC371:EC372"/>
    <mergeCell ref="AA371:AA372"/>
    <mergeCell ref="AB371:AB372"/>
    <mergeCell ref="AC371:AC372"/>
    <mergeCell ref="AJ371:AJ372"/>
    <mergeCell ref="AK371:AK372"/>
    <mergeCell ref="AS371:AS372"/>
    <mergeCell ref="AT371:AT372"/>
    <mergeCell ref="AW371:AW372"/>
    <mergeCell ref="BC371:BC372"/>
    <mergeCell ref="BD371:BD372"/>
    <mergeCell ref="BE371:BE372"/>
    <mergeCell ref="BF371:BF372"/>
    <mergeCell ref="BL371:BL372"/>
    <mergeCell ref="BD171:BD173"/>
    <mergeCell ref="BE171:BE173"/>
    <mergeCell ref="BF171:BF173"/>
    <mergeCell ref="BG171:BG176"/>
    <mergeCell ref="BL171:BL173"/>
    <mergeCell ref="CQ363:CQ366"/>
    <mergeCell ref="CR363:CR372"/>
    <mergeCell ref="CS363:CS372"/>
    <mergeCell ref="CW363:CW366"/>
    <mergeCell ref="CX363:CX366"/>
    <mergeCell ref="CY363:CY366"/>
    <mergeCell ref="CZ363:CZ366"/>
    <mergeCell ref="DB363:DB372"/>
    <mergeCell ref="DC363:DC372"/>
    <mergeCell ref="DG363:DG366"/>
    <mergeCell ref="CP367:CP370"/>
    <mergeCell ref="CQ367:CQ370"/>
    <mergeCell ref="CW367:CW370"/>
    <mergeCell ref="CX367:CX370"/>
    <mergeCell ref="CY367:CY370"/>
    <mergeCell ref="CZ367:CZ370"/>
    <mergeCell ref="DA367:DA370"/>
    <mergeCell ref="DG367:DG370"/>
    <mergeCell ref="CG371:CG372"/>
    <mergeCell ref="CH371:CH372"/>
    <mergeCell ref="CN371:CN372"/>
    <mergeCell ref="CO371:CO372"/>
    <mergeCell ref="CP371:CP372"/>
    <mergeCell ref="CQ371:CQ372"/>
    <mergeCell ref="CW371:CW372"/>
    <mergeCell ref="BG363:BG372"/>
    <mergeCell ref="BH363:BH372"/>
    <mergeCell ref="BL363:BL366"/>
    <mergeCell ref="BM363:BM366"/>
    <mergeCell ref="EE363:EE372"/>
    <mergeCell ref="AA367:AA370"/>
    <mergeCell ref="AB367:AB370"/>
    <mergeCell ref="AC367:AC370"/>
    <mergeCell ref="AJ367:AJ370"/>
    <mergeCell ref="AK367:AK370"/>
    <mergeCell ref="AS367:AS370"/>
    <mergeCell ref="AT367:AT370"/>
    <mergeCell ref="AW367:AW370"/>
    <mergeCell ref="BC367:BC370"/>
    <mergeCell ref="BD367:BD370"/>
    <mergeCell ref="BE367:BE370"/>
    <mergeCell ref="BF367:BF370"/>
    <mergeCell ref="BL367:BL370"/>
    <mergeCell ref="BM367:BM370"/>
    <mergeCell ref="BN367:BN370"/>
    <mergeCell ref="BO367:BO370"/>
    <mergeCell ref="BU367:BU370"/>
    <mergeCell ref="BV367:BV370"/>
    <mergeCell ref="BW367:BW370"/>
    <mergeCell ref="BX367:BX370"/>
    <mergeCell ref="BY367:BY370"/>
    <mergeCell ref="CE367:CE370"/>
    <mergeCell ref="CF367:CF370"/>
    <mergeCell ref="CG367:CG370"/>
    <mergeCell ref="CH367:CH370"/>
    <mergeCell ref="CN367:CN370"/>
    <mergeCell ref="CO367:CO370"/>
    <mergeCell ref="DH363:DH366"/>
    <mergeCell ref="DI363:DI366"/>
    <mergeCell ref="DJ363:DJ366"/>
    <mergeCell ref="DK363:DK372"/>
    <mergeCell ref="DL363:DL372"/>
    <mergeCell ref="DP363:DP366"/>
    <mergeCell ref="DQ363:DQ366"/>
    <mergeCell ref="DR363:DR366"/>
    <mergeCell ref="DS363:DS366"/>
    <mergeCell ref="DT363:DT372"/>
    <mergeCell ref="DU363:DU372"/>
    <mergeCell ref="DY363:DY366"/>
    <mergeCell ref="DZ363:DZ366"/>
    <mergeCell ref="EA363:EA366"/>
    <mergeCell ref="EB363:EB366"/>
    <mergeCell ref="EC363:EC366"/>
    <mergeCell ref="ED363:ED372"/>
    <mergeCell ref="DH367:DH370"/>
    <mergeCell ref="DI367:DI370"/>
    <mergeCell ref="DJ367:DJ370"/>
    <mergeCell ref="DP367:DP370"/>
    <mergeCell ref="DQ367:DQ370"/>
    <mergeCell ref="DR367:DR370"/>
    <mergeCell ref="DS367:DS370"/>
    <mergeCell ref="DY367:DY370"/>
    <mergeCell ref="DZ367:DZ370"/>
    <mergeCell ref="EA367:EA370"/>
    <mergeCell ref="EB367:EB370"/>
    <mergeCell ref="EC367:EC370"/>
    <mergeCell ref="CG363:CG366"/>
    <mergeCell ref="CH363:CH366"/>
    <mergeCell ref="CI363:CI372"/>
    <mergeCell ref="CJ363:CJ372"/>
    <mergeCell ref="CN363:CN366"/>
    <mergeCell ref="CO363:CO366"/>
    <mergeCell ref="CP363:CP366"/>
    <mergeCell ref="BN363:BN366"/>
    <mergeCell ref="BO363:BO366"/>
    <mergeCell ref="BP363:BP372"/>
    <mergeCell ref="BQ363:BQ372"/>
    <mergeCell ref="BU363:BU366"/>
    <mergeCell ref="BV363:BV366"/>
    <mergeCell ref="BW363:BW366"/>
    <mergeCell ref="BX363:BX366"/>
    <mergeCell ref="BY363:BY366"/>
    <mergeCell ref="BZ363:BZ372"/>
    <mergeCell ref="CA363:CA372"/>
    <mergeCell ref="CE363:CE366"/>
    <mergeCell ref="CF363:CF366"/>
    <mergeCell ref="BM371:BM372"/>
    <mergeCell ref="BN371:BN372"/>
    <mergeCell ref="BO371:BO372"/>
    <mergeCell ref="BU371:BU372"/>
    <mergeCell ref="BV371:BV372"/>
    <mergeCell ref="BW371:BW372"/>
    <mergeCell ref="BX371:BX372"/>
    <mergeCell ref="CE371:CE372"/>
    <mergeCell ref="CF371:CF372"/>
    <mergeCell ref="EA360:EA361"/>
    <mergeCell ref="EB360:EB361"/>
    <mergeCell ref="EC360:EC361"/>
    <mergeCell ref="Z363:Z364"/>
    <mergeCell ref="AA363:AA366"/>
    <mergeCell ref="AB363:AB366"/>
    <mergeCell ref="AC363:AC366"/>
    <mergeCell ref="AD363:AD372"/>
    <mergeCell ref="AE363:AE372"/>
    <mergeCell ref="AF363:AF372"/>
    <mergeCell ref="AI363:AI364"/>
    <mergeCell ref="AJ363:AJ366"/>
    <mergeCell ref="AK363:AK366"/>
    <mergeCell ref="AL363:AL372"/>
    <mergeCell ref="AM363:AM372"/>
    <mergeCell ref="AN363:AN372"/>
    <mergeCell ref="AO363:AO372"/>
    <mergeCell ref="AR363:AR364"/>
    <mergeCell ref="AS363:AS366"/>
    <mergeCell ref="AT363:AT366"/>
    <mergeCell ref="AU363:AU372"/>
    <mergeCell ref="AV363:AV372"/>
    <mergeCell ref="AW363:AW366"/>
    <mergeCell ref="AX363:AX372"/>
    <mergeCell ref="AY363:AY372"/>
    <mergeCell ref="BC363:BC366"/>
    <mergeCell ref="BD363:BD366"/>
    <mergeCell ref="BE363:BE366"/>
    <mergeCell ref="BF363:BF366"/>
    <mergeCell ref="CO360:CO361"/>
    <mergeCell ref="CP360:CP361"/>
    <mergeCell ref="CQ360:CQ361"/>
    <mergeCell ref="CW360:CW361"/>
    <mergeCell ref="CX360:CX361"/>
    <mergeCell ref="CY360:CY361"/>
    <mergeCell ref="DA360:DA361"/>
    <mergeCell ref="DG360:DG361"/>
    <mergeCell ref="DH360:DH361"/>
    <mergeCell ref="DI360:DI361"/>
    <mergeCell ref="DJ360:DJ361"/>
    <mergeCell ref="DP360:DP361"/>
    <mergeCell ref="DQ360:DQ361"/>
    <mergeCell ref="DR360:DR361"/>
    <mergeCell ref="DS360:DS361"/>
    <mergeCell ref="DY360:DY361"/>
    <mergeCell ref="DZ360:DZ361"/>
    <mergeCell ref="DZ357:DZ359"/>
    <mergeCell ref="EA357:EA359"/>
    <mergeCell ref="EB357:EB359"/>
    <mergeCell ref="EC357:EC359"/>
    <mergeCell ref="AA360:AA361"/>
    <mergeCell ref="AB360:AB361"/>
    <mergeCell ref="AC360:AC361"/>
    <mergeCell ref="AD360:AD361"/>
    <mergeCell ref="AJ360:AJ361"/>
    <mergeCell ref="AK360:AK361"/>
    <mergeCell ref="AL360:AL361"/>
    <mergeCell ref="AM360:AM361"/>
    <mergeCell ref="AS360:AS361"/>
    <mergeCell ref="AT360:AT361"/>
    <mergeCell ref="AU360:AU361"/>
    <mergeCell ref="AW360:AW361"/>
    <mergeCell ref="BC360:BC361"/>
    <mergeCell ref="BD360:BD361"/>
    <mergeCell ref="BE360:BE361"/>
    <mergeCell ref="BF360:BF361"/>
    <mergeCell ref="BL360:BL361"/>
    <mergeCell ref="BM360:BM361"/>
    <mergeCell ref="BN360:BN361"/>
    <mergeCell ref="BU360:BU361"/>
    <mergeCell ref="BV360:BV361"/>
    <mergeCell ref="BW360:BW361"/>
    <mergeCell ref="BX360:BX361"/>
    <mergeCell ref="BY360:BY361"/>
    <mergeCell ref="CE360:CE361"/>
    <mergeCell ref="CJ353:CJ361"/>
    <mergeCell ref="CN353:CN356"/>
    <mergeCell ref="CO353:CO356"/>
    <mergeCell ref="CP353:CP356"/>
    <mergeCell ref="CQ353:CQ356"/>
    <mergeCell ref="CR353:CR361"/>
    <mergeCell ref="CS353:CS361"/>
    <mergeCell ref="CW353:CW356"/>
    <mergeCell ref="CX353:CX356"/>
    <mergeCell ref="BY357:BY359"/>
    <mergeCell ref="CE357:CE359"/>
    <mergeCell ref="CF357:CF359"/>
    <mergeCell ref="CG357:CG359"/>
    <mergeCell ref="CH357:CH359"/>
    <mergeCell ref="CN357:CN359"/>
    <mergeCell ref="CO357:CO359"/>
    <mergeCell ref="CP357:CP359"/>
    <mergeCell ref="CQ357:CQ359"/>
    <mergeCell ref="CW357:CW359"/>
    <mergeCell ref="CX357:CX359"/>
    <mergeCell ref="CF360:CF361"/>
    <mergeCell ref="CG360:CG361"/>
    <mergeCell ref="CH360:CH361"/>
    <mergeCell ref="CN360:CN361"/>
    <mergeCell ref="AX353:AX361"/>
    <mergeCell ref="AY353:AY361"/>
    <mergeCell ref="BC353:BC356"/>
    <mergeCell ref="BD353:BD356"/>
    <mergeCell ref="BE353:BE356"/>
    <mergeCell ref="BF353:BF356"/>
    <mergeCell ref="BG353:BG361"/>
    <mergeCell ref="DZ353:DZ356"/>
    <mergeCell ref="EA353:EA356"/>
    <mergeCell ref="EB353:EB356"/>
    <mergeCell ref="EC353:EC356"/>
    <mergeCell ref="ED353:ED361"/>
    <mergeCell ref="EE353:EE361"/>
    <mergeCell ref="AA357:AA359"/>
    <mergeCell ref="AB357:AB359"/>
    <mergeCell ref="AC357:AC359"/>
    <mergeCell ref="AD357:AD359"/>
    <mergeCell ref="AJ357:AJ359"/>
    <mergeCell ref="AK357:AK359"/>
    <mergeCell ref="AL357:AL359"/>
    <mergeCell ref="AM357:AM359"/>
    <mergeCell ref="AS357:AS359"/>
    <mergeCell ref="AT357:AT359"/>
    <mergeCell ref="AU357:AU359"/>
    <mergeCell ref="AW357:AW359"/>
    <mergeCell ref="BC357:BC359"/>
    <mergeCell ref="BD357:BD359"/>
    <mergeCell ref="BE357:BE359"/>
    <mergeCell ref="BF357:BF359"/>
    <mergeCell ref="BL357:BL359"/>
    <mergeCell ref="BM357:BM359"/>
    <mergeCell ref="BN357:BN359"/>
    <mergeCell ref="BU357:BU359"/>
    <mergeCell ref="BV357:BV359"/>
    <mergeCell ref="BW357:BW359"/>
    <mergeCell ref="CY353:CY356"/>
    <mergeCell ref="DA353:DA356"/>
    <mergeCell ref="DB353:DB361"/>
    <mergeCell ref="DC353:DC361"/>
    <mergeCell ref="DG353:DG356"/>
    <mergeCell ref="DH353:DH356"/>
    <mergeCell ref="DI353:DI356"/>
    <mergeCell ref="DJ353:DJ356"/>
    <mergeCell ref="DK353:DK361"/>
    <mergeCell ref="DL353:DL361"/>
    <mergeCell ref="DP353:DP356"/>
    <mergeCell ref="DQ353:DQ356"/>
    <mergeCell ref="DR353:DR356"/>
    <mergeCell ref="DS353:DS356"/>
    <mergeCell ref="DT353:DT361"/>
    <mergeCell ref="DU353:DU361"/>
    <mergeCell ref="DY353:DY356"/>
    <mergeCell ref="CY357:CY359"/>
    <mergeCell ref="DA357:DA359"/>
    <mergeCell ref="DG357:DG359"/>
    <mergeCell ref="DH357:DH359"/>
    <mergeCell ref="DI357:DI359"/>
    <mergeCell ref="DJ357:DJ359"/>
    <mergeCell ref="DP357:DP359"/>
    <mergeCell ref="DQ357:DQ359"/>
    <mergeCell ref="DR357:DR359"/>
    <mergeCell ref="DS357:DS359"/>
    <mergeCell ref="DY357:DY359"/>
    <mergeCell ref="BY353:BY356"/>
    <mergeCell ref="BZ353:BZ361"/>
    <mergeCell ref="CA353:CA361"/>
    <mergeCell ref="CE353:CE356"/>
    <mergeCell ref="CF353:CF356"/>
    <mergeCell ref="CG353:CG356"/>
    <mergeCell ref="CH353:CH356"/>
    <mergeCell ref="CI353:CI361"/>
    <mergeCell ref="BH353:BH361"/>
    <mergeCell ref="BL353:BL356"/>
    <mergeCell ref="BM353:BM356"/>
    <mergeCell ref="BN353:BN356"/>
    <mergeCell ref="BP353:BP361"/>
    <mergeCell ref="BQ353:BQ361"/>
    <mergeCell ref="BU353:BU356"/>
    <mergeCell ref="BV353:BV356"/>
    <mergeCell ref="BW353:BW356"/>
    <mergeCell ref="BX353:BX356"/>
    <mergeCell ref="BX357:BX359"/>
    <mergeCell ref="AA353:AA356"/>
    <mergeCell ref="AB353:AB356"/>
    <mergeCell ref="AC353:AC356"/>
    <mergeCell ref="AD353:AD356"/>
    <mergeCell ref="AE353:AE361"/>
    <mergeCell ref="AF353:AF361"/>
    <mergeCell ref="AJ353:AJ356"/>
    <mergeCell ref="AK353:AK356"/>
    <mergeCell ref="AL353:AL356"/>
    <mergeCell ref="AM353:AM356"/>
    <mergeCell ref="AN353:AN361"/>
    <mergeCell ref="AO353:AO361"/>
    <mergeCell ref="AS353:AS356"/>
    <mergeCell ref="AT353:AT356"/>
    <mergeCell ref="AU353:AU356"/>
    <mergeCell ref="AW353:AW356"/>
    <mergeCell ref="CX349:CX352"/>
    <mergeCell ref="CY349:CY352"/>
    <mergeCell ref="DG349:DG352"/>
    <mergeCell ref="DH349:DH352"/>
    <mergeCell ref="DI349:DI352"/>
    <mergeCell ref="DJ349:DJ352"/>
    <mergeCell ref="DP349:DP352"/>
    <mergeCell ref="DQ349:DQ352"/>
    <mergeCell ref="DR349:DR352"/>
    <mergeCell ref="DS349:DS352"/>
    <mergeCell ref="DY349:DY352"/>
    <mergeCell ref="DZ349:DZ352"/>
    <mergeCell ref="EA349:EA352"/>
    <mergeCell ref="EB349:EB352"/>
    <mergeCell ref="DZ345:DZ348"/>
    <mergeCell ref="EA345:EA348"/>
    <mergeCell ref="EB345:EB348"/>
    <mergeCell ref="AA349:AA352"/>
    <mergeCell ref="AB349:AB352"/>
    <mergeCell ref="AC349:AC352"/>
    <mergeCell ref="AD349:AD352"/>
    <mergeCell ref="AJ349:AJ352"/>
    <mergeCell ref="AK349:AK352"/>
    <mergeCell ref="AL349:AL352"/>
    <mergeCell ref="AM349:AM352"/>
    <mergeCell ref="AS349:AS352"/>
    <mergeCell ref="AT349:AT352"/>
    <mergeCell ref="AU349:AU352"/>
    <mergeCell ref="BC349:BC352"/>
    <mergeCell ref="BD349:BD352"/>
    <mergeCell ref="BE349:BE352"/>
    <mergeCell ref="BL349:BL352"/>
    <mergeCell ref="BM349:BM352"/>
    <mergeCell ref="BN349:BN352"/>
    <mergeCell ref="BU349:BU352"/>
    <mergeCell ref="BV349:BV352"/>
    <mergeCell ref="BW349:BW352"/>
    <mergeCell ref="CE349:CE352"/>
    <mergeCell ref="CF349:CF352"/>
    <mergeCell ref="CG349:CG352"/>
    <mergeCell ref="CH349:CH352"/>
    <mergeCell ref="CN349:CN352"/>
    <mergeCell ref="CJ341:CJ352"/>
    <mergeCell ref="CN341:CN344"/>
    <mergeCell ref="CO341:CO344"/>
    <mergeCell ref="CP341:CP344"/>
    <mergeCell ref="CQ341:CQ344"/>
    <mergeCell ref="CR341:CR352"/>
    <mergeCell ref="CS341:CS352"/>
    <mergeCell ref="CW341:CW344"/>
    <mergeCell ref="CX341:CX344"/>
    <mergeCell ref="BX345:BX348"/>
    <mergeCell ref="CE345:CE348"/>
    <mergeCell ref="CF345:CF348"/>
    <mergeCell ref="CG345:CG348"/>
    <mergeCell ref="CH345:CH348"/>
    <mergeCell ref="CN345:CN348"/>
    <mergeCell ref="CO345:CO348"/>
    <mergeCell ref="CP345:CP348"/>
    <mergeCell ref="CQ345:CQ348"/>
    <mergeCell ref="CW345:CW348"/>
    <mergeCell ref="CX345:CX348"/>
    <mergeCell ref="CO349:CO352"/>
    <mergeCell ref="CP349:CP352"/>
    <mergeCell ref="CQ349:CQ352"/>
    <mergeCell ref="CW349:CW352"/>
    <mergeCell ref="AX341:AX352"/>
    <mergeCell ref="AY341:AY352"/>
    <mergeCell ref="BC341:BC344"/>
    <mergeCell ref="BD341:BD344"/>
    <mergeCell ref="DZ341:DZ344"/>
    <mergeCell ref="EA341:EA344"/>
    <mergeCell ref="EB341:EB344"/>
    <mergeCell ref="ED341:ED352"/>
    <mergeCell ref="EE341:EE352"/>
    <mergeCell ref="AA345:AA348"/>
    <mergeCell ref="AB345:AB348"/>
    <mergeCell ref="AC345:AC348"/>
    <mergeCell ref="AD345:AD348"/>
    <mergeCell ref="AJ345:AJ348"/>
    <mergeCell ref="AK345:AK348"/>
    <mergeCell ref="AL345:AL348"/>
    <mergeCell ref="AM345:AM348"/>
    <mergeCell ref="AS345:AS348"/>
    <mergeCell ref="AT345:AT348"/>
    <mergeCell ref="AU345:AU348"/>
    <mergeCell ref="AV345:AV348"/>
    <mergeCell ref="BC345:BC348"/>
    <mergeCell ref="BD345:BD348"/>
    <mergeCell ref="BE345:BE348"/>
    <mergeCell ref="BF345:BF348"/>
    <mergeCell ref="BL345:BL348"/>
    <mergeCell ref="BM345:BM348"/>
    <mergeCell ref="BN345:BN348"/>
    <mergeCell ref="BO345:BO348"/>
    <mergeCell ref="BU345:BU348"/>
    <mergeCell ref="BV345:BV348"/>
    <mergeCell ref="BW345:BW348"/>
    <mergeCell ref="CY341:CY344"/>
    <mergeCell ref="CZ341:CZ344"/>
    <mergeCell ref="DB341:DB352"/>
    <mergeCell ref="DC341:DC352"/>
    <mergeCell ref="DG341:DG344"/>
    <mergeCell ref="DH341:DH344"/>
    <mergeCell ref="DI341:DI344"/>
    <mergeCell ref="DJ341:DJ344"/>
    <mergeCell ref="DK341:DK352"/>
    <mergeCell ref="DL341:DL352"/>
    <mergeCell ref="DP341:DP344"/>
    <mergeCell ref="DQ341:DQ344"/>
    <mergeCell ref="DR341:DR344"/>
    <mergeCell ref="DS341:DS344"/>
    <mergeCell ref="DT341:DT352"/>
    <mergeCell ref="DU341:DU352"/>
    <mergeCell ref="DY341:DY344"/>
    <mergeCell ref="CY345:CY348"/>
    <mergeCell ref="CZ345:CZ348"/>
    <mergeCell ref="DG345:DG348"/>
    <mergeCell ref="DH345:DH348"/>
    <mergeCell ref="DI345:DI348"/>
    <mergeCell ref="DJ345:DJ348"/>
    <mergeCell ref="DP345:DP348"/>
    <mergeCell ref="DQ345:DQ348"/>
    <mergeCell ref="DR345:DR348"/>
    <mergeCell ref="DS345:DS348"/>
    <mergeCell ref="DY345:DY348"/>
    <mergeCell ref="BX341:BX344"/>
    <mergeCell ref="BZ341:BZ352"/>
    <mergeCell ref="CA341:CA352"/>
    <mergeCell ref="CE341:CE344"/>
    <mergeCell ref="CF341:CF344"/>
    <mergeCell ref="CG341:CG344"/>
    <mergeCell ref="CH341:CH344"/>
    <mergeCell ref="CI341:CI352"/>
    <mergeCell ref="BE341:BE344"/>
    <mergeCell ref="BF341:BF344"/>
    <mergeCell ref="BG341:BG352"/>
    <mergeCell ref="BH341:BH352"/>
    <mergeCell ref="BL341:BL344"/>
    <mergeCell ref="BM341:BM344"/>
    <mergeCell ref="BN341:BN344"/>
    <mergeCell ref="BO341:BO344"/>
    <mergeCell ref="BP341:BP352"/>
    <mergeCell ref="BQ341:BQ352"/>
    <mergeCell ref="BU341:BU344"/>
    <mergeCell ref="BV341:BV344"/>
    <mergeCell ref="BW341:BW344"/>
    <mergeCell ref="AA341:AA344"/>
    <mergeCell ref="AB341:AB344"/>
    <mergeCell ref="AC341:AC344"/>
    <mergeCell ref="AD341:AD344"/>
    <mergeCell ref="AE341:AE352"/>
    <mergeCell ref="AF341:AF352"/>
    <mergeCell ref="AJ341:AJ344"/>
    <mergeCell ref="AK341:AK344"/>
    <mergeCell ref="AL341:AL344"/>
    <mergeCell ref="AM341:AM344"/>
    <mergeCell ref="AN341:AN352"/>
    <mergeCell ref="AO341:AO352"/>
    <mergeCell ref="AS341:AS344"/>
    <mergeCell ref="AT341:AT344"/>
    <mergeCell ref="AU341:AU344"/>
    <mergeCell ref="AV341:AV344"/>
    <mergeCell ref="AO251:AO254"/>
    <mergeCell ref="AT251:AT252"/>
    <mergeCell ref="AU251:AU252"/>
    <mergeCell ref="DS488:DS489"/>
    <mergeCell ref="DY488:DY489"/>
    <mergeCell ref="DZ488:DZ489"/>
    <mergeCell ref="EA488:EA489"/>
    <mergeCell ref="EB488:EB489"/>
    <mergeCell ref="AY486:AY489"/>
    <mergeCell ref="BC486:BC487"/>
    <mergeCell ref="BD486:BD487"/>
    <mergeCell ref="BE486:BE487"/>
    <mergeCell ref="BF486:BF487"/>
    <mergeCell ref="BG486:BG489"/>
    <mergeCell ref="BH486:BH489"/>
    <mergeCell ref="BL486:BL487"/>
    <mergeCell ref="BC488:BC489"/>
    <mergeCell ref="BD488:BD489"/>
    <mergeCell ref="BE488:BE489"/>
    <mergeCell ref="BF488:BF489"/>
    <mergeCell ref="BL488:BL489"/>
    <mergeCell ref="BX488:BX489"/>
    <mergeCell ref="AA486:AA487"/>
    <mergeCell ref="AB486:AB487"/>
    <mergeCell ref="AC486:AC487"/>
    <mergeCell ref="AD486:AD487"/>
    <mergeCell ref="AE486:AE489"/>
    <mergeCell ref="AF486:AF489"/>
    <mergeCell ref="AJ486:AJ487"/>
    <mergeCell ref="AK486:AK487"/>
    <mergeCell ref="AL486:AL487"/>
    <mergeCell ref="AM486:AM487"/>
    <mergeCell ref="AN486:AN489"/>
    <mergeCell ref="AO486:AO489"/>
    <mergeCell ref="EJ488:EJ489"/>
    <mergeCell ref="EJ490:EJ491"/>
    <mergeCell ref="EJ492:EJ493"/>
    <mergeCell ref="EJ494:EJ495"/>
    <mergeCell ref="EJ496:EJ497"/>
    <mergeCell ref="EK496:EK497"/>
    <mergeCell ref="EL496:EL497"/>
    <mergeCell ref="EJ498:EJ499"/>
    <mergeCell ref="EK498:EK499"/>
    <mergeCell ref="ER500:ER503"/>
    <mergeCell ref="EJ500:EJ502"/>
    <mergeCell ref="EJ486:EJ487"/>
    <mergeCell ref="DJ500:DJ502"/>
    <mergeCell ref="DP500:DP502"/>
    <mergeCell ref="DQ500:DQ502"/>
    <mergeCell ref="DR500:DR502"/>
    <mergeCell ref="DS500:DS502"/>
    <mergeCell ref="DY500:DY502"/>
    <mergeCell ref="DZ500:DZ502"/>
    <mergeCell ref="EA500:EA502"/>
    <mergeCell ref="EB500:EB502"/>
    <mergeCell ref="EJ430:EJ432"/>
    <mergeCell ref="ER430:ER454"/>
    <mergeCell ref="EJ433:EJ435"/>
    <mergeCell ref="EJ436:EJ438"/>
    <mergeCell ref="EJ439:EJ441"/>
    <mergeCell ref="EJ442:EJ444"/>
    <mergeCell ref="EJ445:EJ447"/>
    <mergeCell ref="EJ448:EJ449"/>
    <mergeCell ref="EJ450:EJ452"/>
    <mergeCell ref="EJ453:EJ454"/>
    <mergeCell ref="EJ455:EJ456"/>
    <mergeCell ref="ER455:ER467"/>
    <mergeCell ref="EJ457:EJ459"/>
    <mergeCell ref="EJ460:EJ462"/>
    <mergeCell ref="EJ463:EJ465"/>
    <mergeCell ref="EJ466:EJ467"/>
    <mergeCell ref="EJ468:EJ470"/>
    <mergeCell ref="ER468:ER479"/>
    <mergeCell ref="EJ471:EJ473"/>
    <mergeCell ref="EJ474:EJ476"/>
    <mergeCell ref="EJ477:EJ479"/>
    <mergeCell ref="EJ480:EJ481"/>
    <mergeCell ref="ER480:ER481"/>
    <mergeCell ref="ED500:ED503"/>
    <mergeCell ref="EE500:EE503"/>
    <mergeCell ref="EB496:EB497"/>
    <mergeCell ref="ED496:ED499"/>
    <mergeCell ref="EE496:EE499"/>
    <mergeCell ref="DK496:DK499"/>
    <mergeCell ref="DL496:DL499"/>
    <mergeCell ref="DP496:DP497"/>
    <mergeCell ref="DQ496:DQ497"/>
    <mergeCell ref="DR496:DR497"/>
    <mergeCell ref="DS496:DS497"/>
    <mergeCell ref="DT496:DT499"/>
    <mergeCell ref="DU496:DU499"/>
    <mergeCell ref="AA500:AA502"/>
    <mergeCell ref="AB500:AB502"/>
    <mergeCell ref="AC500:AC502"/>
    <mergeCell ref="AD500:AD502"/>
    <mergeCell ref="AJ500:AJ502"/>
    <mergeCell ref="AK500:AK502"/>
    <mergeCell ref="AL500:AL502"/>
    <mergeCell ref="AM500:AM502"/>
    <mergeCell ref="AS500:AS502"/>
    <mergeCell ref="AT500:AT502"/>
    <mergeCell ref="AU500:AU502"/>
    <mergeCell ref="AV500:AV502"/>
    <mergeCell ref="BC500:BC502"/>
    <mergeCell ref="BD500:BD502"/>
    <mergeCell ref="BE500:BE502"/>
    <mergeCell ref="BF500:BF502"/>
    <mergeCell ref="BL500:BL502"/>
    <mergeCell ref="BM500:BM502"/>
    <mergeCell ref="BN500:BN502"/>
    <mergeCell ref="BO500:BO502"/>
    <mergeCell ref="BU500:BU502"/>
    <mergeCell ref="BV500:BV502"/>
    <mergeCell ref="BW500:BW502"/>
    <mergeCell ref="BX500:BX502"/>
    <mergeCell ref="CE500:CE502"/>
    <mergeCell ref="CF500:CF502"/>
    <mergeCell ref="CG500:CG502"/>
    <mergeCell ref="CH500:CH502"/>
    <mergeCell ref="CN500:CN502"/>
    <mergeCell ref="CO500:CO502"/>
    <mergeCell ref="EB498:EB499"/>
    <mergeCell ref="AE500:AE503"/>
    <mergeCell ref="AF500:AF503"/>
    <mergeCell ref="AN500:AN503"/>
    <mergeCell ref="AO500:AO503"/>
    <mergeCell ref="AX500:AX503"/>
    <mergeCell ref="AY500:AY503"/>
    <mergeCell ref="BG500:BG503"/>
    <mergeCell ref="BH500:BH503"/>
    <mergeCell ref="BP500:BP503"/>
    <mergeCell ref="BQ500:BQ503"/>
    <mergeCell ref="BZ500:BZ503"/>
    <mergeCell ref="CA500:CA503"/>
    <mergeCell ref="CI500:CI503"/>
    <mergeCell ref="CJ500:CJ503"/>
    <mergeCell ref="CR500:CR503"/>
    <mergeCell ref="CS500:CS503"/>
    <mergeCell ref="DB500:DB503"/>
    <mergeCell ref="DC500:DC503"/>
    <mergeCell ref="DK500:DK503"/>
    <mergeCell ref="DL500:DL503"/>
    <mergeCell ref="DT500:DT503"/>
    <mergeCell ref="DU500:DU503"/>
    <mergeCell ref="CP500:CP502"/>
    <mergeCell ref="CQ500:CQ502"/>
    <mergeCell ref="CW500:CW502"/>
    <mergeCell ref="CX500:CX502"/>
    <mergeCell ref="CY500:CY502"/>
    <mergeCell ref="CZ500:CZ502"/>
    <mergeCell ref="DG500:DG502"/>
    <mergeCell ref="DH500:DH502"/>
    <mergeCell ref="DI500:DI502"/>
    <mergeCell ref="AA498:AA499"/>
    <mergeCell ref="AB498:AB499"/>
    <mergeCell ref="AC498:AC499"/>
    <mergeCell ref="AD498:AD499"/>
    <mergeCell ref="AJ498:AJ499"/>
    <mergeCell ref="AK498:AK499"/>
    <mergeCell ref="AL498:AL499"/>
    <mergeCell ref="AM498:AM499"/>
    <mergeCell ref="AS498:AS499"/>
    <mergeCell ref="AT498:AT499"/>
    <mergeCell ref="AU498:AU499"/>
    <mergeCell ref="AV498:AV499"/>
    <mergeCell ref="BC498:BC499"/>
    <mergeCell ref="BD498:BD499"/>
    <mergeCell ref="BE498:BE499"/>
    <mergeCell ref="BF498:BF499"/>
    <mergeCell ref="BL498:BL499"/>
    <mergeCell ref="BM498:BM499"/>
    <mergeCell ref="BN498:BN499"/>
    <mergeCell ref="BU498:BU499"/>
    <mergeCell ref="BV498:BV499"/>
    <mergeCell ref="BW498:BW499"/>
    <mergeCell ref="BX498:BX499"/>
    <mergeCell ref="CE498:CE499"/>
    <mergeCell ref="CF498:CF499"/>
    <mergeCell ref="CG498:CG499"/>
    <mergeCell ref="CH498:CH499"/>
    <mergeCell ref="CN498:CN499"/>
    <mergeCell ref="CO498:CO499"/>
    <mergeCell ref="DB496:DB499"/>
    <mergeCell ref="DC496:DC499"/>
    <mergeCell ref="DG496:DG497"/>
    <mergeCell ref="DH496:DH497"/>
    <mergeCell ref="DI496:DI497"/>
    <mergeCell ref="DJ496:DJ497"/>
    <mergeCell ref="AY496:AY499"/>
    <mergeCell ref="BC496:BC497"/>
    <mergeCell ref="BD496:BD497"/>
    <mergeCell ref="BE496:BE497"/>
    <mergeCell ref="BF496:BF497"/>
    <mergeCell ref="BG496:BG499"/>
    <mergeCell ref="BH496:BH499"/>
    <mergeCell ref="BL496:BL497"/>
    <mergeCell ref="BM496:BM497"/>
    <mergeCell ref="BN496:BN497"/>
    <mergeCell ref="BP496:BP499"/>
    <mergeCell ref="BQ496:BQ499"/>
    <mergeCell ref="BU496:BU497"/>
    <mergeCell ref="BV496:BV497"/>
    <mergeCell ref="BW496:BW497"/>
    <mergeCell ref="BX496:BX497"/>
    <mergeCell ref="BZ496:BZ499"/>
    <mergeCell ref="DY496:DY497"/>
    <mergeCell ref="DZ496:DZ497"/>
    <mergeCell ref="EA496:EA497"/>
    <mergeCell ref="DG498:DG499"/>
    <mergeCell ref="DH498:DH499"/>
    <mergeCell ref="DI498:DI499"/>
    <mergeCell ref="DJ498:DJ499"/>
    <mergeCell ref="DP498:DP499"/>
    <mergeCell ref="DQ498:DQ499"/>
    <mergeCell ref="DR498:DR499"/>
    <mergeCell ref="DS498:DS499"/>
    <mergeCell ref="DY498:DY499"/>
    <mergeCell ref="DZ498:DZ499"/>
    <mergeCell ref="EA498:EA499"/>
    <mergeCell ref="CA496:CA499"/>
    <mergeCell ref="CE496:CE497"/>
    <mergeCell ref="CF496:CF497"/>
    <mergeCell ref="CG496:CG497"/>
    <mergeCell ref="CH496:CH497"/>
    <mergeCell ref="CI496:CI499"/>
    <mergeCell ref="CJ496:CJ499"/>
    <mergeCell ref="CN496:CN497"/>
    <mergeCell ref="CO496:CO497"/>
    <mergeCell ref="CP496:CP497"/>
    <mergeCell ref="CQ496:CQ497"/>
    <mergeCell ref="CR496:CR499"/>
    <mergeCell ref="CS496:CS499"/>
    <mergeCell ref="CW496:CW497"/>
    <mergeCell ref="CX496:CX497"/>
    <mergeCell ref="CY496:CY497"/>
    <mergeCell ref="CZ496:CZ497"/>
    <mergeCell ref="CP498:CP499"/>
    <mergeCell ref="CQ498:CQ499"/>
    <mergeCell ref="CW498:CW499"/>
    <mergeCell ref="CX498:CX499"/>
    <mergeCell ref="CY498:CY499"/>
    <mergeCell ref="CZ498:CZ499"/>
    <mergeCell ref="CX494:CX495"/>
    <mergeCell ref="CY494:CY495"/>
    <mergeCell ref="CZ494:CZ495"/>
    <mergeCell ref="DG494:DG495"/>
    <mergeCell ref="DH494:DH495"/>
    <mergeCell ref="DI494:DI495"/>
    <mergeCell ref="DJ494:DJ495"/>
    <mergeCell ref="DP494:DP495"/>
    <mergeCell ref="DQ494:DQ495"/>
    <mergeCell ref="DR494:DR495"/>
    <mergeCell ref="DS494:DS495"/>
    <mergeCell ref="DY494:DY495"/>
    <mergeCell ref="DZ494:DZ495"/>
    <mergeCell ref="EA494:EA495"/>
    <mergeCell ref="EB494:EB495"/>
    <mergeCell ref="AA496:AA497"/>
    <mergeCell ref="AB496:AB497"/>
    <mergeCell ref="AC496:AC497"/>
    <mergeCell ref="AD496:AD497"/>
    <mergeCell ref="AE496:AE499"/>
    <mergeCell ref="AF496:AF499"/>
    <mergeCell ref="AJ496:AJ497"/>
    <mergeCell ref="AK496:AK497"/>
    <mergeCell ref="AL496:AL497"/>
    <mergeCell ref="AM496:AM497"/>
    <mergeCell ref="AN496:AN499"/>
    <mergeCell ref="AO496:AO499"/>
    <mergeCell ref="AS496:AS497"/>
    <mergeCell ref="AT496:AT497"/>
    <mergeCell ref="AU496:AU497"/>
    <mergeCell ref="AV496:AV497"/>
    <mergeCell ref="AX496:AX499"/>
    <mergeCell ref="DP492:DP493"/>
    <mergeCell ref="DQ492:DQ493"/>
    <mergeCell ref="DR492:DR493"/>
    <mergeCell ref="DS492:DS493"/>
    <mergeCell ref="DY492:DY493"/>
    <mergeCell ref="DZ492:DZ493"/>
    <mergeCell ref="EA492:EA493"/>
    <mergeCell ref="EB492:EB493"/>
    <mergeCell ref="AA494:AA495"/>
    <mergeCell ref="AB494:AB495"/>
    <mergeCell ref="AC494:AC495"/>
    <mergeCell ref="AD494:AD495"/>
    <mergeCell ref="AJ494:AJ495"/>
    <mergeCell ref="AK494:AK495"/>
    <mergeCell ref="AL494:AL495"/>
    <mergeCell ref="AM494:AM495"/>
    <mergeCell ref="AS494:AS495"/>
    <mergeCell ref="AT494:AT495"/>
    <mergeCell ref="AU494:AU495"/>
    <mergeCell ref="AV494:AV495"/>
    <mergeCell ref="BC494:BC495"/>
    <mergeCell ref="BD494:BD495"/>
    <mergeCell ref="BE494:BE495"/>
    <mergeCell ref="BF494:BF495"/>
    <mergeCell ref="BL494:BL495"/>
    <mergeCell ref="BM494:BM495"/>
    <mergeCell ref="BN494:BN495"/>
    <mergeCell ref="BO494:BO495"/>
    <mergeCell ref="BU494:BU495"/>
    <mergeCell ref="BV494:BV495"/>
    <mergeCell ref="BW494:BW495"/>
    <mergeCell ref="BX494:BX495"/>
    <mergeCell ref="DP490:DP491"/>
    <mergeCell ref="DQ490:DQ491"/>
    <mergeCell ref="DR490:DR491"/>
    <mergeCell ref="DS490:DS491"/>
    <mergeCell ref="DT490:DT495"/>
    <mergeCell ref="DU490:DU495"/>
    <mergeCell ref="DY490:DY491"/>
    <mergeCell ref="DZ490:DZ491"/>
    <mergeCell ref="EA490:EA491"/>
    <mergeCell ref="EB490:EB491"/>
    <mergeCell ref="ED490:ED495"/>
    <mergeCell ref="EE490:EE495"/>
    <mergeCell ref="AA492:AA493"/>
    <mergeCell ref="AB492:AB493"/>
    <mergeCell ref="AC492:AC493"/>
    <mergeCell ref="AD492:AD493"/>
    <mergeCell ref="AJ492:AJ493"/>
    <mergeCell ref="AK492:AK493"/>
    <mergeCell ref="AL492:AL493"/>
    <mergeCell ref="AM492:AM493"/>
    <mergeCell ref="AS492:AS493"/>
    <mergeCell ref="AT492:AT493"/>
    <mergeCell ref="AU492:AU493"/>
    <mergeCell ref="AV492:AV493"/>
    <mergeCell ref="BC492:BC493"/>
    <mergeCell ref="BD492:BD493"/>
    <mergeCell ref="BE492:BE493"/>
    <mergeCell ref="BF492:BF493"/>
    <mergeCell ref="BL492:BL493"/>
    <mergeCell ref="BM492:BM493"/>
    <mergeCell ref="BN492:BN493"/>
    <mergeCell ref="BO492:BO493"/>
    <mergeCell ref="CO490:CO491"/>
    <mergeCell ref="CP490:CP491"/>
    <mergeCell ref="CQ490:CQ491"/>
    <mergeCell ref="CR490:CR495"/>
    <mergeCell ref="CS490:CS495"/>
    <mergeCell ref="CW490:CW491"/>
    <mergeCell ref="CX490:CX491"/>
    <mergeCell ref="CY490:CY491"/>
    <mergeCell ref="CZ490:CZ491"/>
    <mergeCell ref="DB490:DB495"/>
    <mergeCell ref="DC490:DC495"/>
    <mergeCell ref="DG490:DG491"/>
    <mergeCell ref="DH490:DH491"/>
    <mergeCell ref="DI490:DI491"/>
    <mergeCell ref="DJ490:DJ491"/>
    <mergeCell ref="DK490:DK495"/>
    <mergeCell ref="DL490:DL495"/>
    <mergeCell ref="CO492:CO493"/>
    <mergeCell ref="CP492:CP493"/>
    <mergeCell ref="CQ492:CQ493"/>
    <mergeCell ref="CW492:CW493"/>
    <mergeCell ref="CX492:CX493"/>
    <mergeCell ref="CY492:CY493"/>
    <mergeCell ref="CZ492:CZ493"/>
    <mergeCell ref="DG492:DG493"/>
    <mergeCell ref="DH492:DH493"/>
    <mergeCell ref="DI492:DI493"/>
    <mergeCell ref="DJ492:DJ493"/>
    <mergeCell ref="CO494:CO495"/>
    <mergeCell ref="CP494:CP495"/>
    <mergeCell ref="CQ494:CQ495"/>
    <mergeCell ref="CW494:CW495"/>
    <mergeCell ref="BM490:BM491"/>
    <mergeCell ref="BN490:BN491"/>
    <mergeCell ref="BO490:BO491"/>
    <mergeCell ref="BP490:BP495"/>
    <mergeCell ref="BU490:BU491"/>
    <mergeCell ref="BV490:BV491"/>
    <mergeCell ref="BW490:BW491"/>
    <mergeCell ref="BX490:BX491"/>
    <mergeCell ref="BZ490:BZ495"/>
    <mergeCell ref="CA490:CA495"/>
    <mergeCell ref="CE490:CE491"/>
    <mergeCell ref="CF490:CF491"/>
    <mergeCell ref="CG490:CG491"/>
    <mergeCell ref="CH490:CH491"/>
    <mergeCell ref="CI490:CI495"/>
    <mergeCell ref="CJ490:CJ495"/>
    <mergeCell ref="CN490:CN491"/>
    <mergeCell ref="BU492:BU493"/>
    <mergeCell ref="BV492:BV493"/>
    <mergeCell ref="BW492:BW493"/>
    <mergeCell ref="BX492:BX493"/>
    <mergeCell ref="CE492:CE493"/>
    <mergeCell ref="CF492:CF493"/>
    <mergeCell ref="CG492:CG493"/>
    <mergeCell ref="CH492:CH493"/>
    <mergeCell ref="CN492:CN493"/>
    <mergeCell ref="CE494:CE495"/>
    <mergeCell ref="CF494:CF495"/>
    <mergeCell ref="CG494:CG495"/>
    <mergeCell ref="CH494:CH495"/>
    <mergeCell ref="CN494:CN495"/>
    <mergeCell ref="DQ488:DQ489"/>
    <mergeCell ref="DR488:DR489"/>
    <mergeCell ref="CR486:CR489"/>
    <mergeCell ref="CS486:CS489"/>
    <mergeCell ref="CW486:CW487"/>
    <mergeCell ref="CX486:CX487"/>
    <mergeCell ref="CY486:CY487"/>
    <mergeCell ref="CE488:CE489"/>
    <mergeCell ref="CF488:CF489"/>
    <mergeCell ref="CG488:CG489"/>
    <mergeCell ref="CH488:CH489"/>
    <mergeCell ref="CN488:CN489"/>
    <mergeCell ref="CO488:CO489"/>
    <mergeCell ref="CP488:CP489"/>
    <mergeCell ref="CQ488:CQ489"/>
    <mergeCell ref="CW488:CW489"/>
    <mergeCell ref="CX488:CX489"/>
    <mergeCell ref="CY488:CY489"/>
    <mergeCell ref="BM486:BM487"/>
    <mergeCell ref="BN486:BN487"/>
    <mergeCell ref="BO486:BO487"/>
    <mergeCell ref="BP486:BP489"/>
    <mergeCell ref="BQ486:BQ489"/>
    <mergeCell ref="BU486:BU487"/>
    <mergeCell ref="BV486:BV487"/>
    <mergeCell ref="BW486:BW487"/>
    <mergeCell ref="BX486:BX487"/>
    <mergeCell ref="BM488:BM489"/>
    <mergeCell ref="BN488:BN489"/>
    <mergeCell ref="BO488:BO489"/>
    <mergeCell ref="BU488:BU489"/>
    <mergeCell ref="BV488:BV489"/>
    <mergeCell ref="BW488:BW489"/>
    <mergeCell ref="AA490:AA491"/>
    <mergeCell ref="AB490:AB491"/>
    <mergeCell ref="AC490:AC491"/>
    <mergeCell ref="AD490:AD491"/>
    <mergeCell ref="AE490:AE495"/>
    <mergeCell ref="AF490:AF495"/>
    <mergeCell ref="AJ490:AJ491"/>
    <mergeCell ref="AK490:AK491"/>
    <mergeCell ref="AL490:AL491"/>
    <mergeCell ref="AM490:AM491"/>
    <mergeCell ref="AN490:AN495"/>
    <mergeCell ref="AO490:AO495"/>
    <mergeCell ref="AS490:AS491"/>
    <mergeCell ref="AT490:AT491"/>
    <mergeCell ref="AU490:AU491"/>
    <mergeCell ref="AV490:AV491"/>
    <mergeCell ref="AX490:AX495"/>
    <mergeCell ref="AY490:AY495"/>
    <mergeCell ref="BC490:BC491"/>
    <mergeCell ref="BD490:BD491"/>
    <mergeCell ref="BE490:BE491"/>
    <mergeCell ref="BF490:BF491"/>
    <mergeCell ref="BG490:BG495"/>
    <mergeCell ref="BH490:BH495"/>
    <mergeCell ref="BL490:BL491"/>
    <mergeCell ref="EA486:EA487"/>
    <mergeCell ref="EB486:EB487"/>
    <mergeCell ref="ED486:ED489"/>
    <mergeCell ref="EE486:EE489"/>
    <mergeCell ref="CZ486:CZ487"/>
    <mergeCell ref="DB486:DB489"/>
    <mergeCell ref="DC486:DC489"/>
    <mergeCell ref="DG486:DG487"/>
    <mergeCell ref="DH486:DH487"/>
    <mergeCell ref="DI486:DI487"/>
    <mergeCell ref="DJ486:DJ487"/>
    <mergeCell ref="DK486:DK489"/>
    <mergeCell ref="DL486:DL489"/>
    <mergeCell ref="DP486:DP487"/>
    <mergeCell ref="DQ486:DQ487"/>
    <mergeCell ref="DR486:DR487"/>
    <mergeCell ref="DS486:DS487"/>
    <mergeCell ref="DT486:DT489"/>
    <mergeCell ref="DU486:DU489"/>
    <mergeCell ref="DY486:DY487"/>
    <mergeCell ref="DZ486:DZ487"/>
    <mergeCell ref="CZ488:CZ489"/>
    <mergeCell ref="DG488:DG489"/>
    <mergeCell ref="DH488:DH489"/>
    <mergeCell ref="DI488:DI489"/>
    <mergeCell ref="DJ488:DJ489"/>
    <mergeCell ref="DP488:DP489"/>
    <mergeCell ref="BZ486:BZ489"/>
    <mergeCell ref="CA486:CA489"/>
    <mergeCell ref="CE486:CE487"/>
    <mergeCell ref="CF486:CF487"/>
    <mergeCell ref="CG486:CG487"/>
    <mergeCell ref="CH486:CH487"/>
    <mergeCell ref="CI486:CI489"/>
    <mergeCell ref="CJ486:CJ489"/>
    <mergeCell ref="CN486:CN487"/>
    <mergeCell ref="CO486:CO487"/>
    <mergeCell ref="CP486:CP487"/>
    <mergeCell ref="CQ486:CQ487"/>
    <mergeCell ref="AS486:AS487"/>
    <mergeCell ref="AT486:AT487"/>
    <mergeCell ref="AU486:AU487"/>
    <mergeCell ref="AV486:AV487"/>
    <mergeCell ref="AX486:AX489"/>
    <mergeCell ref="AA488:AA489"/>
    <mergeCell ref="AB488:AB489"/>
    <mergeCell ref="AC488:AC489"/>
    <mergeCell ref="AD488:AD489"/>
    <mergeCell ref="AJ488:AJ489"/>
    <mergeCell ref="AK488:AK489"/>
    <mergeCell ref="AL488:AL489"/>
    <mergeCell ref="AM488:AM489"/>
    <mergeCell ref="AS488:AS489"/>
    <mergeCell ref="AT488:AT489"/>
    <mergeCell ref="AU488:AU489"/>
    <mergeCell ref="AV488:AV489"/>
    <mergeCell ref="CR482:CR485"/>
    <mergeCell ref="CS482:CS485"/>
    <mergeCell ref="DB482:DB485"/>
    <mergeCell ref="DC482:DC485"/>
    <mergeCell ref="ED482:ED485"/>
    <mergeCell ref="EE482:EE485"/>
    <mergeCell ref="DK482:DK485"/>
    <mergeCell ref="DL482:DL485"/>
    <mergeCell ref="DT482:DT485"/>
    <mergeCell ref="DU482:DU485"/>
    <mergeCell ref="CA482:CA485"/>
    <mergeCell ref="CI482:CI485"/>
    <mergeCell ref="CJ482:CJ485"/>
    <mergeCell ref="AX482:AX485"/>
    <mergeCell ref="AY482:AY485"/>
    <mergeCell ref="BG482:BG485"/>
    <mergeCell ref="BH482:BH485"/>
    <mergeCell ref="BP482:BP485"/>
    <mergeCell ref="BQ482:BQ485"/>
    <mergeCell ref="BZ482:BZ485"/>
    <mergeCell ref="ED480:ED481"/>
    <mergeCell ref="EE480:EE481"/>
    <mergeCell ref="AE482:AE485"/>
    <mergeCell ref="AF482:AF485"/>
    <mergeCell ref="AN482:AN485"/>
    <mergeCell ref="AO482:AO485"/>
    <mergeCell ref="CZ480:CZ481"/>
    <mergeCell ref="DA480:DA481"/>
    <mergeCell ref="DB480:DB481"/>
    <mergeCell ref="DC480:DC481"/>
    <mergeCell ref="DG480:DG481"/>
    <mergeCell ref="DH480:DH481"/>
    <mergeCell ref="DI480:DI481"/>
    <mergeCell ref="DJ480:DJ481"/>
    <mergeCell ref="DK480:DK481"/>
    <mergeCell ref="DL480:DL481"/>
    <mergeCell ref="DP480:DP481"/>
    <mergeCell ref="DQ480:DQ481"/>
    <mergeCell ref="DR480:DR481"/>
    <mergeCell ref="DS480:DS481"/>
    <mergeCell ref="DT480:DT481"/>
    <mergeCell ref="DU480:DU481"/>
    <mergeCell ref="DY480:DY481"/>
    <mergeCell ref="BZ480:BZ481"/>
    <mergeCell ref="CA480:CA481"/>
    <mergeCell ref="CE480:CE481"/>
    <mergeCell ref="CF480:CF481"/>
    <mergeCell ref="CG480:CG481"/>
    <mergeCell ref="CH480:CH481"/>
    <mergeCell ref="CI480:CI481"/>
    <mergeCell ref="CJ480:CJ481"/>
    <mergeCell ref="CN480:CN481"/>
    <mergeCell ref="CO480:CO481"/>
    <mergeCell ref="CP480:CP481"/>
    <mergeCell ref="CQ480:CQ481"/>
    <mergeCell ref="CR480:CR481"/>
    <mergeCell ref="CS480:CS481"/>
    <mergeCell ref="CW480:CW481"/>
    <mergeCell ref="CX480:CX481"/>
    <mergeCell ref="CY480:CY481"/>
    <mergeCell ref="BC480:BC481"/>
    <mergeCell ref="BD480:BD481"/>
    <mergeCell ref="BE480:BE481"/>
    <mergeCell ref="BF480:BF481"/>
    <mergeCell ref="BG480:BG481"/>
    <mergeCell ref="BH480:BH481"/>
    <mergeCell ref="BL480:BL481"/>
    <mergeCell ref="BM480:BM481"/>
    <mergeCell ref="BN480:BN481"/>
    <mergeCell ref="BO480:BO481"/>
    <mergeCell ref="BP480:BP481"/>
    <mergeCell ref="BQ480:BQ481"/>
    <mergeCell ref="BU480:BU481"/>
    <mergeCell ref="BV480:BV481"/>
    <mergeCell ref="BW480:BW481"/>
    <mergeCell ref="BX480:BX481"/>
    <mergeCell ref="BY480:BY481"/>
    <mergeCell ref="EC477:EC479"/>
    <mergeCell ref="P480:P481"/>
    <mergeCell ref="Q480:Q481"/>
    <mergeCell ref="R480:R481"/>
    <mergeCell ref="S480:S481"/>
    <mergeCell ref="AA480:AA481"/>
    <mergeCell ref="AB480:AB481"/>
    <mergeCell ref="AC480:AC481"/>
    <mergeCell ref="AD480:AD481"/>
    <mergeCell ref="AE480:AE481"/>
    <mergeCell ref="AF480:AF481"/>
    <mergeCell ref="AJ480:AJ481"/>
    <mergeCell ref="AK480:AK481"/>
    <mergeCell ref="AL480:AL481"/>
    <mergeCell ref="AM480:AM481"/>
    <mergeCell ref="AN480:AN481"/>
    <mergeCell ref="AO480:AO481"/>
    <mergeCell ref="AS480:AS481"/>
    <mergeCell ref="AT480:AT481"/>
    <mergeCell ref="AU480:AU481"/>
    <mergeCell ref="AV480:AV481"/>
    <mergeCell ref="AW480:AW481"/>
    <mergeCell ref="AX480:AX481"/>
    <mergeCell ref="AY480:AY481"/>
    <mergeCell ref="EB474:EB476"/>
    <mergeCell ref="EC474:EC476"/>
    <mergeCell ref="AA477:AA479"/>
    <mergeCell ref="AB477:AB479"/>
    <mergeCell ref="AC477:AC479"/>
    <mergeCell ref="AD477:AD479"/>
    <mergeCell ref="AJ477:AJ479"/>
    <mergeCell ref="AK477:AK479"/>
    <mergeCell ref="AL477:AL479"/>
    <mergeCell ref="AM477:AM479"/>
    <mergeCell ref="AS477:AS479"/>
    <mergeCell ref="AT477:AT479"/>
    <mergeCell ref="AU477:AU479"/>
    <mergeCell ref="AV477:AV479"/>
    <mergeCell ref="AW477:AW479"/>
    <mergeCell ref="BC477:BC479"/>
    <mergeCell ref="BD477:BD479"/>
    <mergeCell ref="BE477:BE479"/>
    <mergeCell ref="BF477:BF479"/>
    <mergeCell ref="BL477:BL479"/>
    <mergeCell ref="BM477:BM479"/>
    <mergeCell ref="BN477:BN479"/>
    <mergeCell ref="BO477:BO479"/>
    <mergeCell ref="BU477:BU479"/>
    <mergeCell ref="BV477:BV479"/>
    <mergeCell ref="BW477:BW479"/>
    <mergeCell ref="BX477:BX479"/>
    <mergeCell ref="BY477:BY479"/>
    <mergeCell ref="CE477:CE479"/>
    <mergeCell ref="CF477:CF479"/>
    <mergeCell ref="CG477:CG479"/>
    <mergeCell ref="CH477:CH479"/>
    <mergeCell ref="DZ480:DZ481"/>
    <mergeCell ref="EA480:EA481"/>
    <mergeCell ref="EB480:EB481"/>
    <mergeCell ref="EC480:EC481"/>
    <mergeCell ref="EC471:EC473"/>
    <mergeCell ref="AA474:AA476"/>
    <mergeCell ref="AB474:AB476"/>
    <mergeCell ref="AC474:AC476"/>
    <mergeCell ref="AD474:AD476"/>
    <mergeCell ref="AJ474:AJ476"/>
    <mergeCell ref="AK474:AK476"/>
    <mergeCell ref="AL474:AL476"/>
    <mergeCell ref="AM474:AM476"/>
    <mergeCell ref="AS474:AS476"/>
    <mergeCell ref="AT474:AT476"/>
    <mergeCell ref="AU474:AU476"/>
    <mergeCell ref="AV474:AV476"/>
    <mergeCell ref="AW474:AW476"/>
    <mergeCell ref="BC474:BC476"/>
    <mergeCell ref="BD474:BD476"/>
    <mergeCell ref="BE474:BE476"/>
    <mergeCell ref="BF474:BF476"/>
    <mergeCell ref="BL474:BL476"/>
    <mergeCell ref="BM474:BM476"/>
    <mergeCell ref="BN474:BN476"/>
    <mergeCell ref="BO474:BO476"/>
    <mergeCell ref="BU474:BU476"/>
    <mergeCell ref="BV474:BV476"/>
    <mergeCell ref="DH474:DH476"/>
    <mergeCell ref="DI474:DI476"/>
    <mergeCell ref="DJ474:DJ476"/>
    <mergeCell ref="DP474:DP476"/>
    <mergeCell ref="DQ474:DQ476"/>
    <mergeCell ref="DR474:DR476"/>
    <mergeCell ref="DS474:DS476"/>
    <mergeCell ref="CG471:CG473"/>
    <mergeCell ref="CH471:CH473"/>
    <mergeCell ref="CN471:CN473"/>
    <mergeCell ref="CO471:CO473"/>
    <mergeCell ref="CP471:CP473"/>
    <mergeCell ref="CQ471:CQ473"/>
    <mergeCell ref="CW471:CW473"/>
    <mergeCell ref="CX471:CX473"/>
    <mergeCell ref="BP468:BP479"/>
    <mergeCell ref="BQ468:BQ479"/>
    <mergeCell ref="BU468:BU470"/>
    <mergeCell ref="BV468:BV470"/>
    <mergeCell ref="BW468:BW470"/>
    <mergeCell ref="BX468:BX470"/>
    <mergeCell ref="BY468:BY470"/>
    <mergeCell ref="BZ468:BZ479"/>
    <mergeCell ref="CA468:CA479"/>
    <mergeCell ref="CE468:CE470"/>
    <mergeCell ref="CF468:CF470"/>
    <mergeCell ref="CG468:CG470"/>
    <mergeCell ref="CH468:CH470"/>
    <mergeCell ref="CI468:CI479"/>
    <mergeCell ref="CJ468:CJ479"/>
    <mergeCell ref="CN477:CN479"/>
    <mergeCell ref="CO477:CO479"/>
    <mergeCell ref="CP477:CP479"/>
    <mergeCell ref="CQ477:CQ479"/>
    <mergeCell ref="CW477:CW479"/>
    <mergeCell ref="CX477:CX479"/>
    <mergeCell ref="EB468:EB470"/>
    <mergeCell ref="EC468:EC470"/>
    <mergeCell ref="CY468:CY470"/>
    <mergeCell ref="DP477:DP479"/>
    <mergeCell ref="ED468:ED479"/>
    <mergeCell ref="EE468:EE479"/>
    <mergeCell ref="AA471:AA473"/>
    <mergeCell ref="AB471:AB473"/>
    <mergeCell ref="AC471:AC473"/>
    <mergeCell ref="AD471:AD473"/>
    <mergeCell ref="AJ471:AJ473"/>
    <mergeCell ref="AK471:AK473"/>
    <mergeCell ref="AL471:AL473"/>
    <mergeCell ref="AM471:AM473"/>
    <mergeCell ref="AS471:AS473"/>
    <mergeCell ref="AT471:AT473"/>
    <mergeCell ref="AU471:AU473"/>
    <mergeCell ref="AV471:AV473"/>
    <mergeCell ref="AW471:AW473"/>
    <mergeCell ref="BC471:BC473"/>
    <mergeCell ref="BD471:BD473"/>
    <mergeCell ref="BE471:BE473"/>
    <mergeCell ref="BF471:BF473"/>
    <mergeCell ref="BL471:BL473"/>
    <mergeCell ref="BM471:BM473"/>
    <mergeCell ref="BN471:BN473"/>
    <mergeCell ref="BO471:BO473"/>
    <mergeCell ref="BU471:BU473"/>
    <mergeCell ref="BV471:BV473"/>
    <mergeCell ref="BW471:BW473"/>
    <mergeCell ref="BX471:BX473"/>
    <mergeCell ref="BY471:BY473"/>
    <mergeCell ref="CE471:CE473"/>
    <mergeCell ref="CF471:CF473"/>
    <mergeCell ref="CP474:CP476"/>
    <mergeCell ref="CQ474:CQ476"/>
    <mergeCell ref="CW474:CW476"/>
    <mergeCell ref="CX474:CX476"/>
    <mergeCell ref="CY474:CY476"/>
    <mergeCell ref="CZ474:CZ476"/>
    <mergeCell ref="DA474:DA476"/>
    <mergeCell ref="DG474:DG476"/>
    <mergeCell ref="DP468:DP470"/>
    <mergeCell ref="DQ468:DQ470"/>
    <mergeCell ref="DR468:DR470"/>
    <mergeCell ref="DS468:DS470"/>
    <mergeCell ref="DT468:DT479"/>
    <mergeCell ref="DU468:DU479"/>
    <mergeCell ref="DY468:DY470"/>
    <mergeCell ref="DZ468:DZ470"/>
    <mergeCell ref="EA468:EA470"/>
    <mergeCell ref="DP471:DP473"/>
    <mergeCell ref="DQ471:DQ473"/>
    <mergeCell ref="DR471:DR473"/>
    <mergeCell ref="DS471:DS473"/>
    <mergeCell ref="DY471:DY473"/>
    <mergeCell ref="DZ471:DZ473"/>
    <mergeCell ref="EA471:EA473"/>
    <mergeCell ref="DY474:DY476"/>
    <mergeCell ref="DZ474:DZ476"/>
    <mergeCell ref="EA474:EA476"/>
    <mergeCell ref="CY477:CY479"/>
    <mergeCell ref="CZ477:CZ479"/>
    <mergeCell ref="DA477:DA479"/>
    <mergeCell ref="DG477:DG479"/>
    <mergeCell ref="DH477:DH479"/>
    <mergeCell ref="CW468:CW470"/>
    <mergeCell ref="CX468:CX470"/>
    <mergeCell ref="CZ471:CZ473"/>
    <mergeCell ref="DA471:DA473"/>
    <mergeCell ref="DG471:DG473"/>
    <mergeCell ref="DH471:DH473"/>
    <mergeCell ref="DI471:DI473"/>
    <mergeCell ref="DJ471:DJ473"/>
    <mergeCell ref="DI477:DI479"/>
    <mergeCell ref="DJ477:DJ479"/>
    <mergeCell ref="BY474:BY476"/>
    <mergeCell ref="CE474:CE476"/>
    <mergeCell ref="CF474:CF476"/>
    <mergeCell ref="CG474:CG476"/>
    <mergeCell ref="CH474:CH476"/>
    <mergeCell ref="CN474:CN476"/>
    <mergeCell ref="CO474:CO476"/>
    <mergeCell ref="DZ466:DZ467"/>
    <mergeCell ref="EA466:EA467"/>
    <mergeCell ref="EB466:EB467"/>
    <mergeCell ref="AA468:AA470"/>
    <mergeCell ref="AB468:AB470"/>
    <mergeCell ref="AC468:AC470"/>
    <mergeCell ref="AD468:AD470"/>
    <mergeCell ref="AE468:AE479"/>
    <mergeCell ref="AF468:AF479"/>
    <mergeCell ref="AJ468:AJ470"/>
    <mergeCell ref="AK468:AK470"/>
    <mergeCell ref="AL468:AL470"/>
    <mergeCell ref="AM468:AM470"/>
    <mergeCell ref="AN468:AN479"/>
    <mergeCell ref="AO468:AO479"/>
    <mergeCell ref="AS468:AS470"/>
    <mergeCell ref="AT468:AT470"/>
    <mergeCell ref="AU468:AU470"/>
    <mergeCell ref="AV468:AV470"/>
    <mergeCell ref="AW468:AW470"/>
    <mergeCell ref="AX468:AX479"/>
    <mergeCell ref="CP468:CP470"/>
    <mergeCell ref="CQ468:CQ470"/>
    <mergeCell ref="CR468:CR479"/>
    <mergeCell ref="CS468:CS479"/>
    <mergeCell ref="AY468:AY479"/>
    <mergeCell ref="BC468:BC470"/>
    <mergeCell ref="BD468:BD470"/>
    <mergeCell ref="BE468:BE470"/>
    <mergeCell ref="BF468:BF470"/>
    <mergeCell ref="BG468:BG479"/>
    <mergeCell ref="BH468:BH479"/>
    <mergeCell ref="BL468:BL470"/>
    <mergeCell ref="BM468:BM470"/>
    <mergeCell ref="BN468:BN470"/>
    <mergeCell ref="BO468:BO470"/>
    <mergeCell ref="CN466:CN467"/>
    <mergeCell ref="CO466:CO467"/>
    <mergeCell ref="EB471:EB473"/>
    <mergeCell ref="DQ477:DQ479"/>
    <mergeCell ref="DR477:DR479"/>
    <mergeCell ref="DS477:DS479"/>
    <mergeCell ref="DY477:DY479"/>
    <mergeCell ref="DZ477:DZ479"/>
    <mergeCell ref="EA477:EA479"/>
    <mergeCell ref="EB477:EB479"/>
    <mergeCell ref="CE466:CE467"/>
    <mergeCell ref="CF466:CF467"/>
    <mergeCell ref="CG466:CG467"/>
    <mergeCell ref="CH466:CH467"/>
    <mergeCell ref="CN468:CN470"/>
    <mergeCell ref="CO468:CO470"/>
    <mergeCell ref="BW474:BW476"/>
    <mergeCell ref="BX474:BX476"/>
    <mergeCell ref="DQ466:DQ467"/>
    <mergeCell ref="DR466:DR467"/>
    <mergeCell ref="DS466:DS467"/>
    <mergeCell ref="DY466:DY467"/>
    <mergeCell ref="DY463:DY465"/>
    <mergeCell ref="DZ463:DZ465"/>
    <mergeCell ref="EA463:EA465"/>
    <mergeCell ref="EB463:EB465"/>
    <mergeCell ref="AA466:AA467"/>
    <mergeCell ref="AB466:AB467"/>
    <mergeCell ref="AC466:AC467"/>
    <mergeCell ref="AD466:AD467"/>
    <mergeCell ref="AJ466:AJ467"/>
    <mergeCell ref="AK466:AK467"/>
    <mergeCell ref="AL466:AL467"/>
    <mergeCell ref="AM466:AM467"/>
    <mergeCell ref="AS466:AS467"/>
    <mergeCell ref="AT466:AT467"/>
    <mergeCell ref="AU466:AU467"/>
    <mergeCell ref="AV466:AV467"/>
    <mergeCell ref="BC466:BC467"/>
    <mergeCell ref="BD466:BD467"/>
    <mergeCell ref="BE466:BE467"/>
    <mergeCell ref="BF466:BF467"/>
    <mergeCell ref="BL466:BL467"/>
    <mergeCell ref="DG463:DG465"/>
    <mergeCell ref="DH463:DH465"/>
    <mergeCell ref="DI463:DI465"/>
    <mergeCell ref="DJ463:DJ465"/>
    <mergeCell ref="DP463:DP465"/>
    <mergeCell ref="DC455:DC467"/>
    <mergeCell ref="DG455:DG456"/>
    <mergeCell ref="DH455:DH456"/>
    <mergeCell ref="DI455:DI456"/>
    <mergeCell ref="DJ455:DJ456"/>
    <mergeCell ref="DK455:DK467"/>
    <mergeCell ref="DL455:DL467"/>
    <mergeCell ref="DP455:DP456"/>
    <mergeCell ref="CE455:CE456"/>
    <mergeCell ref="CF455:CF456"/>
    <mergeCell ref="CG455:CG456"/>
    <mergeCell ref="CH455:CH456"/>
    <mergeCell ref="CI455:CI467"/>
    <mergeCell ref="CJ455:CJ467"/>
    <mergeCell ref="CN455:CN456"/>
    <mergeCell ref="CZ468:CZ470"/>
    <mergeCell ref="DA468:DA470"/>
    <mergeCell ref="DB468:DB479"/>
    <mergeCell ref="DC468:DC479"/>
    <mergeCell ref="DG468:DG470"/>
    <mergeCell ref="DH468:DH470"/>
    <mergeCell ref="DI468:DI470"/>
    <mergeCell ref="DJ468:DJ470"/>
    <mergeCell ref="DK468:DK479"/>
    <mergeCell ref="DL468:DL479"/>
    <mergeCell ref="CY471:CY473"/>
    <mergeCell ref="AA463:AA465"/>
    <mergeCell ref="AB463:AB465"/>
    <mergeCell ref="AC463:AC465"/>
    <mergeCell ref="AD463:AD465"/>
    <mergeCell ref="AJ463:AJ465"/>
    <mergeCell ref="AK463:AK465"/>
    <mergeCell ref="AL463:AL465"/>
    <mergeCell ref="AM463:AM465"/>
    <mergeCell ref="AS463:AS465"/>
    <mergeCell ref="AT463:AT465"/>
    <mergeCell ref="AU463:AU465"/>
    <mergeCell ref="AV463:AV465"/>
    <mergeCell ref="BC463:BC465"/>
    <mergeCell ref="BD463:BD465"/>
    <mergeCell ref="BE463:BE465"/>
    <mergeCell ref="BF463:BF465"/>
    <mergeCell ref="BL463:BL465"/>
    <mergeCell ref="CE463:CE465"/>
    <mergeCell ref="CF463:CF465"/>
    <mergeCell ref="CG463:CG465"/>
    <mergeCell ref="CH463:CH465"/>
    <mergeCell ref="CN463:CN465"/>
    <mergeCell ref="CO463:CO465"/>
    <mergeCell ref="CP463:CP465"/>
    <mergeCell ref="CQ463:CQ465"/>
    <mergeCell ref="CW463:CW465"/>
    <mergeCell ref="CX463:CX465"/>
    <mergeCell ref="CY463:CY465"/>
    <mergeCell ref="AY455:AY467"/>
    <mergeCell ref="BC455:BC456"/>
    <mergeCell ref="BD455:BD456"/>
    <mergeCell ref="BE455:BE456"/>
    <mergeCell ref="BF455:BF456"/>
    <mergeCell ref="BG455:BG467"/>
    <mergeCell ref="BH455:BH467"/>
    <mergeCell ref="BL455:BL456"/>
    <mergeCell ref="BC460:BC462"/>
    <mergeCell ref="BD460:BD462"/>
    <mergeCell ref="BE460:BE462"/>
    <mergeCell ref="BF460:BF462"/>
    <mergeCell ref="BL460:BL462"/>
    <mergeCell ref="AA455:AA456"/>
    <mergeCell ref="AB455:AB456"/>
    <mergeCell ref="AC455:AC456"/>
    <mergeCell ref="AD455:AD456"/>
    <mergeCell ref="AE455:AE467"/>
    <mergeCell ref="AF455:AF467"/>
    <mergeCell ref="AJ455:AJ456"/>
    <mergeCell ref="AK455:AK456"/>
    <mergeCell ref="AL455:AL456"/>
    <mergeCell ref="AM455:AM456"/>
    <mergeCell ref="AN455:AN467"/>
    <mergeCell ref="AO455:AO467"/>
    <mergeCell ref="CP466:CP467"/>
    <mergeCell ref="CQ466:CQ467"/>
    <mergeCell ref="CW466:CW467"/>
    <mergeCell ref="CX466:CX467"/>
    <mergeCell ref="BM466:BM467"/>
    <mergeCell ref="BN466:BN467"/>
    <mergeCell ref="BO466:BO467"/>
    <mergeCell ref="BU466:BU467"/>
    <mergeCell ref="BV466:BV467"/>
    <mergeCell ref="BW466:BW467"/>
    <mergeCell ref="BX466:BX467"/>
    <mergeCell ref="DG457:DG459"/>
    <mergeCell ref="DH457:DH459"/>
    <mergeCell ref="DI457:DI459"/>
    <mergeCell ref="DJ457:DJ459"/>
    <mergeCell ref="DP457:DP459"/>
    <mergeCell ref="DQ457:DQ459"/>
    <mergeCell ref="DR457:DR459"/>
    <mergeCell ref="DS457:DS459"/>
    <mergeCell ref="DY457:DY459"/>
    <mergeCell ref="DZ457:DZ459"/>
    <mergeCell ref="EA457:EA459"/>
    <mergeCell ref="EB457:EB459"/>
    <mergeCell ref="DQ463:DQ465"/>
    <mergeCell ref="DR463:DR465"/>
    <mergeCell ref="DS463:DS465"/>
    <mergeCell ref="DG460:DG462"/>
    <mergeCell ref="DH460:DH462"/>
    <mergeCell ref="DI460:DI462"/>
    <mergeCell ref="DJ460:DJ462"/>
    <mergeCell ref="DP460:DP462"/>
    <mergeCell ref="DQ460:DQ462"/>
    <mergeCell ref="DR460:DR462"/>
    <mergeCell ref="DS460:DS462"/>
    <mergeCell ref="CY466:CY467"/>
    <mergeCell ref="CZ466:CZ467"/>
    <mergeCell ref="DG466:DG467"/>
    <mergeCell ref="DH466:DH467"/>
    <mergeCell ref="DI466:DI467"/>
    <mergeCell ref="DJ466:DJ467"/>
    <mergeCell ref="DP466:DP467"/>
    <mergeCell ref="DY460:DY462"/>
    <mergeCell ref="DZ460:DZ462"/>
    <mergeCell ref="EA460:EA462"/>
    <mergeCell ref="EB460:EB462"/>
    <mergeCell ref="BN460:BN462"/>
    <mergeCell ref="BO460:BO462"/>
    <mergeCell ref="BU460:BU462"/>
    <mergeCell ref="BV460:BV462"/>
    <mergeCell ref="BW460:BW462"/>
    <mergeCell ref="BX460:BX462"/>
    <mergeCell ref="BM463:BM465"/>
    <mergeCell ref="BN463:BN465"/>
    <mergeCell ref="BO463:BO465"/>
    <mergeCell ref="BU463:BU465"/>
    <mergeCell ref="BV463:BV465"/>
    <mergeCell ref="BW463:BW465"/>
    <mergeCell ref="BX463:BX465"/>
    <mergeCell ref="CO455:CO456"/>
    <mergeCell ref="BM455:BM456"/>
    <mergeCell ref="BN455:BN456"/>
    <mergeCell ref="BO455:BO456"/>
    <mergeCell ref="BP455:BP467"/>
    <mergeCell ref="BQ455:BQ467"/>
    <mergeCell ref="BU455:BU456"/>
    <mergeCell ref="BV455:BV456"/>
    <mergeCell ref="BW455:BW456"/>
    <mergeCell ref="BX455:BX456"/>
    <mergeCell ref="ED455:ED467"/>
    <mergeCell ref="EE455:EE467"/>
    <mergeCell ref="AA457:AA459"/>
    <mergeCell ref="AB457:AB459"/>
    <mergeCell ref="AC457:AC459"/>
    <mergeCell ref="AD457:AD459"/>
    <mergeCell ref="AJ457:AJ459"/>
    <mergeCell ref="AK457:AK459"/>
    <mergeCell ref="AL457:AL459"/>
    <mergeCell ref="AM457:AM459"/>
    <mergeCell ref="AS457:AS459"/>
    <mergeCell ref="AT457:AT459"/>
    <mergeCell ref="AU457:AU459"/>
    <mergeCell ref="AV457:AV459"/>
    <mergeCell ref="BC457:BC459"/>
    <mergeCell ref="BD457:BD459"/>
    <mergeCell ref="BE457:BE459"/>
    <mergeCell ref="BF457:BF459"/>
    <mergeCell ref="BL457:BL459"/>
    <mergeCell ref="BM457:BM459"/>
    <mergeCell ref="BN457:BN459"/>
    <mergeCell ref="BO457:BO459"/>
    <mergeCell ref="BU457:BU459"/>
    <mergeCell ref="BV457:BV459"/>
    <mergeCell ref="BW457:BW459"/>
    <mergeCell ref="BX457:BX459"/>
    <mergeCell ref="CE457:CE459"/>
    <mergeCell ref="CF457:CF459"/>
    <mergeCell ref="CG457:CG459"/>
    <mergeCell ref="CH457:CH459"/>
    <mergeCell ref="CN457:CN459"/>
    <mergeCell ref="CO457:CO459"/>
    <mergeCell ref="DQ455:DQ456"/>
    <mergeCell ref="DR455:DR456"/>
    <mergeCell ref="DS455:DS456"/>
    <mergeCell ref="DT455:DT467"/>
    <mergeCell ref="DU455:DU467"/>
    <mergeCell ref="DY455:DY456"/>
    <mergeCell ref="DZ455:DZ456"/>
    <mergeCell ref="EA455:EA456"/>
    <mergeCell ref="EB455:EB456"/>
    <mergeCell ref="AS455:AS456"/>
    <mergeCell ref="AT455:AT456"/>
    <mergeCell ref="AU455:AU456"/>
    <mergeCell ref="AV455:AV456"/>
    <mergeCell ref="AX455:AX467"/>
    <mergeCell ref="AA460:AA462"/>
    <mergeCell ref="AB460:AB462"/>
    <mergeCell ref="AC460:AC462"/>
    <mergeCell ref="AD460:AD462"/>
    <mergeCell ref="AJ460:AJ462"/>
    <mergeCell ref="AK460:AK462"/>
    <mergeCell ref="AL460:AL462"/>
    <mergeCell ref="AM460:AM462"/>
    <mergeCell ref="AS460:AS462"/>
    <mergeCell ref="AT460:AT462"/>
    <mergeCell ref="AU460:AU462"/>
    <mergeCell ref="AV460:AV462"/>
    <mergeCell ref="CQ453:CQ454"/>
    <mergeCell ref="CW453:CW454"/>
    <mergeCell ref="CX453:CX454"/>
    <mergeCell ref="CY453:CY454"/>
    <mergeCell ref="CZ453:CZ454"/>
    <mergeCell ref="DG453:DG454"/>
    <mergeCell ref="DH453:DH454"/>
    <mergeCell ref="DI453:DI454"/>
    <mergeCell ref="DJ453:DJ454"/>
    <mergeCell ref="DP453:DP454"/>
    <mergeCell ref="DQ453:DQ454"/>
    <mergeCell ref="DR453:DR454"/>
    <mergeCell ref="DS453:DS454"/>
    <mergeCell ref="DY453:DY454"/>
    <mergeCell ref="DZ453:DZ454"/>
    <mergeCell ref="EA453:EA454"/>
    <mergeCell ref="CP455:CP456"/>
    <mergeCell ref="CQ455:CQ456"/>
    <mergeCell ref="CR455:CR467"/>
    <mergeCell ref="CS455:CS467"/>
    <mergeCell ref="CW455:CW456"/>
    <mergeCell ref="CX455:CX456"/>
    <mergeCell ref="CY455:CY456"/>
    <mergeCell ref="CZ455:CZ456"/>
    <mergeCell ref="DB455:DB467"/>
    <mergeCell ref="CP457:CP459"/>
    <mergeCell ref="CQ457:CQ459"/>
    <mergeCell ref="CW457:CW459"/>
    <mergeCell ref="CX457:CX459"/>
    <mergeCell ref="CY457:CY459"/>
    <mergeCell ref="CZ457:CZ459"/>
    <mergeCell ref="CE460:CE462"/>
    <mergeCell ref="CF460:CF462"/>
    <mergeCell ref="CG460:CG462"/>
    <mergeCell ref="CH460:CH462"/>
    <mergeCell ref="CN460:CN462"/>
    <mergeCell ref="CO460:CO462"/>
    <mergeCell ref="CP460:CP462"/>
    <mergeCell ref="CQ460:CQ462"/>
    <mergeCell ref="CW460:CW462"/>
    <mergeCell ref="CX460:CX462"/>
    <mergeCell ref="CY460:CY462"/>
    <mergeCell ref="CZ460:CZ462"/>
    <mergeCell ref="CZ463:CZ465"/>
    <mergeCell ref="BZ455:BZ467"/>
    <mergeCell ref="CA455:CA467"/>
    <mergeCell ref="BM460:BM462"/>
    <mergeCell ref="EB453:EB454"/>
    <mergeCell ref="EA450:EA452"/>
    <mergeCell ref="EB450:EB452"/>
    <mergeCell ref="AA453:AA454"/>
    <mergeCell ref="AB453:AB454"/>
    <mergeCell ref="AC453:AC454"/>
    <mergeCell ref="AD453:AD454"/>
    <mergeCell ref="AJ453:AJ454"/>
    <mergeCell ref="AK453:AK454"/>
    <mergeCell ref="AL453:AL454"/>
    <mergeCell ref="AM453:AM454"/>
    <mergeCell ref="AS453:AS454"/>
    <mergeCell ref="AT453:AT454"/>
    <mergeCell ref="AU453:AU454"/>
    <mergeCell ref="AV453:AV454"/>
    <mergeCell ref="BC453:BC454"/>
    <mergeCell ref="BD453:BD454"/>
    <mergeCell ref="BE453:BE454"/>
    <mergeCell ref="BF453:BF454"/>
    <mergeCell ref="BL453:BL454"/>
    <mergeCell ref="BN453:BN454"/>
    <mergeCell ref="BO453:BO454"/>
    <mergeCell ref="BU453:BU454"/>
    <mergeCell ref="BV453:BV454"/>
    <mergeCell ref="BW453:BW454"/>
    <mergeCell ref="BX453:BX454"/>
    <mergeCell ref="CE453:CE454"/>
    <mergeCell ref="CF453:CF454"/>
    <mergeCell ref="CG453:CG454"/>
    <mergeCell ref="CH453:CH454"/>
    <mergeCell ref="CN453:CN454"/>
    <mergeCell ref="CO453:CO454"/>
    <mergeCell ref="CP453:CP454"/>
    <mergeCell ref="CO450:CO452"/>
    <mergeCell ref="CP450:CP452"/>
    <mergeCell ref="CQ450:CQ452"/>
    <mergeCell ref="CW450:CW452"/>
    <mergeCell ref="CX450:CX452"/>
    <mergeCell ref="CY450:CY452"/>
    <mergeCell ref="CZ450:CZ452"/>
    <mergeCell ref="DG450:DG452"/>
    <mergeCell ref="DH450:DH452"/>
    <mergeCell ref="DI450:DI452"/>
    <mergeCell ref="DJ450:DJ452"/>
    <mergeCell ref="DP450:DP452"/>
    <mergeCell ref="DQ450:DQ452"/>
    <mergeCell ref="DR450:DR452"/>
    <mergeCell ref="DS450:DS452"/>
    <mergeCell ref="DY450:DY452"/>
    <mergeCell ref="DZ450:DZ452"/>
    <mergeCell ref="DS445:DS447"/>
    <mergeCell ref="DZ448:DZ449"/>
    <mergeCell ref="EA448:EA449"/>
    <mergeCell ref="EB448:EB449"/>
    <mergeCell ref="AA450:AA452"/>
    <mergeCell ref="AB450:AB452"/>
    <mergeCell ref="AC450:AC452"/>
    <mergeCell ref="AD450:AD452"/>
    <mergeCell ref="AJ450:AJ452"/>
    <mergeCell ref="AK450:AK452"/>
    <mergeCell ref="AL450:AL452"/>
    <mergeCell ref="AM450:AM452"/>
    <mergeCell ref="AS450:AS452"/>
    <mergeCell ref="AT450:AT452"/>
    <mergeCell ref="AU450:AU452"/>
    <mergeCell ref="AV450:AV452"/>
    <mergeCell ref="BC450:BC452"/>
    <mergeCell ref="BD450:BD452"/>
    <mergeCell ref="BE450:BE452"/>
    <mergeCell ref="BF450:BF452"/>
    <mergeCell ref="BL450:BL452"/>
    <mergeCell ref="BM450:BM452"/>
    <mergeCell ref="BN450:BN452"/>
    <mergeCell ref="BO450:BO452"/>
    <mergeCell ref="BU450:BU452"/>
    <mergeCell ref="BV450:BV452"/>
    <mergeCell ref="BW450:BW452"/>
    <mergeCell ref="BX450:BX452"/>
    <mergeCell ref="CE450:CE452"/>
    <mergeCell ref="CF450:CF452"/>
    <mergeCell ref="CG450:CG452"/>
    <mergeCell ref="CH450:CH452"/>
    <mergeCell ref="CN450:CN452"/>
    <mergeCell ref="CN448:CN449"/>
    <mergeCell ref="CO448:CO449"/>
    <mergeCell ref="CP448:CP449"/>
    <mergeCell ref="CQ448:CQ449"/>
    <mergeCell ref="CW448:CW449"/>
    <mergeCell ref="CX448:CX449"/>
    <mergeCell ref="CY448:CY449"/>
    <mergeCell ref="CZ448:CZ449"/>
    <mergeCell ref="DG448:DG449"/>
    <mergeCell ref="DH448:DH449"/>
    <mergeCell ref="DI448:DI449"/>
    <mergeCell ref="DJ448:DJ449"/>
    <mergeCell ref="DP448:DP449"/>
    <mergeCell ref="DQ448:DQ449"/>
    <mergeCell ref="DR448:DR449"/>
    <mergeCell ref="DS448:DS449"/>
    <mergeCell ref="DY448:DY449"/>
    <mergeCell ref="AA448:AA449"/>
    <mergeCell ref="AB448:AB449"/>
    <mergeCell ref="AC448:AC449"/>
    <mergeCell ref="AD448:AD449"/>
    <mergeCell ref="AJ448:AJ449"/>
    <mergeCell ref="AK448:AK449"/>
    <mergeCell ref="AL448:AL449"/>
    <mergeCell ref="AM448:AM449"/>
    <mergeCell ref="AS448:AS449"/>
    <mergeCell ref="AT448:AT449"/>
    <mergeCell ref="AU448:AU449"/>
    <mergeCell ref="AV448:AV449"/>
    <mergeCell ref="BC448:BC449"/>
    <mergeCell ref="BD448:BD449"/>
    <mergeCell ref="BE448:BE449"/>
    <mergeCell ref="BF448:BF449"/>
    <mergeCell ref="BL448:BL449"/>
    <mergeCell ref="BM448:BM449"/>
    <mergeCell ref="BN448:BN449"/>
    <mergeCell ref="BO448:BO449"/>
    <mergeCell ref="BU448:BU449"/>
    <mergeCell ref="BV448:BV449"/>
    <mergeCell ref="BW448:BW449"/>
    <mergeCell ref="BX448:BX449"/>
    <mergeCell ref="CE448:CE449"/>
    <mergeCell ref="CF448:CF449"/>
    <mergeCell ref="CG448:CG449"/>
    <mergeCell ref="CH448:CH449"/>
    <mergeCell ref="CH445:CH447"/>
    <mergeCell ref="CN445:CN447"/>
    <mergeCell ref="CO445:CO447"/>
    <mergeCell ref="CP445:CP447"/>
    <mergeCell ref="CQ445:CQ447"/>
    <mergeCell ref="DZ442:DZ444"/>
    <mergeCell ref="EA442:EA444"/>
    <mergeCell ref="EB442:EB444"/>
    <mergeCell ref="AA445:AA447"/>
    <mergeCell ref="AB445:AB447"/>
    <mergeCell ref="AC445:AC447"/>
    <mergeCell ref="AD445:AD447"/>
    <mergeCell ref="AJ445:AJ447"/>
    <mergeCell ref="AK445:AK447"/>
    <mergeCell ref="AL445:AL447"/>
    <mergeCell ref="AM445:AM447"/>
    <mergeCell ref="AS445:AS447"/>
    <mergeCell ref="AT445:AT447"/>
    <mergeCell ref="AU445:AU447"/>
    <mergeCell ref="AV445:AV447"/>
    <mergeCell ref="BC445:BC447"/>
    <mergeCell ref="BD445:BD447"/>
    <mergeCell ref="BE445:BE447"/>
    <mergeCell ref="BF445:BF447"/>
    <mergeCell ref="BL445:BL447"/>
    <mergeCell ref="BM445:BM447"/>
    <mergeCell ref="BN445:BN447"/>
    <mergeCell ref="BO445:BO447"/>
    <mergeCell ref="BU445:BU447"/>
    <mergeCell ref="BV445:BV447"/>
    <mergeCell ref="BW445:BW447"/>
    <mergeCell ref="BX445:BX447"/>
    <mergeCell ref="DY439:DY441"/>
    <mergeCell ref="DZ439:DZ441"/>
    <mergeCell ref="EA439:EA441"/>
    <mergeCell ref="EB439:EB441"/>
    <mergeCell ref="AA442:AA444"/>
    <mergeCell ref="AB442:AB444"/>
    <mergeCell ref="AC442:AC444"/>
    <mergeCell ref="AD442:AD444"/>
    <mergeCell ref="AJ442:AJ444"/>
    <mergeCell ref="AK442:AK444"/>
    <mergeCell ref="AL442:AL444"/>
    <mergeCell ref="AM442:AM444"/>
    <mergeCell ref="AS442:AS444"/>
    <mergeCell ref="AT442:AT444"/>
    <mergeCell ref="AU442:AU444"/>
    <mergeCell ref="AV442:AV444"/>
    <mergeCell ref="BC442:BC444"/>
    <mergeCell ref="BD442:BD444"/>
    <mergeCell ref="BE442:BE444"/>
    <mergeCell ref="BF442:BF444"/>
    <mergeCell ref="BL442:BL444"/>
    <mergeCell ref="BM442:BM444"/>
    <mergeCell ref="BN442:BN444"/>
    <mergeCell ref="BO442:BO444"/>
    <mergeCell ref="BU442:BU444"/>
    <mergeCell ref="BV442:BV444"/>
    <mergeCell ref="BW442:BW444"/>
    <mergeCell ref="BX442:BX444"/>
    <mergeCell ref="CE442:CE444"/>
    <mergeCell ref="CF442:CF444"/>
    <mergeCell ref="CG442:CG444"/>
    <mergeCell ref="CH442:CH444"/>
    <mergeCell ref="DY445:DY447"/>
    <mergeCell ref="DZ445:DZ447"/>
    <mergeCell ref="EA445:EA447"/>
    <mergeCell ref="EB445:EB447"/>
    <mergeCell ref="CW445:CW447"/>
    <mergeCell ref="DG439:DG441"/>
    <mergeCell ref="DH439:DH441"/>
    <mergeCell ref="DI439:DI441"/>
    <mergeCell ref="DJ439:DJ441"/>
    <mergeCell ref="DP439:DP441"/>
    <mergeCell ref="DC430:DC454"/>
    <mergeCell ref="DG430:DG432"/>
    <mergeCell ref="DH430:DH432"/>
    <mergeCell ref="DI430:DI432"/>
    <mergeCell ref="DJ430:DJ432"/>
    <mergeCell ref="DK430:DK454"/>
    <mergeCell ref="DL430:DL454"/>
    <mergeCell ref="DP430:DP432"/>
    <mergeCell ref="CE430:CE432"/>
    <mergeCell ref="CF430:CF432"/>
    <mergeCell ref="CG430:CG432"/>
    <mergeCell ref="CH430:CH432"/>
    <mergeCell ref="CI430:CI454"/>
    <mergeCell ref="CJ430:CJ454"/>
    <mergeCell ref="CN430:CN432"/>
    <mergeCell ref="CN442:CN444"/>
    <mergeCell ref="CO442:CO444"/>
    <mergeCell ref="CP442:CP444"/>
    <mergeCell ref="CQ442:CQ444"/>
    <mergeCell ref="CW442:CW444"/>
    <mergeCell ref="CX442:CX444"/>
    <mergeCell ref="CY442:CY444"/>
    <mergeCell ref="CZ442:CZ444"/>
    <mergeCell ref="DG442:DG444"/>
    <mergeCell ref="DH442:DH444"/>
    <mergeCell ref="DI442:DI444"/>
    <mergeCell ref="DJ442:DJ444"/>
    <mergeCell ref="DY436:DY438"/>
    <mergeCell ref="CO430:CO432"/>
    <mergeCell ref="CP430:CP432"/>
    <mergeCell ref="CQ430:CQ432"/>
    <mergeCell ref="CH436:CH438"/>
    <mergeCell ref="CN436:CN438"/>
    <mergeCell ref="CO436:CO438"/>
    <mergeCell ref="CP436:CP438"/>
    <mergeCell ref="CQ436:CQ438"/>
    <mergeCell ref="CW436:CW438"/>
    <mergeCell ref="CX436:CX438"/>
    <mergeCell ref="CY436:CY438"/>
    <mergeCell ref="CZ436:CZ438"/>
    <mergeCell ref="CZ439:CZ441"/>
    <mergeCell ref="CE445:CE447"/>
    <mergeCell ref="CF445:CF447"/>
    <mergeCell ref="CG445:CG447"/>
    <mergeCell ref="DP442:DP444"/>
    <mergeCell ref="DQ442:DQ444"/>
    <mergeCell ref="DR442:DR444"/>
    <mergeCell ref="DS442:DS444"/>
    <mergeCell ref="DY442:DY444"/>
    <mergeCell ref="CX445:CX447"/>
    <mergeCell ref="CY445:CY447"/>
    <mergeCell ref="CZ445:CZ447"/>
    <mergeCell ref="DG445:DG447"/>
    <mergeCell ref="DH445:DH447"/>
    <mergeCell ref="DI445:DI447"/>
    <mergeCell ref="DJ445:DJ447"/>
    <mergeCell ref="DP445:DP447"/>
    <mergeCell ref="DQ445:DQ447"/>
    <mergeCell ref="DR445:DR447"/>
    <mergeCell ref="DZ436:DZ438"/>
    <mergeCell ref="EA436:EA438"/>
    <mergeCell ref="EB436:EB438"/>
    <mergeCell ref="AA439:AA441"/>
    <mergeCell ref="AB439:AB441"/>
    <mergeCell ref="AC439:AC441"/>
    <mergeCell ref="AD439:AD441"/>
    <mergeCell ref="AJ439:AJ441"/>
    <mergeCell ref="AK439:AK441"/>
    <mergeCell ref="AL439:AL441"/>
    <mergeCell ref="AM439:AM441"/>
    <mergeCell ref="AS439:AS441"/>
    <mergeCell ref="AT439:AT441"/>
    <mergeCell ref="AU439:AU441"/>
    <mergeCell ref="AV439:AV441"/>
    <mergeCell ref="BC439:BC441"/>
    <mergeCell ref="BD439:BD441"/>
    <mergeCell ref="BE439:BE441"/>
    <mergeCell ref="BF439:BF441"/>
    <mergeCell ref="BL439:BL441"/>
    <mergeCell ref="CE439:CE441"/>
    <mergeCell ref="CF439:CF441"/>
    <mergeCell ref="CG439:CG441"/>
    <mergeCell ref="CH439:CH441"/>
    <mergeCell ref="CN439:CN441"/>
    <mergeCell ref="CO439:CO441"/>
    <mergeCell ref="CP439:CP441"/>
    <mergeCell ref="CQ439:CQ441"/>
    <mergeCell ref="CW439:CW441"/>
    <mergeCell ref="CX439:CX441"/>
    <mergeCell ref="CY439:CY441"/>
    <mergeCell ref="AA436:AA438"/>
    <mergeCell ref="AB436:AB438"/>
    <mergeCell ref="AC436:AC438"/>
    <mergeCell ref="AD436:AD438"/>
    <mergeCell ref="AJ436:AJ438"/>
    <mergeCell ref="AK436:AK438"/>
    <mergeCell ref="AL436:AL438"/>
    <mergeCell ref="AM436:AM438"/>
    <mergeCell ref="AS436:AS438"/>
    <mergeCell ref="AT436:AT438"/>
    <mergeCell ref="AU436:AU438"/>
    <mergeCell ref="AV436:AV438"/>
    <mergeCell ref="BC436:BC438"/>
    <mergeCell ref="BD436:BD438"/>
    <mergeCell ref="BE436:BE438"/>
    <mergeCell ref="BF436:BF438"/>
    <mergeCell ref="BL436:BL438"/>
    <mergeCell ref="CR430:CR454"/>
    <mergeCell ref="CS430:CS454"/>
    <mergeCell ref="CW430:CW432"/>
    <mergeCell ref="CX430:CX432"/>
    <mergeCell ref="CY430:CY432"/>
    <mergeCell ref="CZ430:CZ432"/>
    <mergeCell ref="DB430:DB454"/>
    <mergeCell ref="CP433:CP435"/>
    <mergeCell ref="CQ433:CQ435"/>
    <mergeCell ref="CW433:CW435"/>
    <mergeCell ref="CX433:CX435"/>
    <mergeCell ref="CY433:CY435"/>
    <mergeCell ref="CZ433:CZ435"/>
    <mergeCell ref="CE436:CE438"/>
    <mergeCell ref="CF436:CF438"/>
    <mergeCell ref="CG436:CG438"/>
    <mergeCell ref="ED430:ED454"/>
    <mergeCell ref="EE430:EE454"/>
    <mergeCell ref="AA433:AA435"/>
    <mergeCell ref="AB433:AB435"/>
    <mergeCell ref="AC433:AC435"/>
    <mergeCell ref="AD433:AD435"/>
    <mergeCell ref="AJ433:AJ435"/>
    <mergeCell ref="AK433:AK435"/>
    <mergeCell ref="AL433:AL435"/>
    <mergeCell ref="AM433:AM435"/>
    <mergeCell ref="AS433:AS435"/>
    <mergeCell ref="AT433:AT435"/>
    <mergeCell ref="AU433:AU435"/>
    <mergeCell ref="AV433:AV435"/>
    <mergeCell ref="BC433:BC435"/>
    <mergeCell ref="BD433:BD435"/>
    <mergeCell ref="BE433:BE435"/>
    <mergeCell ref="BF433:BF435"/>
    <mergeCell ref="BL433:BL435"/>
    <mergeCell ref="BM433:BM435"/>
    <mergeCell ref="BN433:BN435"/>
    <mergeCell ref="BO433:BO435"/>
    <mergeCell ref="BU433:BU435"/>
    <mergeCell ref="BV433:BV435"/>
    <mergeCell ref="BW433:BW435"/>
    <mergeCell ref="BX433:BX435"/>
    <mergeCell ref="CE433:CE435"/>
    <mergeCell ref="CF433:CF435"/>
    <mergeCell ref="CG433:CG435"/>
    <mergeCell ref="CH433:CH435"/>
    <mergeCell ref="CN433:CN435"/>
    <mergeCell ref="CO433:CO435"/>
    <mergeCell ref="DQ430:DQ432"/>
    <mergeCell ref="DR430:DR432"/>
    <mergeCell ref="DS430:DS432"/>
    <mergeCell ref="DT430:DT454"/>
    <mergeCell ref="DU430:DU454"/>
    <mergeCell ref="DY430:DY432"/>
    <mergeCell ref="DZ430:DZ432"/>
    <mergeCell ref="EA430:EA432"/>
    <mergeCell ref="EB430:EB432"/>
    <mergeCell ref="DG433:DG435"/>
    <mergeCell ref="DH433:DH435"/>
    <mergeCell ref="DI433:DI435"/>
    <mergeCell ref="DJ433:DJ435"/>
    <mergeCell ref="DP433:DP435"/>
    <mergeCell ref="DQ433:DQ435"/>
    <mergeCell ref="DR433:DR435"/>
    <mergeCell ref="DS433:DS435"/>
    <mergeCell ref="DY433:DY435"/>
    <mergeCell ref="DZ433:DZ435"/>
    <mergeCell ref="EA433:EA435"/>
    <mergeCell ref="EB433:EB435"/>
    <mergeCell ref="DQ439:DQ441"/>
    <mergeCell ref="DR439:DR441"/>
    <mergeCell ref="DS439:DS441"/>
    <mergeCell ref="DG436:DG438"/>
    <mergeCell ref="DH436:DH438"/>
    <mergeCell ref="DI436:DI438"/>
    <mergeCell ref="DJ436:DJ438"/>
    <mergeCell ref="DP436:DP438"/>
    <mergeCell ref="DQ436:DQ438"/>
    <mergeCell ref="DR436:DR438"/>
    <mergeCell ref="DS436:DS438"/>
    <mergeCell ref="BD430:BD432"/>
    <mergeCell ref="BE430:BE432"/>
    <mergeCell ref="BF430:BF432"/>
    <mergeCell ref="BG430:BG454"/>
    <mergeCell ref="BH430:BH454"/>
    <mergeCell ref="BL430:BL432"/>
    <mergeCell ref="BM430:BM432"/>
    <mergeCell ref="BN430:BN432"/>
    <mergeCell ref="BO430:BO432"/>
    <mergeCell ref="BP430:BP454"/>
    <mergeCell ref="BQ430:BQ454"/>
    <mergeCell ref="BU430:BU432"/>
    <mergeCell ref="BV430:BV432"/>
    <mergeCell ref="BW430:BW432"/>
    <mergeCell ref="BX430:BX432"/>
    <mergeCell ref="BZ430:BZ454"/>
    <mergeCell ref="CA430:CA454"/>
    <mergeCell ref="BM436:BM438"/>
    <mergeCell ref="BN436:BN438"/>
    <mergeCell ref="BO436:BO438"/>
    <mergeCell ref="BU436:BU438"/>
    <mergeCell ref="BV436:BV438"/>
    <mergeCell ref="BW436:BW438"/>
    <mergeCell ref="BX436:BX438"/>
    <mergeCell ref="BM439:BM441"/>
    <mergeCell ref="BN439:BN441"/>
    <mergeCell ref="BO439:BO441"/>
    <mergeCell ref="BU439:BU441"/>
    <mergeCell ref="BV439:BV441"/>
    <mergeCell ref="BW439:BW441"/>
    <mergeCell ref="BX439:BX441"/>
    <mergeCell ref="BM453:BM454"/>
    <mergeCell ref="EJ280:EJ282"/>
    <mergeCell ref="CS280:CS288"/>
    <mergeCell ref="CW280:CW282"/>
    <mergeCell ref="DC280:DC288"/>
    <mergeCell ref="DG280:DG282"/>
    <mergeCell ref="DL280:DL288"/>
    <mergeCell ref="DP280:DP282"/>
    <mergeCell ref="DU280:DU288"/>
    <mergeCell ref="DY280:DY282"/>
    <mergeCell ref="EE280:EE288"/>
    <mergeCell ref="EC295:EC300"/>
    <mergeCell ref="ED295:ED300"/>
    <mergeCell ref="EB292:EB294"/>
    <mergeCell ref="EC292:EC294"/>
    <mergeCell ref="ED292:ED294"/>
    <mergeCell ref="EA286:EA288"/>
    <mergeCell ref="EB286:EB288"/>
    <mergeCell ref="DZ286:DZ288"/>
    <mergeCell ref="EA289:EA291"/>
    <mergeCell ref="ED286:ED288"/>
    <mergeCell ref="DZ283:DZ285"/>
    <mergeCell ref="EA283:EA285"/>
    <mergeCell ref="EB283:EB285"/>
    <mergeCell ref="EC283:EC285"/>
    <mergeCell ref="ED283:ED285"/>
    <mergeCell ref="EC286:EC288"/>
    <mergeCell ref="DZ280:DZ282"/>
    <mergeCell ref="EA280:EA282"/>
    <mergeCell ref="EB280:EB282"/>
    <mergeCell ref="EC280:EC282"/>
    <mergeCell ref="ED280:ED282"/>
    <mergeCell ref="BO280:BO282"/>
    <mergeCell ref="EM280:EM282"/>
    <mergeCell ref="EJ283:EJ285"/>
    <mergeCell ref="EM283:EM285"/>
    <mergeCell ref="EJ286:EJ288"/>
    <mergeCell ref="EM286:EM288"/>
    <mergeCell ref="EJ289:EJ291"/>
    <mergeCell ref="EM289:EM291"/>
    <mergeCell ref="EJ292:EJ294"/>
    <mergeCell ref="EM292:EM294"/>
    <mergeCell ref="EJ295:EJ297"/>
    <mergeCell ref="EM295:EM300"/>
    <mergeCell ref="EJ298:EJ300"/>
    <mergeCell ref="AA430:AA432"/>
    <mergeCell ref="AB430:AB432"/>
    <mergeCell ref="AC430:AC432"/>
    <mergeCell ref="AD430:AD432"/>
    <mergeCell ref="AE430:AE454"/>
    <mergeCell ref="AF430:AF454"/>
    <mergeCell ref="AJ430:AJ432"/>
    <mergeCell ref="AK430:AK432"/>
    <mergeCell ref="AL430:AL432"/>
    <mergeCell ref="AM430:AM432"/>
    <mergeCell ref="AN430:AN454"/>
    <mergeCell ref="AO430:AO454"/>
    <mergeCell ref="AS430:AS432"/>
    <mergeCell ref="AT430:AT432"/>
    <mergeCell ref="AU430:AU432"/>
    <mergeCell ref="AV430:AV432"/>
    <mergeCell ref="AX430:AX454"/>
    <mergeCell ref="AY430:AY454"/>
    <mergeCell ref="BC430:BC432"/>
    <mergeCell ref="DY295:DY297"/>
    <mergeCell ref="DZ295:DZ300"/>
    <mergeCell ref="EA295:EA297"/>
    <mergeCell ref="EB295:EB300"/>
    <mergeCell ref="AJ298:AJ300"/>
    <mergeCell ref="AL298:AL300"/>
    <mergeCell ref="AS298:AS300"/>
    <mergeCell ref="AU298:AU300"/>
    <mergeCell ref="AW298:AW300"/>
    <mergeCell ref="BC298:BC300"/>
    <mergeCell ref="BE298:BE300"/>
    <mergeCell ref="BL298:BL300"/>
    <mergeCell ref="BN298:BN300"/>
    <mergeCell ref="BU298:BU300"/>
    <mergeCell ref="BW298:BW300"/>
    <mergeCell ref="BY298:BY300"/>
    <mergeCell ref="CE298:CE300"/>
    <mergeCell ref="CG298:CG300"/>
    <mergeCell ref="CN298:CN300"/>
    <mergeCell ref="CP298:CP300"/>
    <mergeCell ref="CW298:CW300"/>
    <mergeCell ref="CY298:CY300"/>
    <mergeCell ref="DA298:DA300"/>
    <mergeCell ref="DG298:DG300"/>
    <mergeCell ref="DI298:DI300"/>
    <mergeCell ref="DP298:DP300"/>
    <mergeCell ref="DY298:DY300"/>
    <mergeCell ref="EA298:EA300"/>
    <mergeCell ref="AJ295:AJ297"/>
    <mergeCell ref="AK295:AK300"/>
    <mergeCell ref="AL295:AL297"/>
    <mergeCell ref="AM295:AM300"/>
    <mergeCell ref="AS295:AS297"/>
    <mergeCell ref="DY289:DY291"/>
    <mergeCell ref="AJ292:AJ294"/>
    <mergeCell ref="AS292:AS294"/>
    <mergeCell ref="BC292:BC294"/>
    <mergeCell ref="BL292:BL294"/>
    <mergeCell ref="BU292:BU294"/>
    <mergeCell ref="CE292:CE294"/>
    <mergeCell ref="CN292:CN294"/>
    <mergeCell ref="CW292:CW294"/>
    <mergeCell ref="DG292:DG294"/>
    <mergeCell ref="DP292:DP294"/>
    <mergeCell ref="DY292:DY294"/>
    <mergeCell ref="CF292:CF294"/>
    <mergeCell ref="CG292:CG294"/>
    <mergeCell ref="CH292:CH294"/>
    <mergeCell ref="CI292:CI294"/>
    <mergeCell ref="CO292:CO294"/>
    <mergeCell ref="CP292:CP294"/>
    <mergeCell ref="CQ292:CQ294"/>
    <mergeCell ref="CR292:CR294"/>
    <mergeCell ref="DI289:DI291"/>
    <mergeCell ref="DJ289:DJ291"/>
    <mergeCell ref="DK289:DK291"/>
    <mergeCell ref="DQ289:DQ291"/>
    <mergeCell ref="DR289:DR291"/>
    <mergeCell ref="DS289:DS291"/>
    <mergeCell ref="BX289:BX291"/>
    <mergeCell ref="BY289:BY291"/>
    <mergeCell ref="BZ289:BZ291"/>
    <mergeCell ref="CF289:CF291"/>
    <mergeCell ref="CG289:CG291"/>
    <mergeCell ref="CH289:CH291"/>
    <mergeCell ref="CI289:CI291"/>
    <mergeCell ref="CO289:CO291"/>
    <mergeCell ref="CP289:CP291"/>
    <mergeCell ref="CQ289:CQ291"/>
    <mergeCell ref="CR289:CR291"/>
    <mergeCell ref="AJ283:AJ285"/>
    <mergeCell ref="AS283:AS285"/>
    <mergeCell ref="BC283:BC285"/>
    <mergeCell ref="BL283:BL285"/>
    <mergeCell ref="BU283:BU285"/>
    <mergeCell ref="CE283:CE285"/>
    <mergeCell ref="CN283:CN285"/>
    <mergeCell ref="CW283:CW285"/>
    <mergeCell ref="DG283:DG285"/>
    <mergeCell ref="DP283:DP285"/>
    <mergeCell ref="DY283:DY285"/>
    <mergeCell ref="AJ286:AJ288"/>
    <mergeCell ref="AS286:AS288"/>
    <mergeCell ref="BC286:BC288"/>
    <mergeCell ref="BL286:BL288"/>
    <mergeCell ref="BU286:BU288"/>
    <mergeCell ref="CE286:CE288"/>
    <mergeCell ref="CN286:CN288"/>
    <mergeCell ref="CW286:CW288"/>
    <mergeCell ref="DG286:DG288"/>
    <mergeCell ref="DP286:DP288"/>
    <mergeCell ref="DY286:DY288"/>
    <mergeCell ref="AJ280:AJ282"/>
    <mergeCell ref="AO280:AO288"/>
    <mergeCell ref="AS280:AS282"/>
    <mergeCell ref="AY280:AY288"/>
    <mergeCell ref="BC280:BC282"/>
    <mergeCell ref="BH280:BH288"/>
    <mergeCell ref="BL280:BL282"/>
    <mergeCell ref="BQ280:BQ288"/>
    <mergeCell ref="BU280:BU282"/>
    <mergeCell ref="CA280:CA288"/>
    <mergeCell ref="CE280:CE282"/>
    <mergeCell ref="CJ280:CJ288"/>
    <mergeCell ref="DK286:DK288"/>
    <mergeCell ref="DQ286:DQ288"/>
    <mergeCell ref="DR286:DR288"/>
    <mergeCell ref="DS286:DS288"/>
    <mergeCell ref="DT286:DT288"/>
    <mergeCell ref="BV286:BV288"/>
    <mergeCell ref="BW286:BW288"/>
    <mergeCell ref="BX286:BX288"/>
    <mergeCell ref="BY286:BY288"/>
    <mergeCell ref="BZ286:BZ288"/>
    <mergeCell ref="CF286:CF288"/>
    <mergeCell ref="CG286:CG288"/>
    <mergeCell ref="CH286:CH288"/>
    <mergeCell ref="CI286:CI288"/>
    <mergeCell ref="DQ283:DQ285"/>
    <mergeCell ref="DR283:DR285"/>
    <mergeCell ref="DS283:DS285"/>
    <mergeCell ref="DT283:DT285"/>
    <mergeCell ref="BZ283:BZ285"/>
    <mergeCell ref="CF283:CF285"/>
    <mergeCell ref="DQ280:DQ282"/>
    <mergeCell ref="DR280:DR282"/>
    <mergeCell ref="DS280:DS282"/>
    <mergeCell ref="DT280:DT282"/>
    <mergeCell ref="BD280:BD282"/>
    <mergeCell ref="BE280:BE282"/>
    <mergeCell ref="BF280:BF282"/>
    <mergeCell ref="BG280:BG282"/>
    <mergeCell ref="BM280:BM282"/>
    <mergeCell ref="BN280:BN282"/>
    <mergeCell ref="R298:R300"/>
    <mergeCell ref="AA298:AA300"/>
    <mergeCell ref="CR295:CR300"/>
    <mergeCell ref="DK295:DK300"/>
    <mergeCell ref="DR295:DR300"/>
    <mergeCell ref="DS295:DS300"/>
    <mergeCell ref="DT295:DT300"/>
    <mergeCell ref="CW295:CW297"/>
    <mergeCell ref="CX295:CX300"/>
    <mergeCell ref="CY295:CY297"/>
    <mergeCell ref="CZ295:CZ300"/>
    <mergeCell ref="DA295:DA297"/>
    <mergeCell ref="DB295:DB300"/>
    <mergeCell ref="DG295:DG297"/>
    <mergeCell ref="DH295:DH300"/>
    <mergeCell ref="DI295:DI297"/>
    <mergeCell ref="DJ295:DJ300"/>
    <mergeCell ref="DP295:DP297"/>
    <mergeCell ref="BP295:BP300"/>
    <mergeCell ref="CI295:CI300"/>
    <mergeCell ref="BO295:BO300"/>
    <mergeCell ref="BU295:BU297"/>
    <mergeCell ref="BV295:BV300"/>
    <mergeCell ref="BW295:BW297"/>
    <mergeCell ref="BX295:BX300"/>
    <mergeCell ref="BY295:BY297"/>
    <mergeCell ref="BZ295:BZ300"/>
    <mergeCell ref="CE295:CE297"/>
    <mergeCell ref="CF295:CF300"/>
    <mergeCell ref="CG295:CG297"/>
    <mergeCell ref="CH295:CH300"/>
    <mergeCell ref="CN295:CN297"/>
    <mergeCell ref="CO295:CO300"/>
    <mergeCell ref="CP295:CP297"/>
    <mergeCell ref="CQ295:CQ300"/>
    <mergeCell ref="AT295:AT300"/>
    <mergeCell ref="AU295:AU297"/>
    <mergeCell ref="AV295:AV300"/>
    <mergeCell ref="AW295:AW297"/>
    <mergeCell ref="AX295:AX300"/>
    <mergeCell ref="BC295:BC297"/>
    <mergeCell ref="BD295:BD300"/>
    <mergeCell ref="BE295:BE297"/>
    <mergeCell ref="BF295:BF300"/>
    <mergeCell ref="BL295:BL297"/>
    <mergeCell ref="BM295:BM300"/>
    <mergeCell ref="BN295:BN297"/>
    <mergeCell ref="O295:O300"/>
    <mergeCell ref="R295:R297"/>
    <mergeCell ref="AA295:AA297"/>
    <mergeCell ref="AB295:AB300"/>
    <mergeCell ref="AC295:AC300"/>
    <mergeCell ref="AD295:AD300"/>
    <mergeCell ref="AE295:AE300"/>
    <mergeCell ref="AN295:AN300"/>
    <mergeCell ref="BG295:BG300"/>
    <mergeCell ref="CX292:CX294"/>
    <mergeCell ref="CY292:CY294"/>
    <mergeCell ref="CZ292:CZ294"/>
    <mergeCell ref="DA292:DA294"/>
    <mergeCell ref="DB292:DB294"/>
    <mergeCell ref="DH292:DH294"/>
    <mergeCell ref="DI292:DI294"/>
    <mergeCell ref="DJ292:DJ294"/>
    <mergeCell ref="DK292:DK294"/>
    <mergeCell ref="DQ292:DQ294"/>
    <mergeCell ref="DR292:DR294"/>
    <mergeCell ref="DS292:DS294"/>
    <mergeCell ref="DT292:DT294"/>
    <mergeCell ref="DZ292:DZ294"/>
    <mergeCell ref="BV292:BV294"/>
    <mergeCell ref="BW292:BW294"/>
    <mergeCell ref="BX292:BX294"/>
    <mergeCell ref="BY292:BY294"/>
    <mergeCell ref="BZ292:BZ294"/>
    <mergeCell ref="DQ295:DQ300"/>
    <mergeCell ref="EB289:EB291"/>
    <mergeCell ref="EC289:EC291"/>
    <mergeCell ref="ED289:ED291"/>
    <mergeCell ref="AA292:AA294"/>
    <mergeCell ref="AB292:AB294"/>
    <mergeCell ref="AC292:AC294"/>
    <mergeCell ref="AD292:AD294"/>
    <mergeCell ref="AE292:AE294"/>
    <mergeCell ref="AK292:AK294"/>
    <mergeCell ref="AL292:AL294"/>
    <mergeCell ref="AM292:AM294"/>
    <mergeCell ref="AN292:AN294"/>
    <mergeCell ref="AT292:AT294"/>
    <mergeCell ref="AU292:AU294"/>
    <mergeCell ref="AV292:AV294"/>
    <mergeCell ref="AW292:AW294"/>
    <mergeCell ref="AX292:AX294"/>
    <mergeCell ref="BD292:BD294"/>
    <mergeCell ref="BE292:BE294"/>
    <mergeCell ref="BF292:BF294"/>
    <mergeCell ref="BG292:BG294"/>
    <mergeCell ref="BM292:BM294"/>
    <mergeCell ref="BN292:BN294"/>
    <mergeCell ref="BO292:BO294"/>
    <mergeCell ref="BP292:BP294"/>
    <mergeCell ref="CX289:CX291"/>
    <mergeCell ref="CY289:CY291"/>
    <mergeCell ref="CZ289:CZ291"/>
    <mergeCell ref="DA289:DA291"/>
    <mergeCell ref="DB289:DB291"/>
    <mergeCell ref="DH289:DH291"/>
    <mergeCell ref="EA292:EA294"/>
    <mergeCell ref="DZ289:DZ291"/>
    <mergeCell ref="BV289:BV291"/>
    <mergeCell ref="BW289:BW291"/>
    <mergeCell ref="AA289:AA291"/>
    <mergeCell ref="AB289:AB291"/>
    <mergeCell ref="AC289:AC291"/>
    <mergeCell ref="AD289:AD291"/>
    <mergeCell ref="AE289:AE291"/>
    <mergeCell ref="AK289:AK291"/>
    <mergeCell ref="AL289:AL291"/>
    <mergeCell ref="AM289:AM291"/>
    <mergeCell ref="AN289:AN291"/>
    <mergeCell ref="AT289:AT291"/>
    <mergeCell ref="AU289:AU291"/>
    <mergeCell ref="AV289:AV291"/>
    <mergeCell ref="AW289:AW291"/>
    <mergeCell ref="AX289:AX291"/>
    <mergeCell ref="BD289:BD291"/>
    <mergeCell ref="BE289:BE291"/>
    <mergeCell ref="BF289:BF291"/>
    <mergeCell ref="BG289:BG291"/>
    <mergeCell ref="BM289:BM291"/>
    <mergeCell ref="BN289:BN291"/>
    <mergeCell ref="BO289:BO291"/>
    <mergeCell ref="BP289:BP291"/>
    <mergeCell ref="CX286:CX288"/>
    <mergeCell ref="CY286:CY288"/>
    <mergeCell ref="CZ286:CZ288"/>
    <mergeCell ref="DA286:DA288"/>
    <mergeCell ref="DB286:DB288"/>
    <mergeCell ref="DH286:DH288"/>
    <mergeCell ref="DI286:DI288"/>
    <mergeCell ref="DJ286:DJ288"/>
    <mergeCell ref="DT289:DT291"/>
    <mergeCell ref="CP286:CP288"/>
    <mergeCell ref="CQ286:CQ288"/>
    <mergeCell ref="CR286:CR288"/>
    <mergeCell ref="AA286:AA288"/>
    <mergeCell ref="AB286:AB288"/>
    <mergeCell ref="AC286:AC288"/>
    <mergeCell ref="AD286:AD288"/>
    <mergeCell ref="AE286:AE288"/>
    <mergeCell ref="AK286:AK288"/>
    <mergeCell ref="AL286:AL288"/>
    <mergeCell ref="AM286:AM288"/>
    <mergeCell ref="AN286:AN288"/>
    <mergeCell ref="AT286:AT288"/>
    <mergeCell ref="AU286:AU288"/>
    <mergeCell ref="AV286:AV288"/>
    <mergeCell ref="AW286:AW288"/>
    <mergeCell ref="AX286:AX288"/>
    <mergeCell ref="BD286:BD288"/>
    <mergeCell ref="BE286:BE288"/>
    <mergeCell ref="BF286:BF288"/>
    <mergeCell ref="BP286:BP288"/>
    <mergeCell ref="AJ289:AJ291"/>
    <mergeCell ref="AS289:AS291"/>
    <mergeCell ref="BC289:BC291"/>
    <mergeCell ref="BL289:BL291"/>
    <mergeCell ref="BU289:BU291"/>
    <mergeCell ref="CE289:CE291"/>
    <mergeCell ref="CN289:CN291"/>
    <mergeCell ref="CW289:CW291"/>
    <mergeCell ref="DG289:DG291"/>
    <mergeCell ref="DP289:DP291"/>
    <mergeCell ref="R283:R285"/>
    <mergeCell ref="AA283:AA285"/>
    <mergeCell ref="AB283:AB285"/>
    <mergeCell ref="AC283:AC285"/>
    <mergeCell ref="AD283:AD285"/>
    <mergeCell ref="AE283:AE285"/>
    <mergeCell ref="AK283:AK285"/>
    <mergeCell ref="AL283:AL285"/>
    <mergeCell ref="AM283:AM285"/>
    <mergeCell ref="AN283:AN285"/>
    <mergeCell ref="AT283:AT285"/>
    <mergeCell ref="AU283:AU285"/>
    <mergeCell ref="AV283:AV285"/>
    <mergeCell ref="AW283:AW285"/>
    <mergeCell ref="AX283:AX285"/>
    <mergeCell ref="CP280:CP282"/>
    <mergeCell ref="CQ280:CQ282"/>
    <mergeCell ref="CR280:CR282"/>
    <mergeCell ref="CX280:CX282"/>
    <mergeCell ref="CY280:CY282"/>
    <mergeCell ref="CZ280:CZ282"/>
    <mergeCell ref="DA280:DA282"/>
    <mergeCell ref="DB280:DB282"/>
    <mergeCell ref="DH280:DH282"/>
    <mergeCell ref="DI280:DI282"/>
    <mergeCell ref="DJ280:DJ282"/>
    <mergeCell ref="DK280:DK282"/>
    <mergeCell ref="CP283:CP285"/>
    <mergeCell ref="CQ283:CQ285"/>
    <mergeCell ref="CR283:CR285"/>
    <mergeCell ref="CX283:CX285"/>
    <mergeCell ref="CY283:CY285"/>
    <mergeCell ref="CZ283:CZ285"/>
    <mergeCell ref="DA283:DA285"/>
    <mergeCell ref="DB283:DB285"/>
    <mergeCell ref="DH283:DH285"/>
    <mergeCell ref="DI283:DI285"/>
    <mergeCell ref="DJ283:DJ285"/>
    <mergeCell ref="DK283:DK285"/>
    <mergeCell ref="BP280:BP282"/>
    <mergeCell ref="BV280:BV282"/>
    <mergeCell ref="BW280:BW282"/>
    <mergeCell ref="BX280:BX282"/>
    <mergeCell ref="BY280:BY282"/>
    <mergeCell ref="BZ280:BZ282"/>
    <mergeCell ref="CF280:CF282"/>
    <mergeCell ref="CG280:CG282"/>
    <mergeCell ref="CH280:CH282"/>
    <mergeCell ref="CI280:CI282"/>
    <mergeCell ref="CO280:CO282"/>
    <mergeCell ref="BP283:BP285"/>
    <mergeCell ref="BV283:BV285"/>
    <mergeCell ref="BW283:BW285"/>
    <mergeCell ref="BX283:BX285"/>
    <mergeCell ref="BY283:BY285"/>
    <mergeCell ref="CG283:CG285"/>
    <mergeCell ref="CH283:CH285"/>
    <mergeCell ref="CI283:CI285"/>
    <mergeCell ref="CO283:CO285"/>
    <mergeCell ref="AT280:AT282"/>
    <mergeCell ref="AU280:AU282"/>
    <mergeCell ref="AV280:AV282"/>
    <mergeCell ref="AW280:AW282"/>
    <mergeCell ref="AX280:AX282"/>
    <mergeCell ref="BD283:BD285"/>
    <mergeCell ref="BE283:BE285"/>
    <mergeCell ref="BF283:BF285"/>
    <mergeCell ref="BG283:BG285"/>
    <mergeCell ref="BM283:BM285"/>
    <mergeCell ref="BN283:BN285"/>
    <mergeCell ref="BO283:BO285"/>
    <mergeCell ref="BG286:BG288"/>
    <mergeCell ref="BM286:BM288"/>
    <mergeCell ref="BN286:BN288"/>
    <mergeCell ref="BO286:BO288"/>
    <mergeCell ref="CO286:CO288"/>
    <mergeCell ref="CN280:CN282"/>
    <mergeCell ref="R280:R282"/>
    <mergeCell ref="AA280:AA282"/>
    <mergeCell ref="AB280:AB282"/>
    <mergeCell ref="AC280:AC282"/>
    <mergeCell ref="AD280:AD282"/>
    <mergeCell ref="AE280:AE282"/>
    <mergeCell ref="AF280:AF288"/>
    <mergeCell ref="AK280:AK282"/>
    <mergeCell ref="AL280:AL282"/>
    <mergeCell ref="AM280:AM282"/>
    <mergeCell ref="AN280:AN282"/>
    <mergeCell ref="EJ534:EJ536"/>
    <mergeCell ref="EK534:EK536"/>
    <mergeCell ref="EL534:EL536"/>
    <mergeCell ref="EM534:EM536"/>
    <mergeCell ref="EN534:EN536"/>
    <mergeCell ref="EO534:EO536"/>
    <mergeCell ref="EP534:EP536"/>
    <mergeCell ref="EQ534:EQ536"/>
    <mergeCell ref="ER534:ER536"/>
    <mergeCell ref="EP531:EP533"/>
    <mergeCell ref="EQ531:EQ533"/>
    <mergeCell ref="ER531:ER533"/>
    <mergeCell ref="EO522:EO533"/>
    <mergeCell ref="EP522:EP524"/>
    <mergeCell ref="EQ522:EQ524"/>
    <mergeCell ref="ER522:ER524"/>
    <mergeCell ref="EP529:EP530"/>
    <mergeCell ref="EQ529:EQ530"/>
    <mergeCell ref="ER529:ER530"/>
    <mergeCell ref="EJ531:EJ533"/>
    <mergeCell ref="EK531:EK533"/>
    <mergeCell ref="EL531:EL533"/>
    <mergeCell ref="EP525:EP528"/>
    <mergeCell ref="EQ525:EQ528"/>
    <mergeCell ref="ER525:ER528"/>
    <mergeCell ref="EJ519:EJ521"/>
    <mergeCell ref="EJ522:EJ524"/>
    <mergeCell ref="EK522:EK524"/>
    <mergeCell ref="EL522:EL524"/>
    <mergeCell ref="EM522:EM533"/>
    <mergeCell ref="EN522:EN533"/>
    <mergeCell ref="EJ525:EJ528"/>
    <mergeCell ref="EK525:EK528"/>
    <mergeCell ref="EL525:EL528"/>
    <mergeCell ref="EJ529:EJ530"/>
    <mergeCell ref="EK529:EK530"/>
    <mergeCell ref="EL529:EL530"/>
    <mergeCell ref="EP516:EP518"/>
    <mergeCell ref="EQ516:EQ518"/>
    <mergeCell ref="ER516:ER518"/>
    <mergeCell ref="EK519:EK521"/>
    <mergeCell ref="EL519:EL521"/>
    <mergeCell ref="EM519:EM521"/>
    <mergeCell ref="EN519:EN521"/>
    <mergeCell ref="EO519:EO521"/>
    <mergeCell ref="EP519:EP521"/>
    <mergeCell ref="EQ519:EQ521"/>
    <mergeCell ref="ER519:ER521"/>
    <mergeCell ref="EJ511:EJ515"/>
    <mergeCell ref="EK511:EK515"/>
    <mergeCell ref="EL511:EL515"/>
    <mergeCell ref="EM511:EM515"/>
    <mergeCell ref="EN511:EN515"/>
    <mergeCell ref="EO511:EO515"/>
    <mergeCell ref="EJ516:EJ518"/>
    <mergeCell ref="EK516:EK518"/>
    <mergeCell ref="EL516:EL518"/>
    <mergeCell ref="EM516:EM518"/>
    <mergeCell ref="EN516:EN518"/>
    <mergeCell ref="EO516:EO518"/>
    <mergeCell ref="EP511:EP515"/>
    <mergeCell ref="EQ511:EQ515"/>
    <mergeCell ref="ER511:ER515"/>
    <mergeCell ref="EP508:EP510"/>
    <mergeCell ref="EQ508:EQ510"/>
    <mergeCell ref="ER508:ER510"/>
    <mergeCell ref="EN504:EN510"/>
    <mergeCell ref="EO504:EO510"/>
    <mergeCell ref="EP504:EP507"/>
    <mergeCell ref="EQ504:EQ507"/>
    <mergeCell ref="ER504:ER507"/>
    <mergeCell ref="EJ504:EJ507"/>
    <mergeCell ref="EK504:EK507"/>
    <mergeCell ref="EL504:EL507"/>
    <mergeCell ref="EM504:EM510"/>
    <mergeCell ref="EJ508:EJ510"/>
    <mergeCell ref="EK508:EK510"/>
    <mergeCell ref="EL508:EL510"/>
    <mergeCell ref="D10:D11"/>
    <mergeCell ref="E10:E11"/>
    <mergeCell ref="F10:F11"/>
    <mergeCell ref="G10:G11"/>
    <mergeCell ref="H10:H11"/>
    <mergeCell ref="I10:I11"/>
    <mergeCell ref="BR9:CA10"/>
    <mergeCell ref="CB9:CJ10"/>
    <mergeCell ref="CK9:CS10"/>
    <mergeCell ref="CT9:DC10"/>
    <mergeCell ref="V10:V11"/>
    <mergeCell ref="AJ27:AJ33"/>
    <mergeCell ref="AK27:AK33"/>
    <mergeCell ref="AL27:AL33"/>
    <mergeCell ref="AM27:AM33"/>
    <mergeCell ref="AN27:AN33"/>
    <mergeCell ref="AA27:AA33"/>
    <mergeCell ref="AB27:AB33"/>
    <mergeCell ref="AC27:AC33"/>
    <mergeCell ref="AD27:AD33"/>
    <mergeCell ref="AE27:AE33"/>
    <mergeCell ref="P10:P11"/>
    <mergeCell ref="Q10:Q11"/>
    <mergeCell ref="R10:R11"/>
    <mergeCell ref="S10:S11"/>
    <mergeCell ref="T10:T11"/>
    <mergeCell ref="U10:U11"/>
    <mergeCell ref="J10:J11"/>
    <mergeCell ref="K10:K11"/>
    <mergeCell ref="L10:L11"/>
    <mergeCell ref="M10:M11"/>
    <mergeCell ref="N10:N11"/>
    <mergeCell ref="O10:O11"/>
    <mergeCell ref="W10:W11"/>
    <mergeCell ref="AC12:AC14"/>
    <mergeCell ref="AD12:AD14"/>
    <mergeCell ref="AE12:AE18"/>
    <mergeCell ref="AJ12:AJ14"/>
    <mergeCell ref="AK12:AK14"/>
    <mergeCell ref="AL12:AL14"/>
    <mergeCell ref="AM12:AM14"/>
    <mergeCell ref="AN12:AN18"/>
    <mergeCell ref="BO27:BO33"/>
    <mergeCell ref="BP27:BP33"/>
    <mergeCell ref="BU27:BU33"/>
    <mergeCell ref="BV27:BV33"/>
    <mergeCell ref="BQ27:BQ33"/>
    <mergeCell ref="BT27:BT30"/>
    <mergeCell ref="BF27:BF33"/>
    <mergeCell ref="BG27:BG33"/>
    <mergeCell ref="BL27:BL33"/>
    <mergeCell ref="BM27:BM33"/>
    <mergeCell ref="BN27:BN33"/>
    <mergeCell ref="BH27:BH33"/>
    <mergeCell ref="AX27:AX33"/>
    <mergeCell ref="BC27:BC33"/>
    <mergeCell ref="BD27:BD33"/>
    <mergeCell ref="BE27:BE33"/>
    <mergeCell ref="AS27:AS33"/>
    <mergeCell ref="AT27:AT33"/>
    <mergeCell ref="AU27:AU33"/>
    <mergeCell ref="DB27:DB33"/>
    <mergeCell ref="CZ27:CZ33"/>
    <mergeCell ref="DA27:DA30"/>
    <mergeCell ref="DA31:DA33"/>
    <mergeCell ref="CO27:CO33"/>
    <mergeCell ref="CP27:CP33"/>
    <mergeCell ref="CQ27:CQ33"/>
    <mergeCell ref="CR27:CR33"/>
    <mergeCell ref="CS27:CS33"/>
    <mergeCell ref="CV27:CV30"/>
    <mergeCell ref="CF27:CF33"/>
    <mergeCell ref="CG27:CG33"/>
    <mergeCell ref="CH27:CH33"/>
    <mergeCell ref="CI27:CI33"/>
    <mergeCell ref="CN27:CN33"/>
    <mergeCell ref="CJ27:CJ33"/>
    <mergeCell ref="BW27:BW33"/>
    <mergeCell ref="BZ27:BZ33"/>
    <mergeCell ref="CE27:CE33"/>
    <mergeCell ref="BX27:BX33"/>
    <mergeCell ref="BY27:BY30"/>
    <mergeCell ref="CA27:CA33"/>
    <mergeCell ref="AS34:AS35"/>
    <mergeCell ref="AT34:AT35"/>
    <mergeCell ref="AU34:AU35"/>
    <mergeCell ref="AV34:AV35"/>
    <mergeCell ref="AW34:AW35"/>
    <mergeCell ref="AJ34:AJ35"/>
    <mergeCell ref="AK34:AK35"/>
    <mergeCell ref="AL34:AL35"/>
    <mergeCell ref="AM34:AM35"/>
    <mergeCell ref="AN34:AN35"/>
    <mergeCell ref="AA34:AA35"/>
    <mergeCell ref="AB34:AB35"/>
    <mergeCell ref="AC34:AC35"/>
    <mergeCell ref="AD34:AD35"/>
    <mergeCell ref="AE34:AE35"/>
    <mergeCell ref="EL27:EL33"/>
    <mergeCell ref="EM27:EM33"/>
    <mergeCell ref="EC27:EC33"/>
    <mergeCell ref="ED27:ED33"/>
    <mergeCell ref="EE27:EE33"/>
    <mergeCell ref="EJ27:EJ33"/>
    <mergeCell ref="EK27:EK33"/>
    <mergeCell ref="DX27:DX33"/>
    <mergeCell ref="DY27:DY33"/>
    <mergeCell ref="DZ27:DZ33"/>
    <mergeCell ref="EA27:EA33"/>
    <mergeCell ref="EB27:EB33"/>
    <mergeCell ref="DP27:DP33"/>
    <mergeCell ref="DQ27:DQ33"/>
    <mergeCell ref="DR27:DR33"/>
    <mergeCell ref="DS27:DS33"/>
    <mergeCell ref="DT27:DT33"/>
    <mergeCell ref="BZ34:BZ35"/>
    <mergeCell ref="CE34:CE35"/>
    <mergeCell ref="CF34:CF35"/>
    <mergeCell ref="CG34:CG35"/>
    <mergeCell ref="CH34:CH35"/>
    <mergeCell ref="CA34:CA35"/>
    <mergeCell ref="BP34:BP35"/>
    <mergeCell ref="BU34:BU35"/>
    <mergeCell ref="BV34:BV35"/>
    <mergeCell ref="BW34:BW35"/>
    <mergeCell ref="BG34:BG35"/>
    <mergeCell ref="BL34:BL35"/>
    <mergeCell ref="BM34:BM35"/>
    <mergeCell ref="BN34:BN35"/>
    <mergeCell ref="BO34:BO35"/>
    <mergeCell ref="AX34:AX35"/>
    <mergeCell ref="BC34:BC35"/>
    <mergeCell ref="BD34:BD35"/>
    <mergeCell ref="BE34:BE35"/>
    <mergeCell ref="BF34:BF35"/>
    <mergeCell ref="DA34:DA35"/>
    <mergeCell ref="DB34:DB35"/>
    <mergeCell ref="DG34:DG35"/>
    <mergeCell ref="DH34:DH35"/>
    <mergeCell ref="DI34:DI35"/>
    <mergeCell ref="DC34:DC35"/>
    <mergeCell ref="CR34:CR35"/>
    <mergeCell ref="CW34:CW35"/>
    <mergeCell ref="CX34:CX35"/>
    <mergeCell ref="CY34:CY35"/>
    <mergeCell ref="CZ34:CZ35"/>
    <mergeCell ref="CS34:CS35"/>
    <mergeCell ref="CI34:CI35"/>
    <mergeCell ref="CN34:CN35"/>
    <mergeCell ref="CO34:CO35"/>
    <mergeCell ref="CP34:CP35"/>
    <mergeCell ref="CQ34:CQ35"/>
    <mergeCell ref="CJ34:CJ35"/>
    <mergeCell ref="EQ34:EQ35"/>
    <mergeCell ref="AA36:AA39"/>
    <mergeCell ref="AB36:AB39"/>
    <mergeCell ref="AC36:AC39"/>
    <mergeCell ref="AD36:AD39"/>
    <mergeCell ref="AE36:AE39"/>
    <mergeCell ref="AJ36:AJ39"/>
    <mergeCell ref="AK36:AK39"/>
    <mergeCell ref="EK34:EK35"/>
    <mergeCell ref="EL34:EL35"/>
    <mergeCell ref="EM34:EM35"/>
    <mergeCell ref="EN34:EN35"/>
    <mergeCell ref="EO34:EO35"/>
    <mergeCell ref="EP34:EP35"/>
    <mergeCell ref="EB34:EB35"/>
    <mergeCell ref="EC34:EC35"/>
    <mergeCell ref="ED34:ED35"/>
    <mergeCell ref="EE34:EE35"/>
    <mergeCell ref="EJ34:EJ35"/>
    <mergeCell ref="EF34:EF35"/>
    <mergeCell ref="DS34:DS35"/>
    <mergeCell ref="DT34:DT35"/>
    <mergeCell ref="DY34:DY35"/>
    <mergeCell ref="DZ34:DZ35"/>
    <mergeCell ref="EA34:EA35"/>
    <mergeCell ref="DU34:DU35"/>
    <mergeCell ref="DJ34:DJ35"/>
    <mergeCell ref="DK34:DK35"/>
    <mergeCell ref="DP34:DP35"/>
    <mergeCell ref="DQ34:DQ35"/>
    <mergeCell ref="DR34:DR35"/>
    <mergeCell ref="DL34:DL35"/>
    <mergeCell ref="BM36:BM39"/>
    <mergeCell ref="BN36:BN39"/>
    <mergeCell ref="BO36:BO39"/>
    <mergeCell ref="BP36:BP39"/>
    <mergeCell ref="BU36:BU39"/>
    <mergeCell ref="BD36:BD39"/>
    <mergeCell ref="BE36:BE39"/>
    <mergeCell ref="BF36:BF39"/>
    <mergeCell ref="BG36:BG39"/>
    <mergeCell ref="BL36:BL39"/>
    <mergeCell ref="AU36:AU39"/>
    <mergeCell ref="AV36:AV39"/>
    <mergeCell ref="AW36:AW39"/>
    <mergeCell ref="AX36:AX39"/>
    <mergeCell ref="BC36:BC39"/>
    <mergeCell ref="AL36:AL39"/>
    <mergeCell ref="AM36:AM39"/>
    <mergeCell ref="AN36:AN39"/>
    <mergeCell ref="AS36:AS39"/>
    <mergeCell ref="AT36:AT39"/>
    <mergeCell ref="CW36:CW39"/>
    <mergeCell ref="CX36:CX39"/>
    <mergeCell ref="CY36:CY39"/>
    <mergeCell ref="CZ36:CZ39"/>
    <mergeCell ref="DA36:DA39"/>
    <mergeCell ref="DB36:DB39"/>
    <mergeCell ref="CN36:CN39"/>
    <mergeCell ref="CO36:CO39"/>
    <mergeCell ref="CP36:CP39"/>
    <mergeCell ref="CQ36:CQ39"/>
    <mergeCell ref="CR36:CR39"/>
    <mergeCell ref="CE36:CE39"/>
    <mergeCell ref="CF36:CF39"/>
    <mergeCell ref="CG36:CG39"/>
    <mergeCell ref="CH36:CH39"/>
    <mergeCell ref="CI36:CI39"/>
    <mergeCell ref="BV36:BV39"/>
    <mergeCell ref="BW36:BW39"/>
    <mergeCell ref="BX36:BX39"/>
    <mergeCell ref="BY36:BY39"/>
    <mergeCell ref="BZ36:BZ39"/>
    <mergeCell ref="EE36:EE39"/>
    <mergeCell ref="EJ36:EJ39"/>
    <mergeCell ref="EK36:EK39"/>
    <mergeCell ref="EL36:EL39"/>
    <mergeCell ref="DY36:DY39"/>
    <mergeCell ref="DZ36:DZ39"/>
    <mergeCell ref="EA36:EA39"/>
    <mergeCell ref="EB36:EB39"/>
    <mergeCell ref="EC36:EC39"/>
    <mergeCell ref="DP36:DP39"/>
    <mergeCell ref="DQ36:DQ39"/>
    <mergeCell ref="DR36:DR39"/>
    <mergeCell ref="DS36:DS39"/>
    <mergeCell ref="DT36:DT39"/>
    <mergeCell ref="DG36:DG39"/>
    <mergeCell ref="DH36:DH39"/>
    <mergeCell ref="DI36:DI39"/>
    <mergeCell ref="DJ36:DJ39"/>
    <mergeCell ref="DK36:DK39"/>
    <mergeCell ref="DL36:DL39"/>
    <mergeCell ref="DU36:DU39"/>
    <mergeCell ref="EF36:EF39"/>
    <mergeCell ref="EM40:EM43"/>
    <mergeCell ref="EN40:EN43"/>
    <mergeCell ref="DB40:DB43"/>
    <mergeCell ref="DK40:DK43"/>
    <mergeCell ref="DT40:DT43"/>
    <mergeCell ref="DX41:DX43"/>
    <mergeCell ref="BZ40:BZ43"/>
    <mergeCell ref="CI40:CI43"/>
    <mergeCell ref="CR40:CR43"/>
    <mergeCell ref="AX40:AX43"/>
    <mergeCell ref="BG40:BG43"/>
    <mergeCell ref="BP40:BP43"/>
    <mergeCell ref="AE40:AE43"/>
    <mergeCell ref="AN40:AN43"/>
    <mergeCell ref="BG44:BG48"/>
    <mergeCell ref="BL44:BL46"/>
    <mergeCell ref="BM44:BM46"/>
    <mergeCell ref="BN44:BN46"/>
    <mergeCell ref="BL47:BL48"/>
    <mergeCell ref="BM47:BM48"/>
    <mergeCell ref="BN47:BN48"/>
    <mergeCell ref="BO44:BO46"/>
    <mergeCell ref="AX44:AX48"/>
    <mergeCell ref="BC44:BC46"/>
    <mergeCell ref="BD44:BD46"/>
    <mergeCell ref="BE44:BE46"/>
    <mergeCell ref="AS44:AS46"/>
    <mergeCell ref="AT44:AT46"/>
    <mergeCell ref="AU44:AU46"/>
    <mergeCell ref="AV44:AV46"/>
    <mergeCell ref="AS47:AS48"/>
    <mergeCell ref="AT47:AT48"/>
    <mergeCell ref="AU47:AU48"/>
    <mergeCell ref="CI44:CI48"/>
    <mergeCell ref="CN44:CN46"/>
    <mergeCell ref="DP47:DP48"/>
    <mergeCell ref="DQ47:DQ48"/>
    <mergeCell ref="DL44:DL48"/>
    <mergeCell ref="DS44:DS46"/>
    <mergeCell ref="CO44:CO46"/>
    <mergeCell ref="CP44:CP46"/>
    <mergeCell ref="CN47:CN48"/>
    <mergeCell ref="CO47:CO48"/>
    <mergeCell ref="CP47:CP48"/>
    <mergeCell ref="BZ44:BZ48"/>
    <mergeCell ref="CE44:CE46"/>
    <mergeCell ref="CF44:CF46"/>
    <mergeCell ref="CG44:CG46"/>
    <mergeCell ref="BP44:BP48"/>
    <mergeCell ref="BU44:BU46"/>
    <mergeCell ref="EP47:EP48"/>
    <mergeCell ref="EQ47:EQ48"/>
    <mergeCell ref="AA49:AA51"/>
    <mergeCell ref="AB49:AB51"/>
    <mergeCell ref="AC49:AC51"/>
    <mergeCell ref="AE49:AE66"/>
    <mergeCell ref="BX47:BX48"/>
    <mergeCell ref="CE47:CE48"/>
    <mergeCell ref="CF47:CF48"/>
    <mergeCell ref="CG47:CG48"/>
    <mergeCell ref="AV47:AV48"/>
    <mergeCell ref="BC47:BC48"/>
    <mergeCell ref="BD47:BD48"/>
    <mergeCell ref="BE47:BE48"/>
    <mergeCell ref="BH44:BH48"/>
    <mergeCell ref="EP44:EP46"/>
    <mergeCell ref="EQ44:EQ46"/>
    <mergeCell ref="AA47:AA48"/>
    <mergeCell ref="AB47:AB48"/>
    <mergeCell ref="AC47:AC48"/>
    <mergeCell ref="EJ44:EJ46"/>
    <mergeCell ref="EK44:EK46"/>
    <mergeCell ref="EM44:EM48"/>
    <mergeCell ref="EN44:EN48"/>
    <mergeCell ref="EJ47:EJ48"/>
    <mergeCell ref="EK47:EK48"/>
    <mergeCell ref="DZ44:DZ46"/>
    <mergeCell ref="EA44:EA46"/>
    <mergeCell ref="EC44:EC48"/>
    <mergeCell ref="ED44:ED48"/>
    <mergeCell ref="DZ47:DZ48"/>
    <mergeCell ref="EA47:EA48"/>
    <mergeCell ref="BD49:BD51"/>
    <mergeCell ref="BE49:BE51"/>
    <mergeCell ref="BC55:BC58"/>
    <mergeCell ref="BD55:BD58"/>
    <mergeCell ref="BE55:BE58"/>
    <mergeCell ref="AR49:AR51"/>
    <mergeCell ref="AS49:AS51"/>
    <mergeCell ref="AT49:AT51"/>
    <mergeCell ref="AU49:AU51"/>
    <mergeCell ref="AV49:AV51"/>
    <mergeCell ref="AR52:AR54"/>
    <mergeCell ref="AS52:AS54"/>
    <mergeCell ref="AT52:AT54"/>
    <mergeCell ref="AU52:AU54"/>
    <mergeCell ref="BC61:BC66"/>
    <mergeCell ref="BD61:BD66"/>
    <mergeCell ref="AJ49:AJ51"/>
    <mergeCell ref="AK49:AK51"/>
    <mergeCell ref="AL49:AL51"/>
    <mergeCell ref="AN49:AN66"/>
    <mergeCell ref="AJ52:AJ54"/>
    <mergeCell ref="AK52:AK54"/>
    <mergeCell ref="AL52:AL54"/>
    <mergeCell ref="CG49:CG51"/>
    <mergeCell ref="CI49:CI66"/>
    <mergeCell ref="CN49:CN51"/>
    <mergeCell ref="AJ44:AJ46"/>
    <mergeCell ref="AK44:AK46"/>
    <mergeCell ref="AL44:AL46"/>
    <mergeCell ref="AN44:AN48"/>
    <mergeCell ref="AJ47:AJ48"/>
    <mergeCell ref="AK47:AK48"/>
    <mergeCell ref="DG55:DG58"/>
    <mergeCell ref="DH55:DH58"/>
    <mergeCell ref="CN55:CN58"/>
    <mergeCell ref="CO55:CO58"/>
    <mergeCell ref="CP55:CP58"/>
    <mergeCell ref="CW55:CW58"/>
    <mergeCell ref="BW55:BW58"/>
    <mergeCell ref="BX55:BX58"/>
    <mergeCell ref="CE55:CE58"/>
    <mergeCell ref="CF55:CF58"/>
    <mergeCell ref="CG55:CG58"/>
    <mergeCell ref="BL55:BL58"/>
    <mergeCell ref="BM55:BM58"/>
    <mergeCell ref="BN55:BN58"/>
    <mergeCell ref="CO49:CO51"/>
    <mergeCell ref="CG52:CG54"/>
    <mergeCell ref="CN52:CN54"/>
    <mergeCell ref="CO52:CO54"/>
    <mergeCell ref="BX49:BX51"/>
    <mergeCell ref="BZ49:BZ66"/>
    <mergeCell ref="CE49:CE51"/>
    <mergeCell ref="CF49:CF51"/>
    <mergeCell ref="BX52:BX54"/>
    <mergeCell ref="CE52:CE54"/>
    <mergeCell ref="CF52:CF54"/>
    <mergeCell ref="CP59:CP60"/>
    <mergeCell ref="BL52:BL54"/>
    <mergeCell ref="BM52:BM54"/>
    <mergeCell ref="BN52:BN54"/>
    <mergeCell ref="DI49:DI51"/>
    <mergeCell ref="DK49:DK66"/>
    <mergeCell ref="DG52:DG54"/>
    <mergeCell ref="DH52:DH54"/>
    <mergeCell ref="DI52:DI54"/>
    <mergeCell ref="CX49:CX51"/>
    <mergeCell ref="CY49:CY51"/>
    <mergeCell ref="CZ49:CZ51"/>
    <mergeCell ref="DB49:DB66"/>
    <mergeCell ref="CX52:CX54"/>
    <mergeCell ref="CY52:CY54"/>
    <mergeCell ref="CZ52:CZ54"/>
    <mergeCell ref="CP49:CP51"/>
    <mergeCell ref="CR49:CR66"/>
    <mergeCell ref="CV49:CV51"/>
    <mergeCell ref="CW49:CW51"/>
    <mergeCell ref="CP52:CP54"/>
    <mergeCell ref="CV52:CV54"/>
    <mergeCell ref="CW52:CW54"/>
    <mergeCell ref="BX61:BX66"/>
    <mergeCell ref="BY61:BY63"/>
    <mergeCell ref="DA59:DA60"/>
    <mergeCell ref="DJ59:DJ60"/>
    <mergeCell ref="AU55:AU58"/>
    <mergeCell ref="AV55:AV58"/>
    <mergeCell ref="AX49:AX66"/>
    <mergeCell ref="BC49:BC51"/>
    <mergeCell ref="N61:N63"/>
    <mergeCell ref="AA61:AA66"/>
    <mergeCell ref="AB61:AB66"/>
    <mergeCell ref="AC61:AC66"/>
    <mergeCell ref="O61:O63"/>
    <mergeCell ref="AM61:AM66"/>
    <mergeCell ref="AV61:AV66"/>
    <mergeCell ref="AW61:AW63"/>
    <mergeCell ref="BF61:BF66"/>
    <mergeCell ref="BO61:BO66"/>
    <mergeCell ref="EP52:EP54"/>
    <mergeCell ref="EQ52:EQ54"/>
    <mergeCell ref="AA55:AA58"/>
    <mergeCell ref="AB55:AB58"/>
    <mergeCell ref="AC55:AC58"/>
    <mergeCell ref="AJ55:AJ58"/>
    <mergeCell ref="AK55:AK58"/>
    <mergeCell ref="AV52:AV54"/>
    <mergeCell ref="BC52:BC54"/>
    <mergeCell ref="BD52:BD54"/>
    <mergeCell ref="BE52:BE54"/>
    <mergeCell ref="EM49:EM66"/>
    <mergeCell ref="EN49:EN66"/>
    <mergeCell ref="EP49:EP51"/>
    <mergeCell ref="EQ49:EQ51"/>
    <mergeCell ref="AA52:AA54"/>
    <mergeCell ref="AB52:AB54"/>
    <mergeCell ref="AC52:AC54"/>
    <mergeCell ref="ED49:ED66"/>
    <mergeCell ref="EJ49:EJ51"/>
    <mergeCell ref="EK49:EK51"/>
    <mergeCell ref="EJ52:EJ54"/>
    <mergeCell ref="EK52:EK54"/>
    <mergeCell ref="DY49:DY51"/>
    <mergeCell ref="DZ49:DZ51"/>
    <mergeCell ref="DT49:DT66"/>
    <mergeCell ref="DP52:DP54"/>
    <mergeCell ref="DQ52:DQ54"/>
    <mergeCell ref="DR52:DR54"/>
    <mergeCell ref="DQ59:DQ60"/>
    <mergeCell ref="DG49:DG51"/>
    <mergeCell ref="DH49:DH51"/>
    <mergeCell ref="AA59:AA60"/>
    <mergeCell ref="AB59:AB60"/>
    <mergeCell ref="AC59:AC60"/>
    <mergeCell ref="AJ59:AJ60"/>
    <mergeCell ref="DY55:DY58"/>
    <mergeCell ref="DZ55:DZ58"/>
    <mergeCell ref="EA55:EA58"/>
    <mergeCell ref="EJ55:EJ58"/>
    <mergeCell ref="EB55:EB58"/>
    <mergeCell ref="EF55:EF58"/>
    <mergeCell ref="DI55:DI58"/>
    <mergeCell ref="DP55:DP58"/>
    <mergeCell ref="DQ55:DQ58"/>
    <mergeCell ref="DR55:DR58"/>
    <mergeCell ref="DJ55:DJ58"/>
    <mergeCell ref="CX55:CX58"/>
    <mergeCell ref="CY55:CY58"/>
    <mergeCell ref="CZ55:CZ58"/>
    <mergeCell ref="AE67:AE71"/>
    <mergeCell ref="AN67:AN71"/>
    <mergeCell ref="AX67:AX71"/>
    <mergeCell ref="EJ61:EJ66"/>
    <mergeCell ref="EK61:EK66"/>
    <mergeCell ref="EP61:EP66"/>
    <mergeCell ref="DQ61:DQ66"/>
    <mergeCell ref="DR61:DR66"/>
    <mergeCell ref="DY61:DY66"/>
    <mergeCell ref="DZ61:DZ66"/>
    <mergeCell ref="EA61:EA66"/>
    <mergeCell ref="DX49:DX66"/>
    <mergeCell ref="DS55:DS58"/>
    <mergeCell ref="DG61:DG66"/>
    <mergeCell ref="DH61:DH66"/>
    <mergeCell ref="DI61:DI66"/>
    <mergeCell ref="DP61:DP66"/>
    <mergeCell ref="CW61:CW66"/>
    <mergeCell ref="CX61:CX66"/>
    <mergeCell ref="CY61:CY66"/>
    <mergeCell ref="CF61:CF66"/>
    <mergeCell ref="CG61:CG66"/>
    <mergeCell ref="CN61:CN66"/>
    <mergeCell ref="CO61:CO66"/>
    <mergeCell ref="CP61:CP66"/>
    <mergeCell ref="CH61:CH66"/>
    <mergeCell ref="BU61:BU66"/>
    <mergeCell ref="BV61:BV66"/>
    <mergeCell ref="BW61:BW66"/>
    <mergeCell ref="CE61:CE66"/>
    <mergeCell ref="BE61:BE66"/>
    <mergeCell ref="BL61:BL66"/>
    <mergeCell ref="AU68:AU69"/>
    <mergeCell ref="BC68:BC69"/>
    <mergeCell ref="BD68:BD69"/>
    <mergeCell ref="BE68:BE69"/>
    <mergeCell ref="AU59:AU60"/>
    <mergeCell ref="AV59:AV60"/>
    <mergeCell ref="BC59:BC60"/>
    <mergeCell ref="BD59:BD60"/>
    <mergeCell ref="BE59:BE60"/>
    <mergeCell ref="AK59:AK60"/>
    <mergeCell ref="AL59:AL60"/>
    <mergeCell ref="AR59:AR60"/>
    <mergeCell ref="AS59:AS60"/>
    <mergeCell ref="AT59:AT60"/>
    <mergeCell ref="BP49:BP66"/>
    <mergeCell ref="BT49:BT51"/>
    <mergeCell ref="BU49:BU51"/>
    <mergeCell ref="BV49:BV51"/>
    <mergeCell ref="BW49:BW51"/>
    <mergeCell ref="BU52:BU54"/>
    <mergeCell ref="BV52:BV54"/>
    <mergeCell ref="BW52:BW54"/>
    <mergeCell ref="BG49:BG66"/>
    <mergeCell ref="BL49:BL51"/>
    <mergeCell ref="BM49:BM51"/>
    <mergeCell ref="BN49:BN51"/>
    <mergeCell ref="AU61:AU66"/>
    <mergeCell ref="BU55:BU58"/>
    <mergeCell ref="BV55:BV58"/>
    <mergeCell ref="AL55:AL58"/>
    <mergeCell ref="AS55:AS58"/>
    <mergeCell ref="AT55:AT58"/>
    <mergeCell ref="DQ68:DQ69"/>
    <mergeCell ref="DR68:DR69"/>
    <mergeCell ref="CI67:CI71"/>
    <mergeCell ref="CR67:CR71"/>
    <mergeCell ref="DB67:DB71"/>
    <mergeCell ref="CW68:CW69"/>
    <mergeCell ref="CX68:CX69"/>
    <mergeCell ref="CY68:CY69"/>
    <mergeCell ref="BG67:BG71"/>
    <mergeCell ref="BP67:BP71"/>
    <mergeCell ref="BZ67:BZ71"/>
    <mergeCell ref="BL68:BL69"/>
    <mergeCell ref="BM68:BM69"/>
    <mergeCell ref="BC70:BC71"/>
    <mergeCell ref="BD70:BD71"/>
    <mergeCell ref="BE70:BE71"/>
    <mergeCell ref="BL70:BL71"/>
    <mergeCell ref="AK70:AK71"/>
    <mergeCell ref="AL70:AL71"/>
    <mergeCell ref="AS70:AS71"/>
    <mergeCell ref="AT70:AT71"/>
    <mergeCell ref="AU70:AU71"/>
    <mergeCell ref="EK68:EK69"/>
    <mergeCell ref="EJ59:EJ60"/>
    <mergeCell ref="EK59:EK60"/>
    <mergeCell ref="EP59:EP60"/>
    <mergeCell ref="EQ59:EQ60"/>
    <mergeCell ref="DR59:DR60"/>
    <mergeCell ref="DY59:DY60"/>
    <mergeCell ref="DZ59:DZ60"/>
    <mergeCell ref="EA59:EA60"/>
    <mergeCell ref="DG59:DG60"/>
    <mergeCell ref="DH59:DH60"/>
    <mergeCell ref="DI59:DI60"/>
    <mergeCell ref="DP59:DP60"/>
    <mergeCell ref="CV59:CV60"/>
    <mergeCell ref="CW59:CW60"/>
    <mergeCell ref="CX59:CX60"/>
    <mergeCell ref="CY59:CY60"/>
    <mergeCell ref="CZ59:CZ60"/>
    <mergeCell ref="CF59:CF60"/>
    <mergeCell ref="CG59:CG60"/>
    <mergeCell ref="CN59:CN60"/>
    <mergeCell ref="CO59:CO60"/>
    <mergeCell ref="EB61:EB66"/>
    <mergeCell ref="EF61:EF66"/>
    <mergeCell ref="EL61:EL66"/>
    <mergeCell ref="BU59:BU60"/>
    <mergeCell ref="BV59:BV60"/>
    <mergeCell ref="BW59:BW60"/>
    <mergeCell ref="BX59:BX60"/>
    <mergeCell ref="EP68:EP69"/>
    <mergeCell ref="EQ68:EQ69"/>
    <mergeCell ref="AA70:AA71"/>
    <mergeCell ref="AB70:AB71"/>
    <mergeCell ref="AC70:AC71"/>
    <mergeCell ref="AJ70:AJ71"/>
    <mergeCell ref="DY68:DY69"/>
    <mergeCell ref="DZ68:DZ69"/>
    <mergeCell ref="EA68:EA69"/>
    <mergeCell ref="EJ68:EJ69"/>
    <mergeCell ref="CZ68:CZ69"/>
    <mergeCell ref="DG68:DG69"/>
    <mergeCell ref="DH68:DH69"/>
    <mergeCell ref="DI68:DI69"/>
    <mergeCell ref="DL67:DL71"/>
    <mergeCell ref="DJ68:DJ69"/>
    <mergeCell ref="DJ70:DJ71"/>
    <mergeCell ref="CF68:CF69"/>
    <mergeCell ref="CG68:CG69"/>
    <mergeCell ref="CN68:CN69"/>
    <mergeCell ref="CO68:CO69"/>
    <mergeCell ref="CP68:CP69"/>
    <mergeCell ref="DG70:DG71"/>
    <mergeCell ref="DH70:DH71"/>
    <mergeCell ref="DI70:DI71"/>
    <mergeCell ref="DC67:DC71"/>
    <mergeCell ref="DA70:DA71"/>
    <mergeCell ref="CN70:CN71"/>
    <mergeCell ref="CO70:CO71"/>
    <mergeCell ref="CP70:CP71"/>
    <mergeCell ref="CW70:CW71"/>
    <mergeCell ref="CX70:CX71"/>
    <mergeCell ref="CS67:CS71"/>
    <mergeCell ref="BX70:BX71"/>
    <mergeCell ref="CE70:CE71"/>
    <mergeCell ref="CF70:CF71"/>
    <mergeCell ref="CG70:CG71"/>
    <mergeCell ref="CJ67:CJ71"/>
    <mergeCell ref="BM70:BM71"/>
    <mergeCell ref="BN70:BN71"/>
    <mergeCell ref="BU70:BU71"/>
    <mergeCell ref="BV70:BV71"/>
    <mergeCell ref="BW70:BW71"/>
    <mergeCell ref="BU68:BU69"/>
    <mergeCell ref="BV68:BV69"/>
    <mergeCell ref="BW68:BW69"/>
    <mergeCell ref="BX68:BX69"/>
    <mergeCell ref="CE68:CE69"/>
    <mergeCell ref="BN68:BN69"/>
    <mergeCell ref="AJ68:AJ69"/>
    <mergeCell ref="AK68:AK69"/>
    <mergeCell ref="AL68:AL69"/>
    <mergeCell ref="AS68:AS69"/>
    <mergeCell ref="AT68:AT69"/>
    <mergeCell ref="EC67:EC71"/>
    <mergeCell ref="ED67:ED71"/>
    <mergeCell ref="EM67:EM71"/>
    <mergeCell ref="EN67:EN71"/>
    <mergeCell ref="AA68:AA69"/>
    <mergeCell ref="AB68:AB69"/>
    <mergeCell ref="AC68:AC69"/>
    <mergeCell ref="DK67:DK71"/>
    <mergeCell ref="DT67:DT71"/>
    <mergeCell ref="DP68:DP69"/>
    <mergeCell ref="AJ72:AJ74"/>
    <mergeCell ref="AK72:AK74"/>
    <mergeCell ref="AL72:AL74"/>
    <mergeCell ref="AN72:AN82"/>
    <mergeCell ref="AJ75:AJ76"/>
    <mergeCell ref="AK75:AK76"/>
    <mergeCell ref="AL75:AL76"/>
    <mergeCell ref="AL77:AL79"/>
    <mergeCell ref="EP70:EP71"/>
    <mergeCell ref="EQ70:EQ71"/>
    <mergeCell ref="AA72:AA74"/>
    <mergeCell ref="AB72:AB74"/>
    <mergeCell ref="AC72:AC74"/>
    <mergeCell ref="AE72:AE82"/>
    <mergeCell ref="DZ70:DZ71"/>
    <mergeCell ref="EA70:EA71"/>
    <mergeCell ref="EJ70:EJ71"/>
    <mergeCell ref="EK70:EK71"/>
    <mergeCell ref="EE67:EE71"/>
    <mergeCell ref="EB68:EB69"/>
    <mergeCell ref="EF68:EF69"/>
    <mergeCell ref="EB70:EB71"/>
    <mergeCell ref="DP70:DP71"/>
    <mergeCell ref="DQ70:DQ71"/>
    <mergeCell ref="DR70:DR71"/>
    <mergeCell ref="DY70:DY71"/>
    <mergeCell ref="DU67:DU71"/>
    <mergeCell ref="DX67:DX71"/>
    <mergeCell ref="DS68:DS69"/>
    <mergeCell ref="DS70:DS71"/>
    <mergeCell ref="CY70:CY71"/>
    <mergeCell ref="CZ70:CZ71"/>
    <mergeCell ref="BM75:BM76"/>
    <mergeCell ref="BN75:BN76"/>
    <mergeCell ref="AX72:AX82"/>
    <mergeCell ref="BC72:BC74"/>
    <mergeCell ref="BD72:BD74"/>
    <mergeCell ref="BE72:BE74"/>
    <mergeCell ref="BC77:BC79"/>
    <mergeCell ref="BD77:BD79"/>
    <mergeCell ref="BE77:BE79"/>
    <mergeCell ref="AR72:AR74"/>
    <mergeCell ref="AS72:AS74"/>
    <mergeCell ref="AT72:AT74"/>
    <mergeCell ref="AU72:AU74"/>
    <mergeCell ref="AV72:AV74"/>
    <mergeCell ref="AS75:AS76"/>
    <mergeCell ref="AT75:AT76"/>
    <mergeCell ref="AU75:AU76"/>
    <mergeCell ref="CP72:CP74"/>
    <mergeCell ref="CR72:CR82"/>
    <mergeCell ref="CV72:CV74"/>
    <mergeCell ref="CW72:CW74"/>
    <mergeCell ref="CP75:CP76"/>
    <mergeCell ref="CW75:CW76"/>
    <mergeCell ref="CW80:CW82"/>
    <mergeCell ref="CG72:CG74"/>
    <mergeCell ref="CI72:CI82"/>
    <mergeCell ref="CN72:CN74"/>
    <mergeCell ref="CO72:CO74"/>
    <mergeCell ref="CG75:CG76"/>
    <mergeCell ref="CN75:CN76"/>
    <mergeCell ref="CO75:CO76"/>
    <mergeCell ref="BX72:BX74"/>
    <mergeCell ref="BZ72:BZ82"/>
    <mergeCell ref="CE72:CE74"/>
    <mergeCell ref="CF72:CF74"/>
    <mergeCell ref="BX75:BX76"/>
    <mergeCell ref="CE75:CE76"/>
    <mergeCell ref="CF75:CF76"/>
    <mergeCell ref="DP75:DP76"/>
    <mergeCell ref="DQ75:DQ76"/>
    <mergeCell ref="DR75:DR76"/>
    <mergeCell ref="DS72:DS74"/>
    <mergeCell ref="DG72:DG74"/>
    <mergeCell ref="DH72:DH74"/>
    <mergeCell ref="DI72:DI74"/>
    <mergeCell ref="DK72:DK82"/>
    <mergeCell ref="DG75:DG76"/>
    <mergeCell ref="DH75:DH76"/>
    <mergeCell ref="DI75:DI76"/>
    <mergeCell ref="CX72:CX74"/>
    <mergeCell ref="CY72:CY74"/>
    <mergeCell ref="CZ72:CZ74"/>
    <mergeCell ref="DB72:DB82"/>
    <mergeCell ref="CX75:CX76"/>
    <mergeCell ref="CY75:CY76"/>
    <mergeCell ref="CZ75:CZ76"/>
    <mergeCell ref="DS80:DS82"/>
    <mergeCell ref="BU77:BU79"/>
    <mergeCell ref="BV77:BV79"/>
    <mergeCell ref="AS77:AS79"/>
    <mergeCell ref="AT77:AT79"/>
    <mergeCell ref="AU77:AU79"/>
    <mergeCell ref="AV77:AV79"/>
    <mergeCell ref="EP75:EP76"/>
    <mergeCell ref="EQ75:EQ76"/>
    <mergeCell ref="BU80:BU82"/>
    <mergeCell ref="AU80:AU82"/>
    <mergeCell ref="AV80:AV82"/>
    <mergeCell ref="BC80:BC82"/>
    <mergeCell ref="BD80:BD82"/>
    <mergeCell ref="BE80:BE82"/>
    <mergeCell ref="EQ77:EQ79"/>
    <mergeCell ref="EA72:EA74"/>
    <mergeCell ref="EC72:EC82"/>
    <mergeCell ref="DY75:DY76"/>
    <mergeCell ref="DZ75:DZ76"/>
    <mergeCell ref="EA75:EA76"/>
    <mergeCell ref="DP72:DP74"/>
    <mergeCell ref="DQ72:DQ74"/>
    <mergeCell ref="DR72:DR74"/>
    <mergeCell ref="DT72:DT82"/>
    <mergeCell ref="EB80:EB82"/>
    <mergeCell ref="EF80:EF82"/>
    <mergeCell ref="EL80:EL82"/>
    <mergeCell ref="AA77:AA79"/>
    <mergeCell ref="AB77:AB79"/>
    <mergeCell ref="AC77:AC79"/>
    <mergeCell ref="AJ77:AJ79"/>
    <mergeCell ref="AK77:AK79"/>
    <mergeCell ref="AV75:AV76"/>
    <mergeCell ref="BC75:BC76"/>
    <mergeCell ref="BD75:BD76"/>
    <mergeCell ref="BE75:BE76"/>
    <mergeCell ref="BH72:BH82"/>
    <mergeCell ref="EM72:EM82"/>
    <mergeCell ref="EN72:EN82"/>
    <mergeCell ref="EP72:EP74"/>
    <mergeCell ref="EQ72:EQ74"/>
    <mergeCell ref="AA75:AA76"/>
    <mergeCell ref="AB75:AB76"/>
    <mergeCell ref="AC75:AC76"/>
    <mergeCell ref="ED72:ED82"/>
    <mergeCell ref="EJ72:EJ74"/>
    <mergeCell ref="EK72:EK74"/>
    <mergeCell ref="EJ75:EJ76"/>
    <mergeCell ref="EK75:EK76"/>
    <mergeCell ref="DY72:DY74"/>
    <mergeCell ref="DZ72:DZ74"/>
    <mergeCell ref="AA80:AA82"/>
    <mergeCell ref="AB80:AB82"/>
    <mergeCell ref="AC80:AC82"/>
    <mergeCell ref="DY77:DY79"/>
    <mergeCell ref="DZ77:DZ79"/>
    <mergeCell ref="EA77:EA79"/>
    <mergeCell ref="EJ77:EJ79"/>
    <mergeCell ref="EB77:EB79"/>
    <mergeCell ref="EF77:EF79"/>
    <mergeCell ref="DI77:DI79"/>
    <mergeCell ref="DP77:DP79"/>
    <mergeCell ref="DQ77:DQ79"/>
    <mergeCell ref="DR77:DR79"/>
    <mergeCell ref="DS77:DS79"/>
    <mergeCell ref="CX77:CX79"/>
    <mergeCell ref="CY77:CY79"/>
    <mergeCell ref="CZ77:CZ79"/>
    <mergeCell ref="DG77:DG79"/>
    <mergeCell ref="DH77:DH79"/>
    <mergeCell ref="DA77:DA79"/>
    <mergeCell ref="CN77:CN79"/>
    <mergeCell ref="CO77:CO79"/>
    <mergeCell ref="CP77:CP79"/>
    <mergeCell ref="CW77:CW79"/>
    <mergeCell ref="BW77:BW79"/>
    <mergeCell ref="BX77:BX79"/>
    <mergeCell ref="CE77:CE79"/>
    <mergeCell ref="CF77:CF79"/>
    <mergeCell ref="CG77:CG79"/>
    <mergeCell ref="BL77:BL79"/>
    <mergeCell ref="BM77:BM79"/>
    <mergeCell ref="BN77:BN79"/>
    <mergeCell ref="BV80:BV82"/>
    <mergeCell ref="BW80:BW82"/>
    <mergeCell ref="BX80:BX82"/>
    <mergeCell ref="CE80:CE82"/>
    <mergeCell ref="CF80:CF82"/>
    <mergeCell ref="BL80:BL82"/>
    <mergeCell ref="BM80:BM82"/>
    <mergeCell ref="BN80:BN82"/>
    <mergeCell ref="AJ80:AJ82"/>
    <mergeCell ref="AK80:AK82"/>
    <mergeCell ref="AL80:AL82"/>
    <mergeCell ref="AS80:AS82"/>
    <mergeCell ref="AT80:AT82"/>
    <mergeCell ref="BP72:BP82"/>
    <mergeCell ref="BT72:BT74"/>
    <mergeCell ref="BU72:BU74"/>
    <mergeCell ref="BV72:BV74"/>
    <mergeCell ref="BW72:BW74"/>
    <mergeCell ref="BU75:BU76"/>
    <mergeCell ref="BV75:BV76"/>
    <mergeCell ref="BW75:BW76"/>
    <mergeCell ref="BG72:BG82"/>
    <mergeCell ref="BL72:BL74"/>
    <mergeCell ref="BM72:BM74"/>
    <mergeCell ref="BN72:BN74"/>
    <mergeCell ref="BL75:BL76"/>
    <mergeCell ref="EG10:EI10"/>
    <mergeCell ref="EJ10:EL10"/>
    <mergeCell ref="EM10:EO10"/>
    <mergeCell ref="EP10:ER10"/>
    <mergeCell ref="EK80:EK82"/>
    <mergeCell ref="EP80:EP82"/>
    <mergeCell ref="EQ80:EQ82"/>
    <mergeCell ref="V9:W9"/>
    <mergeCell ref="X9:AF10"/>
    <mergeCell ref="AG9:AO10"/>
    <mergeCell ref="AP9:AY10"/>
    <mergeCell ref="AZ9:BH10"/>
    <mergeCell ref="BI9:BQ10"/>
    <mergeCell ref="DY80:DY82"/>
    <mergeCell ref="DZ80:DZ82"/>
    <mergeCell ref="EA80:EA82"/>
    <mergeCell ref="EJ80:EJ82"/>
    <mergeCell ref="DI80:DI82"/>
    <mergeCell ref="DP80:DP82"/>
    <mergeCell ref="DQ80:DQ82"/>
    <mergeCell ref="DR80:DR82"/>
    <mergeCell ref="DU72:DU82"/>
    <mergeCell ref="DX72:DX82"/>
    <mergeCell ref="DS75:DS76"/>
    <mergeCell ref="DJ77:DJ79"/>
    <mergeCell ref="CX80:CX82"/>
    <mergeCell ref="CY80:CY82"/>
    <mergeCell ref="CZ80:CZ82"/>
    <mergeCell ref="DG80:DG82"/>
    <mergeCell ref="DH80:DH82"/>
    <mergeCell ref="DA80:DA82"/>
    <mergeCell ref="DL27:DL33"/>
    <mergeCell ref="DU27:DU33"/>
    <mergeCell ref="EF27:EF33"/>
    <mergeCell ref="ER27:ER33"/>
    <mergeCell ref="AR31:AR33"/>
    <mergeCell ref="AW31:AW33"/>
    <mergeCell ref="BT31:BT33"/>
    <mergeCell ref="BY31:BY33"/>
    <mergeCell ref="CV31:CV33"/>
    <mergeCell ref="AF27:AF33"/>
    <mergeCell ref="AO27:AO33"/>
    <mergeCell ref="AR27:AR30"/>
    <mergeCell ref="AV27:AV33"/>
    <mergeCell ref="AW27:AW30"/>
    <mergeCell ref="AY27:AY33"/>
    <mergeCell ref="DD9:DL10"/>
    <mergeCell ref="DM9:DU10"/>
    <mergeCell ref="DV9:EE10"/>
    <mergeCell ref="EF9:EF10"/>
    <mergeCell ref="EG9:ER9"/>
    <mergeCell ref="EN27:EN33"/>
    <mergeCell ref="EO27:EO33"/>
    <mergeCell ref="EP27:EP33"/>
    <mergeCell ref="EQ27:EQ33"/>
    <mergeCell ref="DG27:DG33"/>
    <mergeCell ref="DH27:DH33"/>
    <mergeCell ref="DI27:DI33"/>
    <mergeCell ref="DJ27:DJ33"/>
    <mergeCell ref="DK27:DK33"/>
    <mergeCell ref="CW27:CW33"/>
    <mergeCell ref="CX27:CX33"/>
    <mergeCell ref="CY27:CY33"/>
    <mergeCell ref="AF12:AF18"/>
    <mergeCell ref="ER36:ER39"/>
    <mergeCell ref="AF40:AF43"/>
    <mergeCell ref="AO40:AO43"/>
    <mergeCell ref="AY40:AY43"/>
    <mergeCell ref="BH40:BH43"/>
    <mergeCell ref="BQ40:BQ43"/>
    <mergeCell ref="CA40:CA43"/>
    <mergeCell ref="ER34:ER35"/>
    <mergeCell ref="AF36:AF39"/>
    <mergeCell ref="AO36:AO39"/>
    <mergeCell ref="AY36:AY39"/>
    <mergeCell ref="BH36:BH39"/>
    <mergeCell ref="BQ36:BQ39"/>
    <mergeCell ref="CA36:CA39"/>
    <mergeCell ref="CJ36:CJ39"/>
    <mergeCell ref="CS36:CS39"/>
    <mergeCell ref="DC36:DC39"/>
    <mergeCell ref="AF34:AF35"/>
    <mergeCell ref="AO34:AO35"/>
    <mergeCell ref="AY34:AY35"/>
    <mergeCell ref="BH34:BH35"/>
    <mergeCell ref="BQ34:BQ35"/>
    <mergeCell ref="BX34:BX35"/>
    <mergeCell ref="EM36:EM39"/>
    <mergeCell ref="EN36:EN39"/>
    <mergeCell ref="EO36:EO39"/>
    <mergeCell ref="EP36:EP39"/>
    <mergeCell ref="EQ36:EQ39"/>
    <mergeCell ref="ED36:ED39"/>
    <mergeCell ref="EO40:EO43"/>
    <mergeCell ref="AI41:AI43"/>
    <mergeCell ref="AR41:AR43"/>
    <mergeCell ref="DJ15:DJ18"/>
    <mergeCell ref="DL12:DL18"/>
    <mergeCell ref="DP12:DP14"/>
    <mergeCell ref="DQ12:DQ14"/>
    <mergeCell ref="DR12:DR14"/>
    <mergeCell ref="DS12:DS14"/>
    <mergeCell ref="DT12:DT18"/>
    <mergeCell ref="DU12:DU18"/>
    <mergeCell ref="DY12:DY14"/>
    <mergeCell ref="DZ12:DZ14"/>
    <mergeCell ref="EA12:EA14"/>
    <mergeCell ref="EB12:EB14"/>
    <mergeCell ref="EC12:EC14"/>
    <mergeCell ref="ED12:ED18"/>
    <mergeCell ref="CY44:CY46"/>
    <mergeCell ref="CW47:CW48"/>
    <mergeCell ref="CX47:CX48"/>
    <mergeCell ref="CY47:CY48"/>
    <mergeCell ref="AW41:AW43"/>
    <mergeCell ref="BB41:BB43"/>
    <mergeCell ref="BK41:BK43"/>
    <mergeCell ref="BT41:BT43"/>
    <mergeCell ref="BY41:BY43"/>
    <mergeCell ref="CD41:CD43"/>
    <mergeCell ref="CM41:CM43"/>
    <mergeCell ref="CJ40:CJ43"/>
    <mergeCell ref="CS40:CS43"/>
    <mergeCell ref="DC40:DC43"/>
    <mergeCell ref="DL40:DL43"/>
    <mergeCell ref="DU40:DU43"/>
    <mergeCell ref="EE40:EE43"/>
    <mergeCell ref="CV41:CV43"/>
    <mergeCell ref="DA41:DA43"/>
    <mergeCell ref="DF41:DF43"/>
    <mergeCell ref="DO41:DO43"/>
    <mergeCell ref="DR44:DR46"/>
    <mergeCell ref="DT44:DT48"/>
    <mergeCell ref="DY44:DY46"/>
    <mergeCell ref="DR47:DR48"/>
    <mergeCell ref="DY47:DY48"/>
    <mergeCell ref="DU44:DU48"/>
    <mergeCell ref="DI44:DI46"/>
    <mergeCell ref="DK44:DK48"/>
    <mergeCell ref="DP44:DP46"/>
    <mergeCell ref="DQ44:DQ46"/>
    <mergeCell ref="DI47:DI48"/>
    <mergeCell ref="O47:O48"/>
    <mergeCell ref="Q47:Q48"/>
    <mergeCell ref="AD47:AD48"/>
    <mergeCell ref="AM47:AM48"/>
    <mergeCell ref="AW47:AW48"/>
    <mergeCell ref="BF47:BF48"/>
    <mergeCell ref="BO47:BO48"/>
    <mergeCell ref="BY47:BY48"/>
    <mergeCell ref="CH47:CH48"/>
    <mergeCell ref="DX44:DX48"/>
    <mergeCell ref="EB44:EB46"/>
    <mergeCell ref="EE44:EE48"/>
    <mergeCell ref="BV44:BV46"/>
    <mergeCell ref="BW44:BW46"/>
    <mergeCell ref="BX44:BX46"/>
    <mergeCell ref="BU47:BU48"/>
    <mergeCell ref="BV47:BV48"/>
    <mergeCell ref="BW47:BW48"/>
    <mergeCell ref="AL47:AL48"/>
    <mergeCell ref="AA44:AA46"/>
    <mergeCell ref="AB44:AB46"/>
    <mergeCell ref="AC44:AC46"/>
    <mergeCell ref="AE44:AE48"/>
    <mergeCell ref="AD44:AD46"/>
    <mergeCell ref="EC40:EC43"/>
    <mergeCell ref="ED40:ED43"/>
    <mergeCell ref="EF44:EF46"/>
    <mergeCell ref="EL44:EL46"/>
    <mergeCell ref="EO44:EO48"/>
    <mergeCell ref="EB47:EB48"/>
    <mergeCell ref="EF47:EF48"/>
    <mergeCell ref="EL47:EL48"/>
    <mergeCell ref="CS44:CS48"/>
    <mergeCell ref="DA44:DA46"/>
    <mergeCell ref="DC44:DC48"/>
    <mergeCell ref="DA47:DA48"/>
    <mergeCell ref="DJ47:DJ48"/>
    <mergeCell ref="DS47:DS48"/>
    <mergeCell ref="BQ44:BQ48"/>
    <mergeCell ref="BY44:BY46"/>
    <mergeCell ref="CA44:CA48"/>
    <mergeCell ref="CH44:CH46"/>
    <mergeCell ref="CJ44:CJ48"/>
    <mergeCell ref="CQ44:CQ46"/>
    <mergeCell ref="CQ47:CQ48"/>
    <mergeCell ref="AF44:AF48"/>
    <mergeCell ref="DY52:DY54"/>
    <mergeCell ref="DZ52:DZ54"/>
    <mergeCell ref="EA52:EA54"/>
    <mergeCell ref="DP49:DP51"/>
    <mergeCell ref="DQ49:DQ51"/>
    <mergeCell ref="DR49:DR51"/>
    <mergeCell ref="ER47:ER48"/>
    <mergeCell ref="AD49:AD51"/>
    <mergeCell ref="AF49:AF66"/>
    <mergeCell ref="AM49:AM51"/>
    <mergeCell ref="AO49:AO66"/>
    <mergeCell ref="AW49:AW51"/>
    <mergeCell ref="AY49:AY66"/>
    <mergeCell ref="BF49:BF51"/>
    <mergeCell ref="BH49:BH66"/>
    <mergeCell ref="BO49:BO51"/>
    <mergeCell ref="ER44:ER46"/>
    <mergeCell ref="AM44:AM46"/>
    <mergeCell ref="AO44:AO48"/>
    <mergeCell ref="AW44:AW46"/>
    <mergeCell ref="AY44:AY48"/>
    <mergeCell ref="BF44:BF46"/>
    <mergeCell ref="CZ44:CZ46"/>
    <mergeCell ref="DB44:DB48"/>
    <mergeCell ref="DG44:DG46"/>
    <mergeCell ref="DH44:DH46"/>
    <mergeCell ref="CZ47:CZ48"/>
    <mergeCell ref="DG47:DG48"/>
    <mergeCell ref="DH47:DH48"/>
    <mergeCell ref="CR44:CR48"/>
    <mergeCell ref="CW44:CW46"/>
    <mergeCell ref="CX44:CX46"/>
    <mergeCell ref="CS49:CS66"/>
    <mergeCell ref="CH52:CH54"/>
    <mergeCell ref="CQ52:CQ54"/>
    <mergeCell ref="CH55:CH58"/>
    <mergeCell ref="CQ55:CQ58"/>
    <mergeCell ref="BM61:BM66"/>
    <mergeCell ref="EB49:EB51"/>
    <mergeCell ref="EE49:EE66"/>
    <mergeCell ref="EF49:EF51"/>
    <mergeCell ref="EL49:EL51"/>
    <mergeCell ref="EO49:EO66"/>
    <mergeCell ref="ER49:ER51"/>
    <mergeCell ref="EB52:EB54"/>
    <mergeCell ref="EF52:EF54"/>
    <mergeCell ref="EL52:EL54"/>
    <mergeCell ref="ER52:ER54"/>
    <mergeCell ref="DA49:DA51"/>
    <mergeCell ref="DC49:DC66"/>
    <mergeCell ref="DJ49:DJ51"/>
    <mergeCell ref="DL49:DL66"/>
    <mergeCell ref="DS49:DS51"/>
    <mergeCell ref="DU49:DU66"/>
    <mergeCell ref="DA52:DA54"/>
    <mergeCell ref="DJ52:DJ54"/>
    <mergeCell ref="DS52:DS54"/>
    <mergeCell ref="DA55:DA58"/>
    <mergeCell ref="EQ61:EQ66"/>
    <mergeCell ref="EK55:EK58"/>
    <mergeCell ref="EP55:EP58"/>
    <mergeCell ref="EQ55:EQ58"/>
    <mergeCell ref="EA49:EA51"/>
    <mergeCell ref="EC49:EC66"/>
    <mergeCell ref="AM59:AM60"/>
    <mergeCell ref="AW59:AW60"/>
    <mergeCell ref="BF59:BF60"/>
    <mergeCell ref="BO59:BO60"/>
    <mergeCell ref="BY59:BY60"/>
    <mergeCell ref="CH59:CH60"/>
    <mergeCell ref="CQ59:CQ60"/>
    <mergeCell ref="AD55:AD58"/>
    <mergeCell ref="AM55:AM58"/>
    <mergeCell ref="AW55:AW58"/>
    <mergeCell ref="BF55:BF58"/>
    <mergeCell ref="BO55:BO58"/>
    <mergeCell ref="BY55:BY58"/>
    <mergeCell ref="AD52:AD54"/>
    <mergeCell ref="AM52:AM54"/>
    <mergeCell ref="AW52:AW54"/>
    <mergeCell ref="BF52:BF54"/>
    <mergeCell ref="BO52:BO54"/>
    <mergeCell ref="BY52:BY54"/>
    <mergeCell ref="CA49:CA66"/>
    <mergeCell ref="CH49:CH51"/>
    <mergeCell ref="CJ49:CJ66"/>
    <mergeCell ref="CQ49:CQ51"/>
    <mergeCell ref="AJ61:AJ66"/>
    <mergeCell ref="AK61:AK66"/>
    <mergeCell ref="AL61:AL66"/>
    <mergeCell ref="AS61:AS66"/>
    <mergeCell ref="CE59:CE60"/>
    <mergeCell ref="BL59:BL60"/>
    <mergeCell ref="BM59:BM60"/>
    <mergeCell ref="BN59:BN60"/>
    <mergeCell ref="BT59:BT60"/>
    <mergeCell ref="ER61:ER66"/>
    <mergeCell ref="AW64:AW66"/>
    <mergeCell ref="BY64:BY66"/>
    <mergeCell ref="DA64:DA66"/>
    <mergeCell ref="CQ61:CQ66"/>
    <mergeCell ref="CV61:CV63"/>
    <mergeCell ref="CZ61:CZ66"/>
    <mergeCell ref="DA61:DA63"/>
    <mergeCell ref="DJ61:DJ66"/>
    <mergeCell ref="DS61:DS66"/>
    <mergeCell ref="ER59:ER60"/>
    <mergeCell ref="AD61:AD66"/>
    <mergeCell ref="DS59:DS60"/>
    <mergeCell ref="EB59:EB60"/>
    <mergeCell ref="EF59:EF60"/>
    <mergeCell ref="EL59:EL60"/>
    <mergeCell ref="BN61:BN66"/>
    <mergeCell ref="BQ49:BQ66"/>
    <mergeCell ref="AT61:AT66"/>
    <mergeCell ref="EL55:EL58"/>
    <mergeCell ref="ER55:ER58"/>
    <mergeCell ref="AD59:AD60"/>
    <mergeCell ref="EF70:EF71"/>
    <mergeCell ref="EL70:EL71"/>
    <mergeCell ref="ER70:ER71"/>
    <mergeCell ref="AD72:AD74"/>
    <mergeCell ref="AF72:AF82"/>
    <mergeCell ref="AM72:AM74"/>
    <mergeCell ref="AO72:AO82"/>
    <mergeCell ref="AW72:AW74"/>
    <mergeCell ref="AY72:AY82"/>
    <mergeCell ref="BF72:BF74"/>
    <mergeCell ref="EL68:EL69"/>
    <mergeCell ref="ER68:ER69"/>
    <mergeCell ref="AD70:AD71"/>
    <mergeCell ref="AM70:AM71"/>
    <mergeCell ref="AV70:AV71"/>
    <mergeCell ref="BF70:BF71"/>
    <mergeCell ref="BO70:BO71"/>
    <mergeCell ref="BY70:BY71"/>
    <mergeCell ref="CH70:CH71"/>
    <mergeCell ref="CQ70:CQ71"/>
    <mergeCell ref="EO67:EO71"/>
    <mergeCell ref="AD68:AD69"/>
    <mergeCell ref="AM68:AM69"/>
    <mergeCell ref="AV68:AV69"/>
    <mergeCell ref="BF68:BF69"/>
    <mergeCell ref="BO68:BO69"/>
    <mergeCell ref="BY68:BY69"/>
    <mergeCell ref="CH68:CH69"/>
    <mergeCell ref="CQ68:CQ69"/>
    <mergeCell ref="DA68:DA69"/>
    <mergeCell ref="AF67:AF71"/>
    <mergeCell ref="AO67:AO71"/>
    <mergeCell ref="EE72:EE82"/>
    <mergeCell ref="EF72:EF74"/>
    <mergeCell ref="EL72:EL74"/>
    <mergeCell ref="EO72:EO82"/>
    <mergeCell ref="ER72:ER74"/>
    <mergeCell ref="EB75:EB76"/>
    <mergeCell ref="EF75:EF76"/>
    <mergeCell ref="EL75:EL76"/>
    <mergeCell ref="ER75:ER76"/>
    <mergeCell ref="CQ72:CQ74"/>
    <mergeCell ref="CS72:CS82"/>
    <mergeCell ref="DA72:DA74"/>
    <mergeCell ref="DC72:DC82"/>
    <mergeCell ref="DJ72:DJ74"/>
    <mergeCell ref="DL72:DL82"/>
    <mergeCell ref="CQ75:CQ76"/>
    <mergeCell ref="DA75:DA76"/>
    <mergeCell ref="DJ75:DJ76"/>
    <mergeCell ref="CQ77:CQ79"/>
    <mergeCell ref="CQ80:CQ82"/>
    <mergeCell ref="EK77:EK79"/>
    <mergeCell ref="EP77:EP79"/>
    <mergeCell ref="ER80:ER82"/>
    <mergeCell ref="EL77:EL79"/>
    <mergeCell ref="ER77:ER79"/>
    <mergeCell ref="O80:O82"/>
    <mergeCell ref="AD80:AD82"/>
    <mergeCell ref="AM80:AM82"/>
    <mergeCell ref="AW80:AW82"/>
    <mergeCell ref="BF80:BF82"/>
    <mergeCell ref="BO80:BO82"/>
    <mergeCell ref="BY80:BY82"/>
    <mergeCell ref="CH80:CH82"/>
    <mergeCell ref="AD77:AD79"/>
    <mergeCell ref="AM77:AM79"/>
    <mergeCell ref="AW77:AW79"/>
    <mergeCell ref="BF77:BF79"/>
    <mergeCell ref="BO77:BO79"/>
    <mergeCell ref="BY77:BY79"/>
    <mergeCell ref="BQ72:BQ82"/>
    <mergeCell ref="BY72:BY74"/>
    <mergeCell ref="CA72:CA82"/>
    <mergeCell ref="CH72:CH74"/>
    <mergeCell ref="CJ72:CJ82"/>
    <mergeCell ref="CH75:CH76"/>
    <mergeCell ref="CH77:CH79"/>
    <mergeCell ref="CG80:CG82"/>
    <mergeCell ref="CN80:CN82"/>
    <mergeCell ref="CO80:CO82"/>
    <mergeCell ref="CP80:CP82"/>
    <mergeCell ref="EB72:EB74"/>
    <mergeCell ref="A9:A11"/>
    <mergeCell ref="DJ80:DJ82"/>
    <mergeCell ref="AD75:AD76"/>
    <mergeCell ref="AM75:AM76"/>
    <mergeCell ref="AW75:AW76"/>
    <mergeCell ref="BF75:BF76"/>
    <mergeCell ref="BO75:BO76"/>
    <mergeCell ref="BY75:BY76"/>
    <mergeCell ref="BO72:BO74"/>
    <mergeCell ref="AY67:AY71"/>
    <mergeCell ref="BH67:BH71"/>
    <mergeCell ref="BQ67:BQ71"/>
    <mergeCell ref="CA67:CA71"/>
    <mergeCell ref="BY49:BY51"/>
    <mergeCell ref="DJ44:DJ46"/>
    <mergeCell ref="DC27:DC33"/>
    <mergeCell ref="EP540:EP541"/>
    <mergeCell ref="EQ540:EQ541"/>
    <mergeCell ref="EL543:EL547"/>
    <mergeCell ref="EM543:EM547"/>
    <mergeCell ref="EP543:EP547"/>
    <mergeCell ref="EQ543:EQ547"/>
    <mergeCell ref="EJ543:EJ547"/>
    <mergeCell ref="EK543:EK547"/>
    <mergeCell ref="EM537:EM539"/>
    <mergeCell ref="EN537:EN539"/>
    <mergeCell ref="EO537:EO539"/>
    <mergeCell ref="EP537:EP539"/>
    <mergeCell ref="EQ537:EQ539"/>
    <mergeCell ref="EJ537:EJ539"/>
    <mergeCell ref="EK537:EK539"/>
    <mergeCell ref="EL537:EL539"/>
    <mergeCell ref="EJ540:EJ541"/>
    <mergeCell ref="EK540:EK541"/>
    <mergeCell ref="EL540:EL541"/>
    <mergeCell ref="EM540:EM541"/>
    <mergeCell ref="EN540:EN541"/>
    <mergeCell ref="EO540:EO541"/>
    <mergeCell ref="EN543:EN547"/>
    <mergeCell ref="EO543:EO547"/>
    <mergeCell ref="EM548:EM550"/>
    <mergeCell ref="EN548:EN550"/>
    <mergeCell ref="EO548:EO550"/>
    <mergeCell ref="EP548:EP549"/>
    <mergeCell ref="EQ548:EQ549"/>
    <mergeCell ref="EJ548:EJ549"/>
    <mergeCell ref="EK548:EK549"/>
    <mergeCell ref="EL548:EL549"/>
    <mergeCell ref="EN551:EN553"/>
    <mergeCell ref="EO551:EO553"/>
    <mergeCell ref="EM551:EM553"/>
    <mergeCell ref="EJ552:EJ553"/>
    <mergeCell ref="EK552:EK553"/>
    <mergeCell ref="EL552:EL553"/>
    <mergeCell ref="EP552:EP553"/>
    <mergeCell ref="EQ552:EQ553"/>
    <mergeCell ref="EL554:EL555"/>
    <mergeCell ref="EM554:EM557"/>
    <mergeCell ref="EN554:EN557"/>
    <mergeCell ref="EO554:EO557"/>
    <mergeCell ref="EJ554:EJ555"/>
    <mergeCell ref="EK554:EK555"/>
    <mergeCell ref="EM558:EM560"/>
    <mergeCell ref="EN558:EN560"/>
    <mergeCell ref="EO558:EO560"/>
    <mergeCell ref="AA301:AA303"/>
    <mergeCell ref="AB301:AB303"/>
    <mergeCell ref="AC301:AC303"/>
    <mergeCell ref="AD301:AD303"/>
    <mergeCell ref="AE301:AE306"/>
    <mergeCell ref="AF301:AF306"/>
    <mergeCell ref="AJ301:AJ303"/>
    <mergeCell ref="AK301:AK303"/>
    <mergeCell ref="AL301:AL303"/>
    <mergeCell ref="AM301:AM303"/>
    <mergeCell ref="AN301:AN306"/>
    <mergeCell ref="AO301:AO306"/>
    <mergeCell ref="AS301:AS303"/>
    <mergeCell ref="AT301:AT303"/>
    <mergeCell ref="AU301:AU303"/>
    <mergeCell ref="AV301:AV303"/>
    <mergeCell ref="AW301:AW303"/>
    <mergeCell ref="AX301:AX306"/>
    <mergeCell ref="AY301:AY306"/>
    <mergeCell ref="BC301:BC303"/>
    <mergeCell ref="BD301:BD303"/>
    <mergeCell ref="BE301:BE303"/>
    <mergeCell ref="BF301:BF303"/>
    <mergeCell ref="BG301:BG306"/>
    <mergeCell ref="BH301:BH306"/>
    <mergeCell ref="BL301:BL303"/>
    <mergeCell ref="BM301:BM303"/>
    <mergeCell ref="BN301:BN303"/>
    <mergeCell ref="BO301:BO303"/>
    <mergeCell ref="BP301:BP306"/>
    <mergeCell ref="BQ301:BQ306"/>
    <mergeCell ref="BU301:BU303"/>
    <mergeCell ref="BV301:BV303"/>
    <mergeCell ref="DI301:DI303"/>
    <mergeCell ref="DJ301:DJ303"/>
    <mergeCell ref="DK301:DK306"/>
    <mergeCell ref="DL301:DL306"/>
    <mergeCell ref="DP301:DP303"/>
    <mergeCell ref="DQ301:DQ303"/>
    <mergeCell ref="DR301:DR303"/>
    <mergeCell ref="DS301:DS303"/>
    <mergeCell ref="CW304:CW306"/>
    <mergeCell ref="CX304:CX306"/>
    <mergeCell ref="CY304:CY306"/>
    <mergeCell ref="CZ304:CZ306"/>
    <mergeCell ref="DA304:DA306"/>
    <mergeCell ref="DG304:DG306"/>
    <mergeCell ref="DH304:DH306"/>
    <mergeCell ref="DI304:DI306"/>
    <mergeCell ref="DJ304:DJ306"/>
    <mergeCell ref="DP304:DP306"/>
    <mergeCell ref="DQ304:DQ306"/>
    <mergeCell ref="DR304:DR306"/>
    <mergeCell ref="DS304:DS306"/>
    <mergeCell ref="DT301:DT306"/>
    <mergeCell ref="DU301:DU306"/>
    <mergeCell ref="DY301:DY303"/>
    <mergeCell ref="DZ301:DZ303"/>
    <mergeCell ref="EA301:EA303"/>
    <mergeCell ref="EB301:EB303"/>
    <mergeCell ref="EC301:EC303"/>
    <mergeCell ref="ED301:ED306"/>
    <mergeCell ref="BW301:BW303"/>
    <mergeCell ref="BX301:BX303"/>
    <mergeCell ref="BY301:BY303"/>
    <mergeCell ref="BZ301:BZ306"/>
    <mergeCell ref="CA301:CA306"/>
    <mergeCell ref="CE301:CE303"/>
    <mergeCell ref="CF301:CF303"/>
    <mergeCell ref="CG301:CG303"/>
    <mergeCell ref="CH301:CH303"/>
    <mergeCell ref="CI301:CI306"/>
    <mergeCell ref="CJ301:CJ306"/>
    <mergeCell ref="CN301:CN303"/>
    <mergeCell ref="CO301:CO303"/>
    <mergeCell ref="CP301:CP303"/>
    <mergeCell ref="CQ301:CQ303"/>
    <mergeCell ref="CR301:CR306"/>
    <mergeCell ref="CS301:CS306"/>
    <mergeCell ref="BW304:BW306"/>
    <mergeCell ref="BX304:BX306"/>
    <mergeCell ref="BY304:BY306"/>
    <mergeCell ref="CE304:CE306"/>
    <mergeCell ref="CF304:CF306"/>
    <mergeCell ref="CG304:CG306"/>
    <mergeCell ref="CH304:CH306"/>
    <mergeCell ref="CN304:CN306"/>
    <mergeCell ref="CO304:CO306"/>
    <mergeCell ref="CP304:CP306"/>
    <mergeCell ref="CQ304:CQ306"/>
    <mergeCell ref="CW301:CW303"/>
    <mergeCell ref="CX301:CX303"/>
    <mergeCell ref="CY301:CY303"/>
    <mergeCell ref="CZ301:CZ303"/>
    <mergeCell ref="DA301:DA303"/>
    <mergeCell ref="AJ307:AJ309"/>
    <mergeCell ref="AK307:AK309"/>
    <mergeCell ref="AL307:AL309"/>
    <mergeCell ref="AM307:AM309"/>
    <mergeCell ref="AN307:AN312"/>
    <mergeCell ref="AO307:AO312"/>
    <mergeCell ref="AS307:AS309"/>
    <mergeCell ref="AT307:AT309"/>
    <mergeCell ref="AU307:AU309"/>
    <mergeCell ref="AV307:AV309"/>
    <mergeCell ref="AW307:AW309"/>
    <mergeCell ref="AX307:AX312"/>
    <mergeCell ref="AY307:AY312"/>
    <mergeCell ref="BC307:BC309"/>
    <mergeCell ref="BD307:BD309"/>
    <mergeCell ref="BE307:BE309"/>
    <mergeCell ref="BF307:BF309"/>
    <mergeCell ref="BG307:BG312"/>
    <mergeCell ref="BH307:BH312"/>
    <mergeCell ref="BL307:BL309"/>
    <mergeCell ref="BM307:BM309"/>
    <mergeCell ref="BN307:BN309"/>
    <mergeCell ref="BO307:BO309"/>
    <mergeCell ref="BP307:BP312"/>
    <mergeCell ref="BQ307:BQ312"/>
    <mergeCell ref="BU307:BU309"/>
    <mergeCell ref="BV307:BV309"/>
    <mergeCell ref="BW307:BW309"/>
    <mergeCell ref="BX307:BX309"/>
    <mergeCell ref="DB301:DB306"/>
    <mergeCell ref="DC301:DC306"/>
    <mergeCell ref="DG301:DG303"/>
    <mergeCell ref="DH301:DH303"/>
    <mergeCell ref="CH307:CH309"/>
    <mergeCell ref="CI307:CI312"/>
    <mergeCell ref="CJ307:CJ312"/>
    <mergeCell ref="CN307:CN309"/>
    <mergeCell ref="CO307:CO309"/>
    <mergeCell ref="CP307:CP309"/>
    <mergeCell ref="CQ307:CQ309"/>
    <mergeCell ref="CR307:CR312"/>
    <mergeCell ref="CS307:CS312"/>
    <mergeCell ref="CW307:CW309"/>
    <mergeCell ref="CX307:CX309"/>
    <mergeCell ref="CY307:CY309"/>
    <mergeCell ref="CZ307:CZ309"/>
    <mergeCell ref="DA307:DA309"/>
    <mergeCell ref="DB307:DB312"/>
    <mergeCell ref="DC307:DC312"/>
    <mergeCell ref="DG307:DG309"/>
    <mergeCell ref="DH307:DH309"/>
    <mergeCell ref="DI307:DI309"/>
    <mergeCell ref="DJ307:DJ309"/>
    <mergeCell ref="CW310:CW312"/>
    <mergeCell ref="CX310:CX312"/>
    <mergeCell ref="CY310:CY312"/>
    <mergeCell ref="CZ310:CZ312"/>
    <mergeCell ref="DA310:DA312"/>
    <mergeCell ref="DG310:DG312"/>
    <mergeCell ref="DH310:DH312"/>
    <mergeCell ref="DI310:DI312"/>
    <mergeCell ref="DJ310:DJ312"/>
    <mergeCell ref="EE301:EE306"/>
    <mergeCell ref="AA304:AA306"/>
    <mergeCell ref="AB304:AB306"/>
    <mergeCell ref="AC304:AC306"/>
    <mergeCell ref="AD304:AD306"/>
    <mergeCell ref="AJ304:AJ306"/>
    <mergeCell ref="AK304:AK306"/>
    <mergeCell ref="AL304:AL306"/>
    <mergeCell ref="AM304:AM306"/>
    <mergeCell ref="AS304:AS306"/>
    <mergeCell ref="AT304:AT306"/>
    <mergeCell ref="AU304:AU306"/>
    <mergeCell ref="AV304:AV306"/>
    <mergeCell ref="AW304:AW306"/>
    <mergeCell ref="BC304:BC306"/>
    <mergeCell ref="BD304:BD306"/>
    <mergeCell ref="BE304:BE306"/>
    <mergeCell ref="BF304:BF306"/>
    <mergeCell ref="BL304:BL306"/>
    <mergeCell ref="BM304:BM306"/>
    <mergeCell ref="BN304:BN306"/>
    <mergeCell ref="BO304:BO306"/>
    <mergeCell ref="BU304:BU306"/>
    <mergeCell ref="BV304:BV306"/>
    <mergeCell ref="DY304:DY306"/>
    <mergeCell ref="DZ304:DZ306"/>
    <mergeCell ref="EA304:EA306"/>
    <mergeCell ref="EB304:EB306"/>
    <mergeCell ref="EC304:EC306"/>
    <mergeCell ref="AA307:AA309"/>
    <mergeCell ref="AB307:AB309"/>
    <mergeCell ref="AC307:AC309"/>
    <mergeCell ref="AD307:AD309"/>
    <mergeCell ref="AE307:AE312"/>
    <mergeCell ref="AF307:AF312"/>
    <mergeCell ref="DK307:DK312"/>
    <mergeCell ref="DL307:DL312"/>
    <mergeCell ref="DP307:DP309"/>
    <mergeCell ref="DQ307:DQ309"/>
    <mergeCell ref="DR307:DR309"/>
    <mergeCell ref="DS307:DS309"/>
    <mergeCell ref="DT307:DT312"/>
    <mergeCell ref="DU307:DU312"/>
    <mergeCell ref="DY307:DY309"/>
    <mergeCell ref="DZ307:DZ309"/>
    <mergeCell ref="EA307:EA309"/>
    <mergeCell ref="EB307:EB309"/>
    <mergeCell ref="EC307:EC309"/>
    <mergeCell ref="ED307:ED312"/>
    <mergeCell ref="EE307:EE312"/>
    <mergeCell ref="AA310:AA312"/>
    <mergeCell ref="AB310:AB312"/>
    <mergeCell ref="AC310:AC312"/>
    <mergeCell ref="AD310:AD312"/>
    <mergeCell ref="AJ310:AJ312"/>
    <mergeCell ref="AK310:AK312"/>
    <mergeCell ref="AL310:AL312"/>
    <mergeCell ref="AM310:AM312"/>
    <mergeCell ref="AS310:AS312"/>
    <mergeCell ref="AT310:AT312"/>
    <mergeCell ref="AU310:AU312"/>
    <mergeCell ref="AV310:AV312"/>
    <mergeCell ref="AW310:AW312"/>
    <mergeCell ref="BC310:BC312"/>
    <mergeCell ref="BD310:BD312"/>
    <mergeCell ref="BE310:BE312"/>
    <mergeCell ref="BF310:BF312"/>
    <mergeCell ref="BL310:BL312"/>
    <mergeCell ref="BM310:BM312"/>
    <mergeCell ref="BN310:BN312"/>
    <mergeCell ref="BO310:BO312"/>
    <mergeCell ref="BU310:BU312"/>
    <mergeCell ref="BV310:BV312"/>
    <mergeCell ref="BW310:BW312"/>
    <mergeCell ref="BX310:BX312"/>
    <mergeCell ref="BY310:BY312"/>
    <mergeCell ref="CE310:CE312"/>
    <mergeCell ref="CF310:CF312"/>
    <mergeCell ref="CG310:CG312"/>
    <mergeCell ref="CH310:CH312"/>
    <mergeCell ref="CN310:CN312"/>
    <mergeCell ref="CO310:CO312"/>
    <mergeCell ref="CP310:CP312"/>
    <mergeCell ref="CQ310:CQ312"/>
    <mergeCell ref="DP310:DP312"/>
    <mergeCell ref="DQ310:DQ312"/>
    <mergeCell ref="DR310:DR312"/>
    <mergeCell ref="DS310:DS312"/>
    <mergeCell ref="DY310:DY312"/>
    <mergeCell ref="DZ310:DZ312"/>
    <mergeCell ref="EA310:EA312"/>
    <mergeCell ref="EB310:EB312"/>
    <mergeCell ref="EC310:EC312"/>
    <mergeCell ref="BY307:BY309"/>
    <mergeCell ref="BZ307:BZ312"/>
    <mergeCell ref="CA307:CA312"/>
    <mergeCell ref="CE307:CE309"/>
    <mergeCell ref="CF307:CF309"/>
    <mergeCell ref="CG307:CG309"/>
    <mergeCell ref="AA313:AA316"/>
    <mergeCell ref="AC313:AC316"/>
    <mergeCell ref="AD313:AD316"/>
    <mergeCell ref="AE313:AE321"/>
    <mergeCell ref="AF313:AF321"/>
    <mergeCell ref="AJ313:AJ316"/>
    <mergeCell ref="AK313:AK316"/>
    <mergeCell ref="AL313:AL316"/>
    <mergeCell ref="AM313:AM316"/>
    <mergeCell ref="AN313:AN321"/>
    <mergeCell ref="AO313:AO321"/>
    <mergeCell ref="AS313:AS316"/>
    <mergeCell ref="AT313:AT316"/>
    <mergeCell ref="AU313:AU316"/>
    <mergeCell ref="AV313:AV316"/>
    <mergeCell ref="AW313:AW316"/>
    <mergeCell ref="AX313:AX321"/>
    <mergeCell ref="AY313:AY321"/>
    <mergeCell ref="BC313:BC316"/>
    <mergeCell ref="BD313:BD316"/>
    <mergeCell ref="BE313:BE316"/>
    <mergeCell ref="BF313:BF316"/>
    <mergeCell ref="BG313:BG321"/>
    <mergeCell ref="BH313:BH321"/>
    <mergeCell ref="BL313:BL316"/>
    <mergeCell ref="BM313:BM316"/>
    <mergeCell ref="BN313:BN316"/>
    <mergeCell ref="BO313:BO316"/>
    <mergeCell ref="BP313:BP321"/>
    <mergeCell ref="BQ313:BQ321"/>
    <mergeCell ref="BU313:BU316"/>
    <mergeCell ref="BV313:BV316"/>
    <mergeCell ref="BW313:BW316"/>
    <mergeCell ref="DH313:DH316"/>
    <mergeCell ref="DI313:DI316"/>
    <mergeCell ref="DJ313:DJ316"/>
    <mergeCell ref="DK313:DK321"/>
    <mergeCell ref="DL313:DL321"/>
    <mergeCell ref="DP313:DP316"/>
    <mergeCell ref="DQ313:DQ316"/>
    <mergeCell ref="DR313:DR316"/>
    <mergeCell ref="DS313:DS316"/>
    <mergeCell ref="DT313:DT321"/>
    <mergeCell ref="DU313:DU321"/>
    <mergeCell ref="DY313:DY316"/>
    <mergeCell ref="DZ313:DZ316"/>
    <mergeCell ref="EA313:EA316"/>
    <mergeCell ref="EB313:EB316"/>
    <mergeCell ref="CY320:CY321"/>
    <mergeCell ref="CZ320:CZ321"/>
    <mergeCell ref="DA320:DA321"/>
    <mergeCell ref="DG320:DG321"/>
    <mergeCell ref="DH320:DH321"/>
    <mergeCell ref="DI320:DI321"/>
    <mergeCell ref="DJ320:DJ321"/>
    <mergeCell ref="DP320:DP321"/>
    <mergeCell ref="DQ320:DQ321"/>
    <mergeCell ref="DR320:DR321"/>
    <mergeCell ref="DS320:DS321"/>
    <mergeCell ref="DY320:DY321"/>
    <mergeCell ref="DZ320:DZ321"/>
    <mergeCell ref="EA320:EA321"/>
    <mergeCell ref="EB320:EB321"/>
    <mergeCell ref="BX313:BX316"/>
    <mergeCell ref="BY313:BY316"/>
    <mergeCell ref="BZ313:BZ321"/>
    <mergeCell ref="CA313:CA321"/>
    <mergeCell ref="CE313:CE316"/>
    <mergeCell ref="CF313:CF316"/>
    <mergeCell ref="CG313:CG316"/>
    <mergeCell ref="BX320:BX321"/>
    <mergeCell ref="BY320:BY321"/>
    <mergeCell ref="CE320:CE321"/>
    <mergeCell ref="CF320:CF321"/>
    <mergeCell ref="CG320:CG321"/>
    <mergeCell ref="CH313:CH316"/>
    <mergeCell ref="CI313:CI321"/>
    <mergeCell ref="CJ313:CJ321"/>
    <mergeCell ref="CN313:CN316"/>
    <mergeCell ref="CO313:CO316"/>
    <mergeCell ref="CP313:CP316"/>
    <mergeCell ref="CQ313:CQ316"/>
    <mergeCell ref="CR313:CR321"/>
    <mergeCell ref="CS313:CS321"/>
    <mergeCell ref="CW313:CW316"/>
    <mergeCell ref="CX313:CX316"/>
    <mergeCell ref="CY313:CY316"/>
    <mergeCell ref="CZ313:CZ316"/>
    <mergeCell ref="DA313:DA316"/>
    <mergeCell ref="AB320:AB321"/>
    <mergeCell ref="AC320:AC321"/>
    <mergeCell ref="AD320:AD321"/>
    <mergeCell ref="AJ320:AJ321"/>
    <mergeCell ref="AK320:AK321"/>
    <mergeCell ref="AL320:AL321"/>
    <mergeCell ref="AM320:AM321"/>
    <mergeCell ref="AS320:AS321"/>
    <mergeCell ref="AT320:AT321"/>
    <mergeCell ref="AU320:AU321"/>
    <mergeCell ref="AV320:AV321"/>
    <mergeCell ref="AW320:AW321"/>
    <mergeCell ref="BC320:BC321"/>
    <mergeCell ref="BD320:BD321"/>
    <mergeCell ref="BE320:BE321"/>
    <mergeCell ref="BF320:BF321"/>
    <mergeCell ref="CX320:CX321"/>
    <mergeCell ref="DB313:DB321"/>
    <mergeCell ref="DC313:DC321"/>
    <mergeCell ref="DG313:DG316"/>
    <mergeCell ref="CO317:CO319"/>
    <mergeCell ref="CP317:CP319"/>
    <mergeCell ref="CQ317:CQ319"/>
    <mergeCell ref="CW317:CW319"/>
    <mergeCell ref="CX317:CX319"/>
    <mergeCell ref="CY317:CY319"/>
    <mergeCell ref="CZ317:CZ319"/>
    <mergeCell ref="DA317:DA319"/>
    <mergeCell ref="DG317:DG319"/>
    <mergeCell ref="CH320:CH321"/>
    <mergeCell ref="CN320:CN321"/>
    <mergeCell ref="CO320:CO321"/>
    <mergeCell ref="CP320:CP321"/>
    <mergeCell ref="CQ320:CQ321"/>
    <mergeCell ref="CW320:CW321"/>
    <mergeCell ref="BL320:BL321"/>
    <mergeCell ref="BM320:BM321"/>
    <mergeCell ref="BN320:BN321"/>
    <mergeCell ref="BO320:BO321"/>
    <mergeCell ref="BU320:BU321"/>
    <mergeCell ref="BV320:BV321"/>
    <mergeCell ref="BW320:BW321"/>
    <mergeCell ref="CP322:CP323"/>
    <mergeCell ref="CQ322:CQ323"/>
    <mergeCell ref="CR322:CR327"/>
    <mergeCell ref="CS322:CS327"/>
    <mergeCell ref="CW322:CW323"/>
    <mergeCell ref="BX324:BX325"/>
    <mergeCell ref="BY324:BY325"/>
    <mergeCell ref="CE324:CE325"/>
    <mergeCell ref="CF324:CF325"/>
    <mergeCell ref="CG324:CG325"/>
    <mergeCell ref="CH324:CH325"/>
    <mergeCell ref="CN324:CN325"/>
    <mergeCell ref="CO324:CO325"/>
    <mergeCell ref="CP324:CP325"/>
    <mergeCell ref="CQ324:CQ325"/>
    <mergeCell ref="CW324:CW325"/>
    <mergeCell ref="CF326:CF327"/>
    <mergeCell ref="EC313:EC316"/>
    <mergeCell ref="ED313:ED321"/>
    <mergeCell ref="DH317:DH319"/>
    <mergeCell ref="DI317:DI319"/>
    <mergeCell ref="DJ317:DJ319"/>
    <mergeCell ref="DP317:DP319"/>
    <mergeCell ref="DQ317:DQ319"/>
    <mergeCell ref="DR317:DR319"/>
    <mergeCell ref="DS317:DS319"/>
    <mergeCell ref="DY317:DY319"/>
    <mergeCell ref="DZ317:DZ319"/>
    <mergeCell ref="EA317:EA319"/>
    <mergeCell ref="EB317:EB319"/>
    <mergeCell ref="EC317:EC319"/>
    <mergeCell ref="EE313:EE321"/>
    <mergeCell ref="AA317:AA319"/>
    <mergeCell ref="AB317:AB319"/>
    <mergeCell ref="AC317:AC319"/>
    <mergeCell ref="AD317:AD319"/>
    <mergeCell ref="AJ317:AJ319"/>
    <mergeCell ref="AK317:AK319"/>
    <mergeCell ref="AL317:AL319"/>
    <mergeCell ref="AM317:AM319"/>
    <mergeCell ref="AS317:AS319"/>
    <mergeCell ref="AT317:AT319"/>
    <mergeCell ref="AU317:AU319"/>
    <mergeCell ref="AV317:AV319"/>
    <mergeCell ref="AW317:AW319"/>
    <mergeCell ref="BC317:BC319"/>
    <mergeCell ref="BD317:BD319"/>
    <mergeCell ref="BE317:BE319"/>
    <mergeCell ref="BF317:BF319"/>
    <mergeCell ref="BL317:BL319"/>
    <mergeCell ref="BM317:BM319"/>
    <mergeCell ref="BN317:BN319"/>
    <mergeCell ref="BO317:BO319"/>
    <mergeCell ref="BU317:BU319"/>
    <mergeCell ref="BV317:BV319"/>
    <mergeCell ref="BW317:BW319"/>
    <mergeCell ref="BX317:BX319"/>
    <mergeCell ref="BY317:BY319"/>
    <mergeCell ref="CE317:CE319"/>
    <mergeCell ref="CF317:CF319"/>
    <mergeCell ref="CG317:CG319"/>
    <mergeCell ref="CH317:CH319"/>
    <mergeCell ref="CN317:CN319"/>
    <mergeCell ref="AA320:AA321"/>
    <mergeCell ref="EA322:EA323"/>
    <mergeCell ref="EB322:EB323"/>
    <mergeCell ref="CY326:CY327"/>
    <mergeCell ref="CZ326:CZ327"/>
    <mergeCell ref="DA326:DA327"/>
    <mergeCell ref="DG326:DG327"/>
    <mergeCell ref="DH326:DH327"/>
    <mergeCell ref="DI326:DI327"/>
    <mergeCell ref="DJ326:DJ327"/>
    <mergeCell ref="DP326:DP327"/>
    <mergeCell ref="DQ326:DQ327"/>
    <mergeCell ref="DR326:DR327"/>
    <mergeCell ref="DS326:DS327"/>
    <mergeCell ref="DY326:DY327"/>
    <mergeCell ref="DY324:DY325"/>
    <mergeCell ref="DZ324:DZ325"/>
    <mergeCell ref="EB326:EB327"/>
    <mergeCell ref="EC320:EC321"/>
    <mergeCell ref="Z322:Z323"/>
    <mergeCell ref="AA322:AA323"/>
    <mergeCell ref="AB322:AB323"/>
    <mergeCell ref="AD322:AD323"/>
    <mergeCell ref="AE322:AE327"/>
    <mergeCell ref="AF322:AF327"/>
    <mergeCell ref="AJ322:AJ323"/>
    <mergeCell ref="AK322:AK323"/>
    <mergeCell ref="AL322:AL323"/>
    <mergeCell ref="AM322:AM323"/>
    <mergeCell ref="AN322:AN327"/>
    <mergeCell ref="AO322:AO327"/>
    <mergeCell ref="AS322:AS323"/>
    <mergeCell ref="AT322:AT323"/>
    <mergeCell ref="AU322:AU323"/>
    <mergeCell ref="AV322:AV323"/>
    <mergeCell ref="AW322:AW323"/>
    <mergeCell ref="AX322:AX327"/>
    <mergeCell ref="AY322:AY327"/>
    <mergeCell ref="BC322:BC323"/>
    <mergeCell ref="BD322:BD323"/>
    <mergeCell ref="BE322:BE323"/>
    <mergeCell ref="BF322:BF323"/>
    <mergeCell ref="BG322:BG327"/>
    <mergeCell ref="BH322:BH327"/>
    <mergeCell ref="BL322:BL323"/>
    <mergeCell ref="BM322:BM323"/>
    <mergeCell ref="BN322:BN323"/>
    <mergeCell ref="BO322:BO323"/>
    <mergeCell ref="BP322:BP327"/>
    <mergeCell ref="BQ322:BQ327"/>
    <mergeCell ref="BU322:BU323"/>
    <mergeCell ref="BV322:BV323"/>
    <mergeCell ref="BW322:BW323"/>
    <mergeCell ref="BX322:BX323"/>
    <mergeCell ref="BY322:BY323"/>
    <mergeCell ref="BZ322:BZ327"/>
    <mergeCell ref="CA322:CA327"/>
    <mergeCell ref="CE322:CE323"/>
    <mergeCell ref="CF322:CF323"/>
    <mergeCell ref="CG322:CG323"/>
    <mergeCell ref="CH322:CH323"/>
    <mergeCell ref="CI322:CI327"/>
    <mergeCell ref="CJ322:CJ327"/>
    <mergeCell ref="CN322:CN323"/>
    <mergeCell ref="CO322:CO323"/>
    <mergeCell ref="EC324:EC325"/>
    <mergeCell ref="AA326:AA327"/>
    <mergeCell ref="AB326:AB327"/>
    <mergeCell ref="AC326:AC327"/>
    <mergeCell ref="AD326:AD327"/>
    <mergeCell ref="AJ326:AJ327"/>
    <mergeCell ref="AK326:AK327"/>
    <mergeCell ref="AL326:AL327"/>
    <mergeCell ref="AM326:AM327"/>
    <mergeCell ref="AS326:AS327"/>
    <mergeCell ref="AT326:AT327"/>
    <mergeCell ref="AU326:AU327"/>
    <mergeCell ref="AV326:AV327"/>
    <mergeCell ref="AW326:AW327"/>
    <mergeCell ref="BC326:BC327"/>
    <mergeCell ref="BD326:BD327"/>
    <mergeCell ref="BE326:BE327"/>
    <mergeCell ref="BF326:BF327"/>
    <mergeCell ref="BL326:BL327"/>
    <mergeCell ref="BM326:BM327"/>
    <mergeCell ref="BN326:BN327"/>
    <mergeCell ref="BO326:BO327"/>
    <mergeCell ref="BU326:BU327"/>
    <mergeCell ref="BV326:BV327"/>
    <mergeCell ref="BW326:BW327"/>
    <mergeCell ref="BX326:BX327"/>
    <mergeCell ref="BY326:BY327"/>
    <mergeCell ref="CE326:CE327"/>
    <mergeCell ref="DU322:DU327"/>
    <mergeCell ref="DY322:DY323"/>
    <mergeCell ref="CQ326:CQ327"/>
    <mergeCell ref="CW326:CW327"/>
    <mergeCell ref="CX326:CX327"/>
    <mergeCell ref="CG326:CG327"/>
    <mergeCell ref="CH326:CH327"/>
    <mergeCell ref="CN326:CN327"/>
    <mergeCell ref="CZ322:CZ323"/>
    <mergeCell ref="DA322:DA323"/>
    <mergeCell ref="DB322:DB327"/>
    <mergeCell ref="DC322:DC327"/>
    <mergeCell ref="DG322:DG323"/>
    <mergeCell ref="DH322:DH323"/>
    <mergeCell ref="DI322:DI323"/>
    <mergeCell ref="DJ322:DJ323"/>
    <mergeCell ref="DK322:DK327"/>
    <mergeCell ref="DL322:DL327"/>
    <mergeCell ref="DP322:DP323"/>
    <mergeCell ref="DQ322:DQ323"/>
    <mergeCell ref="DR322:DR323"/>
    <mergeCell ref="DS322:DS323"/>
    <mergeCell ref="DT322:DT327"/>
    <mergeCell ref="CX324:CX325"/>
    <mergeCell ref="CY324:CY325"/>
    <mergeCell ref="CZ324:CZ325"/>
    <mergeCell ref="DA324:DA325"/>
    <mergeCell ref="DG324:DG325"/>
    <mergeCell ref="DH324:DH325"/>
    <mergeCell ref="DI324:DI325"/>
    <mergeCell ref="DJ324:DJ325"/>
    <mergeCell ref="DP324:DP325"/>
    <mergeCell ref="DQ324:DQ325"/>
    <mergeCell ref="DR324:DR325"/>
    <mergeCell ref="DS324:DS325"/>
    <mergeCell ref="DZ322:DZ323"/>
    <mergeCell ref="DQ330:DQ331"/>
    <mergeCell ref="DR330:DR331"/>
    <mergeCell ref="DS330:DS331"/>
    <mergeCell ref="DY330:DY331"/>
    <mergeCell ref="EC326:EC327"/>
    <mergeCell ref="Z328:Z329"/>
    <mergeCell ref="AA328:AA329"/>
    <mergeCell ref="AB328:AB329"/>
    <mergeCell ref="AC328:AC329"/>
    <mergeCell ref="AD328:AD329"/>
    <mergeCell ref="AE328:AE331"/>
    <mergeCell ref="AF328:AF331"/>
    <mergeCell ref="AJ328:AJ329"/>
    <mergeCell ref="AK328:AK329"/>
    <mergeCell ref="AL328:AL329"/>
    <mergeCell ref="AM328:AM329"/>
    <mergeCell ref="AN328:AN331"/>
    <mergeCell ref="AO328:AO331"/>
    <mergeCell ref="AS328:AS329"/>
    <mergeCell ref="AT328:AT329"/>
    <mergeCell ref="AU328:AU329"/>
    <mergeCell ref="AV328:AV329"/>
    <mergeCell ref="AW328:AW329"/>
    <mergeCell ref="AX328:AX331"/>
    <mergeCell ref="AY328:AY331"/>
    <mergeCell ref="BC328:BC329"/>
    <mergeCell ref="BD328:BD329"/>
    <mergeCell ref="BE328:BE329"/>
    <mergeCell ref="BF328:BF329"/>
    <mergeCell ref="BG328:BG331"/>
    <mergeCell ref="BH328:BH331"/>
    <mergeCell ref="BL328:BL329"/>
    <mergeCell ref="BM328:BM329"/>
    <mergeCell ref="CO326:CO327"/>
    <mergeCell ref="CP326:CP327"/>
    <mergeCell ref="BN328:BN329"/>
    <mergeCell ref="BO328:BO329"/>
    <mergeCell ref="BP328:BP331"/>
    <mergeCell ref="BQ328:BQ331"/>
    <mergeCell ref="BU328:BU329"/>
    <mergeCell ref="BV328:BV329"/>
    <mergeCell ref="BW328:BW329"/>
    <mergeCell ref="BX328:BX329"/>
    <mergeCell ref="BY328:BY329"/>
    <mergeCell ref="BZ328:BZ331"/>
    <mergeCell ref="CA328:CA331"/>
    <mergeCell ref="CE328:CE329"/>
    <mergeCell ref="CF328:CF329"/>
    <mergeCell ref="CG328:CG329"/>
    <mergeCell ref="CH328:CH329"/>
    <mergeCell ref="CI328:CI331"/>
    <mergeCell ref="CJ328:CJ331"/>
    <mergeCell ref="CN328:CN329"/>
    <mergeCell ref="CO328:CO329"/>
    <mergeCell ref="CP328:CP329"/>
    <mergeCell ref="CQ328:CQ329"/>
    <mergeCell ref="CR328:CR331"/>
    <mergeCell ref="CS328:CS331"/>
    <mergeCell ref="CW328:CW329"/>
    <mergeCell ref="CX328:CX329"/>
    <mergeCell ref="CY328:CY329"/>
    <mergeCell ref="CZ328:CZ329"/>
    <mergeCell ref="DA328:DA329"/>
    <mergeCell ref="DB328:DB331"/>
    <mergeCell ref="AA330:AA331"/>
    <mergeCell ref="AB330:AB331"/>
    <mergeCell ref="AC330:AC331"/>
    <mergeCell ref="AD330:AD331"/>
    <mergeCell ref="AJ330:AJ331"/>
    <mergeCell ref="AK330:AK331"/>
    <mergeCell ref="AL330:AL331"/>
    <mergeCell ref="AM330:AM331"/>
    <mergeCell ref="AS330:AS331"/>
    <mergeCell ref="AT330:AT331"/>
    <mergeCell ref="AU330:AU331"/>
    <mergeCell ref="AV330:AV331"/>
    <mergeCell ref="AW330:AW331"/>
    <mergeCell ref="BC330:BC331"/>
    <mergeCell ref="BD330:BD331"/>
    <mergeCell ref="BE330:BE331"/>
    <mergeCell ref="BF330:BF331"/>
    <mergeCell ref="BL330:BL331"/>
    <mergeCell ref="BM330:BM331"/>
    <mergeCell ref="BN330:BN331"/>
    <mergeCell ref="BO330:BO331"/>
    <mergeCell ref="BU330:BU331"/>
    <mergeCell ref="BV330:BV331"/>
    <mergeCell ref="BW330:BW331"/>
    <mergeCell ref="BX330:BX331"/>
    <mergeCell ref="BY330:BY331"/>
    <mergeCell ref="CE330:CE331"/>
    <mergeCell ref="CF330:CF331"/>
    <mergeCell ref="CG330:CG331"/>
    <mergeCell ref="CH330:CH331"/>
    <mergeCell ref="CN330:CN331"/>
    <mergeCell ref="CO330:CO331"/>
    <mergeCell ref="CP330:CP331"/>
    <mergeCell ref="BY332:BY333"/>
    <mergeCell ref="BZ332:BZ335"/>
    <mergeCell ref="CA332:CA335"/>
    <mergeCell ref="CE332:CE333"/>
    <mergeCell ref="CF332:CF333"/>
    <mergeCell ref="CG332:CG333"/>
    <mergeCell ref="CH332:CH333"/>
    <mergeCell ref="CI332:CI335"/>
    <mergeCell ref="CJ332:CJ335"/>
    <mergeCell ref="CN332:CN333"/>
    <mergeCell ref="CO332:CO333"/>
    <mergeCell ref="CP332:CP333"/>
    <mergeCell ref="CQ332:CQ333"/>
    <mergeCell ref="CR332:CR335"/>
    <mergeCell ref="CS332:CS335"/>
    <mergeCell ref="CW332:CW333"/>
    <mergeCell ref="CX332:CX333"/>
    <mergeCell ref="CY332:CY333"/>
    <mergeCell ref="CZ332:CZ333"/>
    <mergeCell ref="DA332:DA333"/>
    <mergeCell ref="DB332:DB335"/>
    <mergeCell ref="CH334:CH335"/>
    <mergeCell ref="CN334:CN335"/>
    <mergeCell ref="CO334:CO335"/>
    <mergeCell ref="DJ328:DJ329"/>
    <mergeCell ref="CW330:CW331"/>
    <mergeCell ref="CX330:CX331"/>
    <mergeCell ref="CY330:CY331"/>
    <mergeCell ref="CZ330:CZ331"/>
    <mergeCell ref="DA330:DA331"/>
    <mergeCell ref="DG330:DG331"/>
    <mergeCell ref="DH330:DH331"/>
    <mergeCell ref="DI330:DI331"/>
    <mergeCell ref="DJ330:DJ331"/>
    <mergeCell ref="CQ330:CQ331"/>
    <mergeCell ref="DC328:DC331"/>
    <mergeCell ref="DG328:DG329"/>
    <mergeCell ref="DH328:DH329"/>
    <mergeCell ref="DI328:DI329"/>
    <mergeCell ref="AC332:AC333"/>
    <mergeCell ref="AD332:AD333"/>
    <mergeCell ref="AE332:AE335"/>
    <mergeCell ref="AF332:AF335"/>
    <mergeCell ref="AJ332:AJ333"/>
    <mergeCell ref="AK332:AK333"/>
    <mergeCell ref="AL332:AL333"/>
    <mergeCell ref="AM332:AM333"/>
    <mergeCell ref="AN332:AN335"/>
    <mergeCell ref="AO332:AO335"/>
    <mergeCell ref="AS332:AS333"/>
    <mergeCell ref="AT332:AT333"/>
    <mergeCell ref="AU332:AU333"/>
    <mergeCell ref="AV332:AV333"/>
    <mergeCell ref="AW332:AW333"/>
    <mergeCell ref="AX332:AX335"/>
    <mergeCell ref="AY332:AY335"/>
    <mergeCell ref="BC332:BC333"/>
    <mergeCell ref="BD332:BD333"/>
    <mergeCell ref="BE332:BE333"/>
    <mergeCell ref="BF332:BF333"/>
    <mergeCell ref="BG332:BG335"/>
    <mergeCell ref="BH332:BH335"/>
    <mergeCell ref="BL332:BL333"/>
    <mergeCell ref="BM332:BM333"/>
    <mergeCell ref="BN332:BN333"/>
    <mergeCell ref="BO332:BO333"/>
    <mergeCell ref="BP332:BP335"/>
    <mergeCell ref="BQ332:BQ335"/>
    <mergeCell ref="BU332:BU333"/>
    <mergeCell ref="BV332:BV333"/>
    <mergeCell ref="BW332:BW333"/>
    <mergeCell ref="BX332:BX333"/>
    <mergeCell ref="DK336:DK340"/>
    <mergeCell ref="DL336:DL340"/>
    <mergeCell ref="DP336:DP339"/>
    <mergeCell ref="DQ336:DQ339"/>
    <mergeCell ref="DR336:DR339"/>
    <mergeCell ref="DS336:DS339"/>
    <mergeCell ref="DT336:DT340"/>
    <mergeCell ref="DU336:DU340"/>
    <mergeCell ref="DY336:DY339"/>
    <mergeCell ref="DZ336:DZ339"/>
    <mergeCell ref="EA336:EA339"/>
    <mergeCell ref="EB336:EB339"/>
    <mergeCell ref="EC336:EC339"/>
    <mergeCell ref="ED336:ED340"/>
    <mergeCell ref="CP334:CP335"/>
    <mergeCell ref="CQ334:CQ335"/>
    <mergeCell ref="CW334:CW335"/>
    <mergeCell ref="CX334:CX335"/>
    <mergeCell ref="CY334:CY335"/>
    <mergeCell ref="CZ334:CZ335"/>
    <mergeCell ref="DA334:DA335"/>
    <mergeCell ref="DI332:DI333"/>
    <mergeCell ref="DJ332:DJ333"/>
    <mergeCell ref="DK332:DK335"/>
    <mergeCell ref="DL332:DL335"/>
    <mergeCell ref="DP332:DP333"/>
    <mergeCell ref="DQ332:DQ333"/>
    <mergeCell ref="DR332:DR333"/>
    <mergeCell ref="DS332:DS333"/>
    <mergeCell ref="DT332:DT335"/>
    <mergeCell ref="DU332:DU335"/>
    <mergeCell ref="DY332:DY333"/>
    <mergeCell ref="DZ332:DZ333"/>
    <mergeCell ref="EA332:EA333"/>
    <mergeCell ref="EB332:EB333"/>
    <mergeCell ref="DG334:DG335"/>
    <mergeCell ref="DH334:DH335"/>
    <mergeCell ref="DI334:DI335"/>
    <mergeCell ref="DJ334:DJ335"/>
    <mergeCell ref="DP334:DP335"/>
    <mergeCell ref="DQ334:DQ335"/>
    <mergeCell ref="DR334:DR335"/>
    <mergeCell ref="DS334:DS335"/>
    <mergeCell ref="DY334:DY335"/>
    <mergeCell ref="DZ334:DZ335"/>
    <mergeCell ref="EA334:EA335"/>
    <mergeCell ref="EB334:EB335"/>
    <mergeCell ref="DI336:DI339"/>
    <mergeCell ref="DJ336:DJ339"/>
    <mergeCell ref="AA334:AA335"/>
    <mergeCell ref="AB334:AB335"/>
    <mergeCell ref="AC334:AC335"/>
    <mergeCell ref="AD334:AD335"/>
    <mergeCell ref="AJ334:AJ335"/>
    <mergeCell ref="AK334:AK335"/>
    <mergeCell ref="AL334:AL335"/>
    <mergeCell ref="AM334:AM335"/>
    <mergeCell ref="AS334:AS335"/>
    <mergeCell ref="AT334:AT335"/>
    <mergeCell ref="AU334:AU335"/>
    <mergeCell ref="AV334:AV335"/>
    <mergeCell ref="AW334:AW335"/>
    <mergeCell ref="BC334:BC335"/>
    <mergeCell ref="BD334:BD335"/>
    <mergeCell ref="BE334:BE335"/>
    <mergeCell ref="BF334:BF335"/>
    <mergeCell ref="AW336:AW339"/>
    <mergeCell ref="AX336:AX340"/>
    <mergeCell ref="AY336:AY340"/>
    <mergeCell ref="BC336:BC339"/>
    <mergeCell ref="BD336:BD339"/>
    <mergeCell ref="BE336:BE339"/>
    <mergeCell ref="BF336:BF339"/>
    <mergeCell ref="BG336:BG340"/>
    <mergeCell ref="BH336:BH340"/>
    <mergeCell ref="BL336:BL339"/>
    <mergeCell ref="BM336:BM339"/>
    <mergeCell ref="BN336:BN339"/>
    <mergeCell ref="BO336:BO339"/>
    <mergeCell ref="BP336:BP340"/>
    <mergeCell ref="BL334:BL335"/>
    <mergeCell ref="BM334:BM335"/>
    <mergeCell ref="BN334:BN335"/>
    <mergeCell ref="BO334:BO335"/>
    <mergeCell ref="BU334:BU335"/>
    <mergeCell ref="BV334:BV335"/>
    <mergeCell ref="BW334:BW335"/>
    <mergeCell ref="BX334:BX335"/>
    <mergeCell ref="BY334:BY335"/>
    <mergeCell ref="CE334:CE335"/>
    <mergeCell ref="CF334:CF335"/>
    <mergeCell ref="CG334:CG335"/>
    <mergeCell ref="DC332:DC335"/>
    <mergeCell ref="DG332:DG333"/>
    <mergeCell ref="DH332:DH333"/>
    <mergeCell ref="Z336:Z339"/>
    <mergeCell ref="AA336:AA339"/>
    <mergeCell ref="AB336:AB339"/>
    <mergeCell ref="AC336:AC339"/>
    <mergeCell ref="AD336:AD339"/>
    <mergeCell ref="AE336:AE340"/>
    <mergeCell ref="AF336:AF340"/>
    <mergeCell ref="AJ336:AJ339"/>
    <mergeCell ref="AK336:AK339"/>
    <mergeCell ref="AL336:AL339"/>
    <mergeCell ref="AM336:AM339"/>
    <mergeCell ref="AN336:AN340"/>
    <mergeCell ref="AO336:AO340"/>
    <mergeCell ref="AS336:AS339"/>
    <mergeCell ref="AT336:AT339"/>
    <mergeCell ref="AU336:AU339"/>
    <mergeCell ref="AV336:AV339"/>
    <mergeCell ref="BQ336:BQ340"/>
    <mergeCell ref="BU336:BU339"/>
    <mergeCell ref="BV336:BV339"/>
    <mergeCell ref="BW336:BW339"/>
    <mergeCell ref="BX336:BX339"/>
    <mergeCell ref="BY336:BY339"/>
    <mergeCell ref="BZ336:BZ340"/>
    <mergeCell ref="CA336:CA340"/>
    <mergeCell ref="CE336:CE339"/>
    <mergeCell ref="CF336:CF339"/>
    <mergeCell ref="CG336:CG339"/>
    <mergeCell ref="CH336:CH339"/>
    <mergeCell ref="CI336:CI340"/>
    <mergeCell ref="CJ336:CJ340"/>
    <mergeCell ref="CN336:CN339"/>
    <mergeCell ref="CO336:CO339"/>
    <mergeCell ref="CP336:CP339"/>
    <mergeCell ref="CQ336:CQ339"/>
    <mergeCell ref="CR336:CR340"/>
    <mergeCell ref="CS336:CS340"/>
    <mergeCell ref="CW336:CW339"/>
    <mergeCell ref="CX336:CX339"/>
    <mergeCell ref="CY336:CY339"/>
    <mergeCell ref="CZ336:CZ339"/>
    <mergeCell ref="DA336:DA339"/>
    <mergeCell ref="DB336:DB340"/>
    <mergeCell ref="DC336:DC340"/>
    <mergeCell ref="DG336:DG339"/>
    <mergeCell ref="DH336:DH339"/>
    <mergeCell ref="Z332:Z333"/>
    <mergeCell ref="AA332:AA333"/>
    <mergeCell ref="AB332:AB333"/>
    <mergeCell ref="EE336:EE340"/>
    <mergeCell ref="EJ301:EJ303"/>
    <mergeCell ref="EK301:EK303"/>
    <mergeCell ref="EL301:EL303"/>
    <mergeCell ref="EM301:EM306"/>
    <mergeCell ref="EN301:EN306"/>
    <mergeCell ref="EJ313:EJ316"/>
    <mergeCell ref="EK313:EK316"/>
    <mergeCell ref="EL313:EL316"/>
    <mergeCell ref="EM313:EM321"/>
    <mergeCell ref="EN313:EN321"/>
    <mergeCell ref="EK326:EK327"/>
    <mergeCell ref="EL326:EL327"/>
    <mergeCell ref="EJ332:EJ333"/>
    <mergeCell ref="EK332:EK333"/>
    <mergeCell ref="EL332:EL333"/>
    <mergeCell ref="EM332:EM335"/>
    <mergeCell ref="EN332:EN335"/>
    <mergeCell ref="EC334:EC335"/>
    <mergeCell ref="DZ326:DZ327"/>
    <mergeCell ref="EA326:EA327"/>
    <mergeCell ref="EJ324:EJ325"/>
    <mergeCell ref="EK324:EK325"/>
    <mergeCell ref="EL324:EL325"/>
    <mergeCell ref="EP324:EP325"/>
    <mergeCell ref="EQ324:EQ325"/>
    <mergeCell ref="ER324:ER325"/>
    <mergeCell ref="EJ326:EJ327"/>
    <mergeCell ref="EO301:EO306"/>
    <mergeCell ref="EP301:EP303"/>
    <mergeCell ref="EQ301:EQ303"/>
    <mergeCell ref="ER301:ER303"/>
    <mergeCell ref="EJ304:EJ306"/>
    <mergeCell ref="EK304:EK306"/>
    <mergeCell ref="EL304:EL306"/>
    <mergeCell ref="EP304:EP306"/>
    <mergeCell ref="EQ304:EQ306"/>
    <mergeCell ref="ER304:ER306"/>
    <mergeCell ref="EJ307:EJ309"/>
    <mergeCell ref="EK307:EK309"/>
    <mergeCell ref="EL307:EL309"/>
    <mergeCell ref="EM307:EM312"/>
    <mergeCell ref="EN307:EN312"/>
    <mergeCell ref="EO307:EO312"/>
    <mergeCell ref="EP307:EP309"/>
    <mergeCell ref="EQ307:EQ309"/>
    <mergeCell ref="ER307:ER309"/>
    <mergeCell ref="EJ310:EJ312"/>
    <mergeCell ref="EK310:EK312"/>
    <mergeCell ref="EL310:EL312"/>
    <mergeCell ref="EP310:EP312"/>
    <mergeCell ref="EQ310:EQ312"/>
    <mergeCell ref="ER310:ER312"/>
    <mergeCell ref="ER328:ER329"/>
    <mergeCell ref="EJ330:EJ331"/>
    <mergeCell ref="EK330:EK331"/>
    <mergeCell ref="EL330:EL331"/>
    <mergeCell ref="EP330:EP331"/>
    <mergeCell ref="EQ330:EQ331"/>
    <mergeCell ref="ER330:ER331"/>
    <mergeCell ref="EO313:EO321"/>
    <mergeCell ref="EP313:EP316"/>
    <mergeCell ref="EQ313:EQ316"/>
    <mergeCell ref="ER313:ER316"/>
    <mergeCell ref="EO332:EO335"/>
    <mergeCell ref="EP332:EP333"/>
    <mergeCell ref="EQ332:EQ333"/>
    <mergeCell ref="ER332:ER333"/>
    <mergeCell ref="EJ334:EJ335"/>
    <mergeCell ref="EK334:EK335"/>
    <mergeCell ref="EL334:EL335"/>
    <mergeCell ref="EP334:EP335"/>
    <mergeCell ref="EQ334:EQ335"/>
    <mergeCell ref="ER334:ER335"/>
    <mergeCell ref="CG15:CG18"/>
    <mergeCell ref="CH15:CH18"/>
    <mergeCell ref="CN15:CN18"/>
    <mergeCell ref="CO12:CO14"/>
    <mergeCell ref="CP12:CP14"/>
    <mergeCell ref="CQ12:CQ14"/>
    <mergeCell ref="CR12:CR18"/>
    <mergeCell ref="CS12:CS18"/>
    <mergeCell ref="CW12:CW14"/>
    <mergeCell ref="CX12:CX14"/>
    <mergeCell ref="CY12:CY14"/>
    <mergeCell ref="CZ12:CZ14"/>
    <mergeCell ref="DA12:DA14"/>
    <mergeCell ref="DB12:DB18"/>
    <mergeCell ref="DC12:DC18"/>
    <mergeCell ref="DG12:DG14"/>
    <mergeCell ref="DH12:DH14"/>
    <mergeCell ref="DI12:DI14"/>
    <mergeCell ref="DJ12:DJ14"/>
    <mergeCell ref="DK12:DK18"/>
    <mergeCell ref="CO15:CO18"/>
    <mergeCell ref="CP15:CP18"/>
    <mergeCell ref="CQ15:CQ18"/>
    <mergeCell ref="CW15:CW18"/>
    <mergeCell ref="CX15:CX18"/>
    <mergeCell ref="CY15:CY18"/>
    <mergeCell ref="CZ15:CZ18"/>
    <mergeCell ref="DA15:DA18"/>
    <mergeCell ref="DG15:DG18"/>
    <mergeCell ref="DH15:DH18"/>
    <mergeCell ref="DI15:DI18"/>
    <mergeCell ref="EE332:EE335"/>
    <mergeCell ref="EC332:EC333"/>
    <mergeCell ref="ED332:ED335"/>
    <mergeCell ref="DZ330:DZ331"/>
    <mergeCell ref="EA330:EA331"/>
    <mergeCell ref="EB330:EB331"/>
    <mergeCell ref="EC330:EC331"/>
    <mergeCell ref="DK328:DK331"/>
    <mergeCell ref="DL328:DL331"/>
    <mergeCell ref="DP328:DP329"/>
    <mergeCell ref="DQ328:DQ329"/>
    <mergeCell ref="DR328:DR329"/>
    <mergeCell ref="DS328:DS329"/>
    <mergeCell ref="DT328:DT331"/>
    <mergeCell ref="DU328:DU331"/>
    <mergeCell ref="DY328:DY329"/>
    <mergeCell ref="DZ328:DZ329"/>
    <mergeCell ref="EA328:EA329"/>
    <mergeCell ref="EB328:EB329"/>
    <mergeCell ref="EC328:EC329"/>
    <mergeCell ref="ED328:ED331"/>
    <mergeCell ref="EE328:EE331"/>
    <mergeCell ref="DP330:DP331"/>
    <mergeCell ref="CJ12:CJ18"/>
    <mergeCell ref="CN12:CN14"/>
    <mergeCell ref="BO15:BO18"/>
    <mergeCell ref="BU15:BU18"/>
    <mergeCell ref="BV15:BV18"/>
    <mergeCell ref="BW15:BW18"/>
    <mergeCell ref="BX15:BX18"/>
    <mergeCell ref="BY15:BY18"/>
    <mergeCell ref="CE15:CE18"/>
    <mergeCell ref="CF15:CF18"/>
    <mergeCell ref="EJ317:EJ319"/>
    <mergeCell ref="EK317:EK319"/>
    <mergeCell ref="EL317:EL319"/>
    <mergeCell ref="EP317:EP319"/>
    <mergeCell ref="EQ317:EQ319"/>
    <mergeCell ref="ER317:ER319"/>
    <mergeCell ref="EJ320:EJ321"/>
    <mergeCell ref="EK320:EK321"/>
    <mergeCell ref="EL320:EL321"/>
    <mergeCell ref="EP320:EP321"/>
    <mergeCell ref="EQ320:EQ321"/>
    <mergeCell ref="ER320:ER321"/>
    <mergeCell ref="EJ322:EJ323"/>
    <mergeCell ref="EK322:EK323"/>
    <mergeCell ref="EL322:EL323"/>
    <mergeCell ref="EM322:EM327"/>
    <mergeCell ref="EN322:EN327"/>
    <mergeCell ref="EO322:EO327"/>
    <mergeCell ref="EP322:EP323"/>
    <mergeCell ref="EQ322:EQ323"/>
    <mergeCell ref="ER322:ER323"/>
    <mergeCell ref="AA12:AA14"/>
    <mergeCell ref="AB12:AB14"/>
    <mergeCell ref="EC322:EC323"/>
    <mergeCell ref="ED322:ED327"/>
    <mergeCell ref="EE322:EE327"/>
    <mergeCell ref="AA324:AA325"/>
    <mergeCell ref="AB324:AB325"/>
    <mergeCell ref="AC324:AC325"/>
    <mergeCell ref="AD324:AD325"/>
    <mergeCell ref="AJ324:AJ325"/>
    <mergeCell ref="AK324:AK325"/>
    <mergeCell ref="AL324:AL325"/>
    <mergeCell ref="AM324:AM325"/>
    <mergeCell ref="AS324:AS325"/>
    <mergeCell ref="AT324:AT325"/>
    <mergeCell ref="AU324:AU325"/>
    <mergeCell ref="AV324:AV325"/>
    <mergeCell ref="AW324:AW325"/>
    <mergeCell ref="BC324:BC325"/>
    <mergeCell ref="BD324:BD325"/>
    <mergeCell ref="BE324:BE325"/>
    <mergeCell ref="BF324:BF325"/>
    <mergeCell ref="BL324:BL325"/>
    <mergeCell ref="BM324:BM325"/>
    <mergeCell ref="BN324:BN325"/>
    <mergeCell ref="BO324:BO325"/>
    <mergeCell ref="BU324:BU325"/>
    <mergeCell ref="BV324:BV325"/>
    <mergeCell ref="BW324:BW325"/>
    <mergeCell ref="CX322:CX323"/>
    <mergeCell ref="CY322:CY323"/>
    <mergeCell ref="EA324:EA325"/>
    <mergeCell ref="EB324:EB325"/>
    <mergeCell ref="BM19:BM22"/>
    <mergeCell ref="BN19:BN22"/>
    <mergeCell ref="BO19:BO22"/>
    <mergeCell ref="BP19:BP26"/>
    <mergeCell ref="BQ19:BQ26"/>
    <mergeCell ref="BU19:BU22"/>
    <mergeCell ref="BV19:BV22"/>
    <mergeCell ref="BW19:BW22"/>
    <mergeCell ref="BX19:BX22"/>
    <mergeCell ref="BY19:BY22"/>
    <mergeCell ref="EJ336:EJ339"/>
    <mergeCell ref="EK336:EK339"/>
    <mergeCell ref="EL336:EL339"/>
    <mergeCell ref="EM336:EM340"/>
    <mergeCell ref="EN336:EN340"/>
    <mergeCell ref="EO336:EO340"/>
    <mergeCell ref="EP336:EP339"/>
    <mergeCell ref="EQ336:EQ339"/>
    <mergeCell ref="ER336:ER339"/>
    <mergeCell ref="EP326:EP327"/>
    <mergeCell ref="EQ326:EQ327"/>
    <mergeCell ref="ER326:ER327"/>
    <mergeCell ref="EJ328:EJ329"/>
    <mergeCell ref="EK328:EK329"/>
    <mergeCell ref="EL328:EL329"/>
    <mergeCell ref="EM328:EM331"/>
    <mergeCell ref="EN328:EN331"/>
    <mergeCell ref="EO328:EO331"/>
    <mergeCell ref="EP328:EP329"/>
    <mergeCell ref="EQ328:EQ329"/>
    <mergeCell ref="AO12:AO18"/>
    <mergeCell ref="AS12:AS14"/>
    <mergeCell ref="AT12:AT14"/>
    <mergeCell ref="AU12:AU14"/>
    <mergeCell ref="AV12:AV14"/>
    <mergeCell ref="AW12:AW14"/>
    <mergeCell ref="AX12:AX18"/>
    <mergeCell ref="AY12:AY18"/>
    <mergeCell ref="BC12:BC14"/>
    <mergeCell ref="BD12:BD14"/>
    <mergeCell ref="BE12:BE14"/>
    <mergeCell ref="BF12:BF14"/>
    <mergeCell ref="BG12:BG18"/>
    <mergeCell ref="BH12:BH18"/>
    <mergeCell ref="BL12:BL14"/>
    <mergeCell ref="BM12:BM14"/>
    <mergeCell ref="BN12:BN14"/>
    <mergeCell ref="BM15:BM18"/>
    <mergeCell ref="BN15:BN18"/>
    <mergeCell ref="BO12:BO14"/>
    <mergeCell ref="BP12:BP18"/>
    <mergeCell ref="BQ12:BQ18"/>
    <mergeCell ref="BU12:BU14"/>
    <mergeCell ref="BV12:BV14"/>
    <mergeCell ref="BW12:BW14"/>
    <mergeCell ref="BX12:BX14"/>
    <mergeCell ref="BY12:BY14"/>
    <mergeCell ref="BZ12:BZ18"/>
    <mergeCell ref="CA12:CA18"/>
    <mergeCell ref="CE12:CE14"/>
    <mergeCell ref="CF12:CF14"/>
    <mergeCell ref="CG12:CG14"/>
    <mergeCell ref="CH12:CH14"/>
    <mergeCell ref="CI12:CI18"/>
    <mergeCell ref="CW23:CW26"/>
    <mergeCell ref="CX23:CX26"/>
    <mergeCell ref="CZ23:CZ26"/>
    <mergeCell ref="DG19:DG22"/>
    <mergeCell ref="DH19:DH22"/>
    <mergeCell ref="DI19:DI22"/>
    <mergeCell ref="DJ19:DJ22"/>
    <mergeCell ref="DK19:DK26"/>
    <mergeCell ref="DL19:DL26"/>
    <mergeCell ref="DP19:DP22"/>
    <mergeCell ref="EE12:EE18"/>
    <mergeCell ref="AA15:AA18"/>
    <mergeCell ref="AB15:AB18"/>
    <mergeCell ref="AC15:AC18"/>
    <mergeCell ref="AD15:AD18"/>
    <mergeCell ref="AJ15:AJ18"/>
    <mergeCell ref="AK15:AK18"/>
    <mergeCell ref="AL15:AL18"/>
    <mergeCell ref="AM15:AM18"/>
    <mergeCell ref="AS15:AS18"/>
    <mergeCell ref="AT15:AT18"/>
    <mergeCell ref="AU15:AU18"/>
    <mergeCell ref="AV15:AV18"/>
    <mergeCell ref="AW15:AW18"/>
    <mergeCell ref="BC15:BC18"/>
    <mergeCell ref="BD15:BD18"/>
    <mergeCell ref="BE15:BE18"/>
    <mergeCell ref="BF15:BF18"/>
    <mergeCell ref="BL15:BL18"/>
    <mergeCell ref="DP15:DP18"/>
    <mergeCell ref="DQ15:DQ18"/>
    <mergeCell ref="DR15:DR18"/>
    <mergeCell ref="DS15:DS18"/>
    <mergeCell ref="DY15:DY18"/>
    <mergeCell ref="DZ15:DZ18"/>
    <mergeCell ref="EA15:EA18"/>
    <mergeCell ref="EB15:EB18"/>
    <mergeCell ref="EC15:EC18"/>
    <mergeCell ref="AA19:AA22"/>
    <mergeCell ref="AB19:AB22"/>
    <mergeCell ref="AC19:AC22"/>
    <mergeCell ref="AD19:AD22"/>
    <mergeCell ref="AE19:AE26"/>
    <mergeCell ref="AF19:AF26"/>
    <mergeCell ref="AJ19:AJ22"/>
    <mergeCell ref="AK19:AK22"/>
    <mergeCell ref="AL19:AL22"/>
    <mergeCell ref="AM19:AM22"/>
    <mergeCell ref="AN19:AN26"/>
    <mergeCell ref="AO19:AO26"/>
    <mergeCell ref="AS19:AS22"/>
    <mergeCell ref="AT19:AT22"/>
    <mergeCell ref="AU19:AU22"/>
    <mergeCell ref="AV19:AV22"/>
    <mergeCell ref="AW19:AW22"/>
    <mergeCell ref="AX19:AX26"/>
    <mergeCell ref="AY19:AY26"/>
    <mergeCell ref="BC19:BC22"/>
    <mergeCell ref="BD19:BD22"/>
    <mergeCell ref="BE19:BE22"/>
    <mergeCell ref="BF19:BF22"/>
    <mergeCell ref="BG19:BG26"/>
    <mergeCell ref="BH19:BH26"/>
    <mergeCell ref="BL19:BL22"/>
    <mergeCell ref="DG23:DG26"/>
    <mergeCell ref="DH23:DH26"/>
    <mergeCell ref="DJ23:DJ26"/>
    <mergeCell ref="DP23:DP26"/>
    <mergeCell ref="DQ23:DQ26"/>
    <mergeCell ref="DS23:DS26"/>
    <mergeCell ref="DY23:DY26"/>
    <mergeCell ref="DZ23:DZ26"/>
    <mergeCell ref="EB23:EB26"/>
    <mergeCell ref="ED19:ED26"/>
    <mergeCell ref="EE19:EE26"/>
    <mergeCell ref="AA23:AA26"/>
    <mergeCell ref="AB23:AB26"/>
    <mergeCell ref="AC23:AC26"/>
    <mergeCell ref="AD23:AD26"/>
    <mergeCell ref="AJ23:AJ26"/>
    <mergeCell ref="AK23:AK26"/>
    <mergeCell ref="AL23:AL26"/>
    <mergeCell ref="AM23:AM26"/>
    <mergeCell ref="AS23:AS26"/>
    <mergeCell ref="AT23:AT26"/>
    <mergeCell ref="AU23:AU26"/>
    <mergeCell ref="AV23:AV26"/>
    <mergeCell ref="AW23:AW26"/>
    <mergeCell ref="BC23:BC26"/>
    <mergeCell ref="BD23:BD26"/>
    <mergeCell ref="BE23:BE26"/>
    <mergeCell ref="BF23:BF26"/>
    <mergeCell ref="BL23:BL26"/>
    <mergeCell ref="BM23:BM26"/>
    <mergeCell ref="BN23:BN26"/>
    <mergeCell ref="BO23:BO26"/>
    <mergeCell ref="BU23:BU26"/>
    <mergeCell ref="BV23:BV26"/>
    <mergeCell ref="BW23:BW26"/>
    <mergeCell ref="BX23:BX26"/>
    <mergeCell ref="BY23:BY26"/>
    <mergeCell ref="CE23:CE26"/>
    <mergeCell ref="CF23:CF26"/>
    <mergeCell ref="CH23:CH26"/>
    <mergeCell ref="CN23:CN26"/>
    <mergeCell ref="BZ19:BZ26"/>
    <mergeCell ref="CA19:CA26"/>
    <mergeCell ref="CE19:CE22"/>
    <mergeCell ref="CF19:CF22"/>
    <mergeCell ref="CG19:CG22"/>
    <mergeCell ref="CH19:CH22"/>
    <mergeCell ref="CI19:CI26"/>
    <mergeCell ref="CJ19:CJ26"/>
    <mergeCell ref="CN19:CN22"/>
    <mergeCell ref="CO19:CO22"/>
    <mergeCell ref="CP19:CP22"/>
    <mergeCell ref="CQ19:CQ22"/>
    <mergeCell ref="CR19:CR26"/>
    <mergeCell ref="CS19:CS26"/>
    <mergeCell ref="CW19:CW22"/>
    <mergeCell ref="CX19:CX22"/>
    <mergeCell ref="CY19:CY22"/>
    <mergeCell ref="CZ19:CZ22"/>
    <mergeCell ref="DA19:DA22"/>
    <mergeCell ref="DB19:DB26"/>
    <mergeCell ref="DC19:DC26"/>
    <mergeCell ref="CO23:CO26"/>
    <mergeCell ref="CQ23:CQ26"/>
    <mergeCell ref="EJ12:EJ14"/>
    <mergeCell ref="EK12:EK14"/>
    <mergeCell ref="EL12:EL14"/>
    <mergeCell ref="EM12:EM18"/>
    <mergeCell ref="EN12:EN18"/>
    <mergeCell ref="EO12:EO18"/>
    <mergeCell ref="EP12:EP14"/>
    <mergeCell ref="EQ12:EQ14"/>
    <mergeCell ref="ER12:ER14"/>
    <mergeCell ref="EJ15:EJ18"/>
    <mergeCell ref="EK15:EK18"/>
    <mergeCell ref="EL15:EL18"/>
    <mergeCell ref="EP15:EP18"/>
    <mergeCell ref="EQ15:EQ18"/>
    <mergeCell ref="ER15:ER18"/>
    <mergeCell ref="EJ19:EJ22"/>
    <mergeCell ref="EK19:EK22"/>
    <mergeCell ref="EL19:EL22"/>
    <mergeCell ref="EM19:EM26"/>
    <mergeCell ref="EN19:EN26"/>
    <mergeCell ref="EO19:EO26"/>
    <mergeCell ref="EP19:EP22"/>
    <mergeCell ref="EQ19:EQ22"/>
    <mergeCell ref="ER19:ER22"/>
    <mergeCell ref="EJ23:EJ26"/>
    <mergeCell ref="EK23:EK26"/>
    <mergeCell ref="EL23:EL26"/>
    <mergeCell ref="EP23:EP26"/>
    <mergeCell ref="EQ23:EQ26"/>
    <mergeCell ref="ER23:ER26"/>
    <mergeCell ref="AE373:AE374"/>
    <mergeCell ref="AF373:AF374"/>
    <mergeCell ref="AN373:AN374"/>
    <mergeCell ref="AO373:AO374"/>
    <mergeCell ref="AX373:AX374"/>
    <mergeCell ref="AY373:AY374"/>
    <mergeCell ref="BG373:BG374"/>
    <mergeCell ref="BH373:BH374"/>
    <mergeCell ref="BP373:BP374"/>
    <mergeCell ref="BQ373:BQ374"/>
    <mergeCell ref="BZ373:BZ374"/>
    <mergeCell ref="CA373:CA374"/>
    <mergeCell ref="CI373:CI374"/>
    <mergeCell ref="CJ373:CJ374"/>
    <mergeCell ref="CR373:CR374"/>
    <mergeCell ref="CS373:CS374"/>
    <mergeCell ref="DB373:DB374"/>
    <mergeCell ref="DC373:DC374"/>
    <mergeCell ref="DK373:DK374"/>
    <mergeCell ref="DL373:DL374"/>
    <mergeCell ref="DT373:DT374"/>
    <mergeCell ref="DU373:DU374"/>
    <mergeCell ref="ED373:ED374"/>
    <mergeCell ref="EE373:EE374"/>
    <mergeCell ref="DQ19:DQ22"/>
    <mergeCell ref="DR19:DR22"/>
    <mergeCell ref="DS19:DS22"/>
    <mergeCell ref="DT19:DT26"/>
    <mergeCell ref="DU19:DU26"/>
    <mergeCell ref="DY19:DY22"/>
    <mergeCell ref="DZ19:DZ22"/>
    <mergeCell ref="EA19:EA22"/>
    <mergeCell ref="EB19:EB22"/>
    <mergeCell ref="EC19:EC22"/>
    <mergeCell ref="AA375:AA376"/>
    <mergeCell ref="AB375:AB376"/>
    <mergeCell ref="AC375:AC376"/>
    <mergeCell ref="AD375:AD376"/>
    <mergeCell ref="AE375:AE376"/>
    <mergeCell ref="AF375:AF376"/>
    <mergeCell ref="AJ375:AJ376"/>
    <mergeCell ref="AK375:AK376"/>
    <mergeCell ref="AL375:AL376"/>
    <mergeCell ref="AM375:AM376"/>
    <mergeCell ref="AN375:AN376"/>
    <mergeCell ref="AO375:AO376"/>
    <mergeCell ref="AS375:AS376"/>
    <mergeCell ref="AT375:AT376"/>
    <mergeCell ref="AU375:AU376"/>
    <mergeCell ref="AV375:AV376"/>
    <mergeCell ref="AW375:AW376"/>
    <mergeCell ref="AX375:AX376"/>
    <mergeCell ref="AY375:AY376"/>
    <mergeCell ref="BC375:BC376"/>
    <mergeCell ref="BD375:BD376"/>
    <mergeCell ref="BE375:BE376"/>
    <mergeCell ref="BF375:BF376"/>
    <mergeCell ref="BG375:BG376"/>
    <mergeCell ref="BH375:BH376"/>
    <mergeCell ref="BL375:BL376"/>
    <mergeCell ref="BM375:BM376"/>
    <mergeCell ref="BN375:BN376"/>
    <mergeCell ref="BO375:BO376"/>
    <mergeCell ref="BP375:BP376"/>
    <mergeCell ref="BQ375:BQ376"/>
    <mergeCell ref="BU375:BU376"/>
    <mergeCell ref="BV375:BV376"/>
    <mergeCell ref="BW375:BW376"/>
    <mergeCell ref="BX375:BX376"/>
    <mergeCell ref="BY375:BY376"/>
    <mergeCell ref="BZ375:BZ376"/>
    <mergeCell ref="CA375:CA376"/>
    <mergeCell ref="CE375:CE376"/>
    <mergeCell ref="CF375:CF376"/>
    <mergeCell ref="CG375:CG376"/>
    <mergeCell ref="CH375:CH376"/>
    <mergeCell ref="CI375:CI376"/>
    <mergeCell ref="CJ375:CJ376"/>
    <mergeCell ref="CN375:CN376"/>
    <mergeCell ref="CO375:CO376"/>
    <mergeCell ref="CP375:CP376"/>
    <mergeCell ref="CQ375:CQ376"/>
    <mergeCell ref="CR375:CR376"/>
    <mergeCell ref="CS375:CS376"/>
    <mergeCell ref="CW375:CW376"/>
    <mergeCell ref="CX375:CX376"/>
    <mergeCell ref="CY375:CY376"/>
    <mergeCell ref="CZ375:CZ376"/>
    <mergeCell ref="DA375:DA376"/>
    <mergeCell ref="DB375:DB376"/>
    <mergeCell ref="DC375:DC376"/>
    <mergeCell ref="DG375:DG376"/>
    <mergeCell ref="DH375:DH376"/>
    <mergeCell ref="DI375:DI376"/>
    <mergeCell ref="DJ375:DJ376"/>
    <mergeCell ref="DK375:DK376"/>
    <mergeCell ref="DL375:DL376"/>
    <mergeCell ref="DP375:DP376"/>
    <mergeCell ref="DQ375:DQ376"/>
    <mergeCell ref="DR375:DR376"/>
    <mergeCell ref="DS375:DS376"/>
    <mergeCell ref="DT375:DT376"/>
    <mergeCell ref="DU375:DU376"/>
    <mergeCell ref="DY375:DY376"/>
    <mergeCell ref="DZ375:DZ376"/>
    <mergeCell ref="EA375:EA376"/>
    <mergeCell ref="EB375:EB376"/>
    <mergeCell ref="EC375:EC376"/>
    <mergeCell ref="ED375:ED376"/>
    <mergeCell ref="EE375:EE376"/>
    <mergeCell ref="P379:P380"/>
    <mergeCell ref="Q379:Q380"/>
    <mergeCell ref="R379:R380"/>
    <mergeCell ref="AA379:AA382"/>
    <mergeCell ref="AB379:AB382"/>
    <mergeCell ref="AC379:AC382"/>
    <mergeCell ref="AD379:AD382"/>
    <mergeCell ref="AE379:AE382"/>
    <mergeCell ref="AF379:AF382"/>
    <mergeCell ref="AJ379:AJ382"/>
    <mergeCell ref="AK379:AK382"/>
    <mergeCell ref="AL379:AL380"/>
    <mergeCell ref="AM379:AM382"/>
    <mergeCell ref="AN379:AN382"/>
    <mergeCell ref="AO379:AO382"/>
    <mergeCell ref="AS379:AS382"/>
    <mergeCell ref="AT379:AT382"/>
    <mergeCell ref="AU379:AU380"/>
    <mergeCell ref="AV379:AV382"/>
    <mergeCell ref="AW379:AW382"/>
    <mergeCell ref="AX379:AX382"/>
    <mergeCell ref="AY379:AY382"/>
    <mergeCell ref="BC379:BC382"/>
    <mergeCell ref="BD379:BD382"/>
    <mergeCell ref="BE379:BE380"/>
    <mergeCell ref="BF379:BF382"/>
    <mergeCell ref="BG379:BG382"/>
    <mergeCell ref="BH379:BH382"/>
    <mergeCell ref="BL379:BL382"/>
    <mergeCell ref="BM379:BM382"/>
    <mergeCell ref="BN379:BN380"/>
    <mergeCell ref="BO379:BO382"/>
    <mergeCell ref="BP379:BP382"/>
    <mergeCell ref="BQ379:BQ382"/>
    <mergeCell ref="DB379:DB382"/>
    <mergeCell ref="DC379:DC382"/>
    <mergeCell ref="DG379:DG382"/>
    <mergeCell ref="DH379:DH382"/>
    <mergeCell ref="DI379:DI380"/>
    <mergeCell ref="DJ379:DJ382"/>
    <mergeCell ref="DK379:DK382"/>
    <mergeCell ref="DL379:DL382"/>
    <mergeCell ref="DP379:DP382"/>
    <mergeCell ref="DQ379:DQ382"/>
    <mergeCell ref="BU379:BU382"/>
    <mergeCell ref="BV379:BV382"/>
    <mergeCell ref="BW379:BW380"/>
    <mergeCell ref="BX379:BX382"/>
    <mergeCell ref="BY379:BY382"/>
    <mergeCell ref="BZ379:BZ382"/>
    <mergeCell ref="CA379:CA382"/>
    <mergeCell ref="CE379:CE382"/>
    <mergeCell ref="CF379:CF382"/>
    <mergeCell ref="CG379:CG380"/>
    <mergeCell ref="CH379:CH382"/>
    <mergeCell ref="CI379:CI382"/>
    <mergeCell ref="CJ379:CJ382"/>
    <mergeCell ref="CN379:CN382"/>
    <mergeCell ref="CO379:CO382"/>
    <mergeCell ref="CP379:CP380"/>
    <mergeCell ref="CQ379:CQ382"/>
    <mergeCell ref="DR379:DR380"/>
    <mergeCell ref="DS379:DS382"/>
    <mergeCell ref="DT379:DT382"/>
    <mergeCell ref="DU379:DU382"/>
    <mergeCell ref="DY379:DY382"/>
    <mergeCell ref="DZ379:DZ382"/>
    <mergeCell ref="EA379:EA380"/>
    <mergeCell ref="EB379:EB382"/>
    <mergeCell ref="EC379:EC382"/>
    <mergeCell ref="ED379:ED382"/>
    <mergeCell ref="EE379:EE382"/>
    <mergeCell ref="P381:P382"/>
    <mergeCell ref="Q381:Q382"/>
    <mergeCell ref="R381:R382"/>
    <mergeCell ref="AL381:AL382"/>
    <mergeCell ref="AU381:AU382"/>
    <mergeCell ref="BE381:BE382"/>
    <mergeCell ref="BN381:BN382"/>
    <mergeCell ref="BW381:BW382"/>
    <mergeCell ref="CG381:CG382"/>
    <mergeCell ref="CP381:CP382"/>
    <mergeCell ref="CY381:CY382"/>
    <mergeCell ref="DI381:DI382"/>
    <mergeCell ref="DR381:DR382"/>
    <mergeCell ref="EA381:EA382"/>
    <mergeCell ref="CR379:CR382"/>
    <mergeCell ref="CS379:CS382"/>
    <mergeCell ref="CW379:CW382"/>
    <mergeCell ref="CX379:CX382"/>
    <mergeCell ref="CY379:CY380"/>
    <mergeCell ref="CZ379:CZ382"/>
    <mergeCell ref="DA379:DA382"/>
    <mergeCell ref="AA384:AA389"/>
    <mergeCell ref="AB384:AB389"/>
    <mergeCell ref="AC384:AC389"/>
    <mergeCell ref="AD384:AD389"/>
    <mergeCell ref="AE384:AE389"/>
    <mergeCell ref="AF384:AF389"/>
    <mergeCell ref="AJ384:AJ389"/>
    <mergeCell ref="AK384:AK389"/>
    <mergeCell ref="AL384:AL389"/>
    <mergeCell ref="AM384:AM389"/>
    <mergeCell ref="AN384:AN389"/>
    <mergeCell ref="AO384:AO389"/>
    <mergeCell ref="AS384:AS389"/>
    <mergeCell ref="AT384:AT389"/>
    <mergeCell ref="AU384:AU389"/>
    <mergeCell ref="AV384:AV389"/>
    <mergeCell ref="AW384:AW389"/>
    <mergeCell ref="AX384:AX389"/>
    <mergeCell ref="AY384:AY389"/>
    <mergeCell ref="BC384:BC389"/>
    <mergeCell ref="BD384:BD389"/>
    <mergeCell ref="BE384:BE389"/>
    <mergeCell ref="BF384:BF389"/>
    <mergeCell ref="BG384:BG389"/>
    <mergeCell ref="BH384:BH389"/>
    <mergeCell ref="BL384:BL389"/>
    <mergeCell ref="BM384:BM389"/>
    <mergeCell ref="BN384:BN389"/>
    <mergeCell ref="BO384:BO389"/>
    <mergeCell ref="BP384:BP389"/>
    <mergeCell ref="BQ384:BQ389"/>
    <mergeCell ref="BU384:BU389"/>
    <mergeCell ref="BV384:BV389"/>
    <mergeCell ref="BW384:BW389"/>
    <mergeCell ref="BX384:BX389"/>
    <mergeCell ref="BY384:BY389"/>
    <mergeCell ref="BZ384:BZ389"/>
    <mergeCell ref="CA384:CA389"/>
    <mergeCell ref="CE384:CE389"/>
    <mergeCell ref="CF384:CF389"/>
    <mergeCell ref="CG384:CG389"/>
    <mergeCell ref="CH384:CH389"/>
    <mergeCell ref="CI384:CI389"/>
    <mergeCell ref="CJ384:CJ389"/>
    <mergeCell ref="CN384:CN389"/>
    <mergeCell ref="CO384:CO389"/>
    <mergeCell ref="CP384:CP389"/>
    <mergeCell ref="CQ384:CQ389"/>
    <mergeCell ref="CR384:CR389"/>
    <mergeCell ref="CS384:CS389"/>
    <mergeCell ref="CW384:CW389"/>
    <mergeCell ref="CX384:CX389"/>
    <mergeCell ref="CY384:CY389"/>
    <mergeCell ref="CZ384:CZ389"/>
    <mergeCell ref="DA384:DA389"/>
    <mergeCell ref="DB384:DB389"/>
    <mergeCell ref="DC384:DC389"/>
    <mergeCell ref="DG384:DG389"/>
    <mergeCell ref="DH384:DH389"/>
    <mergeCell ref="DI384:DI389"/>
    <mergeCell ref="DJ384:DJ389"/>
    <mergeCell ref="DK384:DK389"/>
    <mergeCell ref="DL384:DL389"/>
    <mergeCell ref="DP384:DP389"/>
    <mergeCell ref="DQ384:DQ389"/>
    <mergeCell ref="DR384:DR389"/>
    <mergeCell ref="DS384:DS389"/>
    <mergeCell ref="DT384:DT389"/>
    <mergeCell ref="DU384:DU389"/>
    <mergeCell ref="DY384:DY389"/>
    <mergeCell ref="DZ384:DZ389"/>
    <mergeCell ref="EA384:EA389"/>
    <mergeCell ref="EB384:EB389"/>
    <mergeCell ref="EC384:EC389"/>
    <mergeCell ref="ED384:ED389"/>
    <mergeCell ref="EE384:EE389"/>
    <mergeCell ref="EC390:EC399"/>
    <mergeCell ref="AA406:AA408"/>
    <mergeCell ref="AB406:AB408"/>
    <mergeCell ref="AC406:AC408"/>
    <mergeCell ref="AD406:AD408"/>
    <mergeCell ref="AE406:AE408"/>
    <mergeCell ref="AF406:AF408"/>
    <mergeCell ref="AJ406:AJ408"/>
    <mergeCell ref="AK406:AK408"/>
    <mergeCell ref="AL406:AL408"/>
    <mergeCell ref="AM406:AM408"/>
    <mergeCell ref="AN406:AN408"/>
    <mergeCell ref="AO406:AO408"/>
    <mergeCell ref="AS406:AS408"/>
    <mergeCell ref="AT406:AT408"/>
    <mergeCell ref="AU406:AU408"/>
    <mergeCell ref="AV406:AV408"/>
    <mergeCell ref="AW406:AW408"/>
    <mergeCell ref="AX406:AX408"/>
    <mergeCell ref="AY406:AY408"/>
    <mergeCell ref="BC406:BC408"/>
    <mergeCell ref="BD406:BD408"/>
    <mergeCell ref="BE406:BE408"/>
    <mergeCell ref="BF406:BF408"/>
    <mergeCell ref="BG406:BG408"/>
    <mergeCell ref="BH406:BH408"/>
    <mergeCell ref="BL406:BL408"/>
    <mergeCell ref="BM406:BM408"/>
    <mergeCell ref="BN406:BN408"/>
    <mergeCell ref="BO406:BO408"/>
    <mergeCell ref="BP406:BP408"/>
    <mergeCell ref="BQ406:BQ408"/>
    <mergeCell ref="BU406:BU408"/>
    <mergeCell ref="BV406:BV408"/>
    <mergeCell ref="BW406:BW408"/>
    <mergeCell ref="BX406:BX408"/>
    <mergeCell ref="BY406:BY408"/>
    <mergeCell ref="BZ406:BZ408"/>
    <mergeCell ref="CA406:CA408"/>
    <mergeCell ref="CE406:CE408"/>
    <mergeCell ref="CF406:CF408"/>
    <mergeCell ref="CG406:CG408"/>
    <mergeCell ref="CH406:CH408"/>
    <mergeCell ref="CI406:CI408"/>
    <mergeCell ref="CJ406:CJ408"/>
    <mergeCell ref="CN406:CN408"/>
    <mergeCell ref="CO406:CO408"/>
    <mergeCell ref="CP406:CP408"/>
    <mergeCell ref="CQ406:CQ408"/>
    <mergeCell ref="CR406:CR408"/>
    <mergeCell ref="CS406:CS408"/>
    <mergeCell ref="CW406:CW408"/>
    <mergeCell ref="CX406:CX408"/>
    <mergeCell ref="CY406:CY408"/>
    <mergeCell ref="CZ406:CZ408"/>
    <mergeCell ref="DA406:DA408"/>
    <mergeCell ref="DB406:DB408"/>
    <mergeCell ref="DC406:DC408"/>
    <mergeCell ref="DG406:DG408"/>
    <mergeCell ref="DH406:DH408"/>
    <mergeCell ref="DI406:DI408"/>
    <mergeCell ref="DJ406:DJ408"/>
    <mergeCell ref="DK406:DK408"/>
    <mergeCell ref="DL406:DL408"/>
    <mergeCell ref="DP406:DP408"/>
    <mergeCell ref="DQ406:DQ408"/>
    <mergeCell ref="DR406:DR408"/>
    <mergeCell ref="DS406:DS408"/>
    <mergeCell ref="DT406:DT408"/>
    <mergeCell ref="DU406:DU408"/>
    <mergeCell ref="DY406:DY408"/>
    <mergeCell ref="DZ406:DZ408"/>
    <mergeCell ref="EA406:EA408"/>
    <mergeCell ref="EB406:EB408"/>
    <mergeCell ref="EC406:EC408"/>
    <mergeCell ref="ED406:ED408"/>
    <mergeCell ref="EE406:EE408"/>
    <mergeCell ref="AA409:AA411"/>
    <mergeCell ref="AB409:AB411"/>
    <mergeCell ref="AC409:AC410"/>
    <mergeCell ref="AD409:AD411"/>
    <mergeCell ref="AE409:AE411"/>
    <mergeCell ref="AF409:AF411"/>
    <mergeCell ref="AJ409:AJ411"/>
    <mergeCell ref="AK409:AK411"/>
    <mergeCell ref="AL409:AL410"/>
    <mergeCell ref="AM409:AM411"/>
    <mergeCell ref="AN409:AN411"/>
    <mergeCell ref="AO409:AO411"/>
    <mergeCell ref="AS409:AS411"/>
    <mergeCell ref="AT409:AT411"/>
    <mergeCell ref="AU409:AU410"/>
    <mergeCell ref="AV409:AV411"/>
    <mergeCell ref="AW409:AW411"/>
    <mergeCell ref="AX409:AX411"/>
    <mergeCell ref="AY409:AY411"/>
    <mergeCell ref="BC409:BC411"/>
    <mergeCell ref="BD409:BD411"/>
    <mergeCell ref="BE409:BE410"/>
    <mergeCell ref="BF409:BF411"/>
    <mergeCell ref="BG409:BG411"/>
    <mergeCell ref="BH409:BH411"/>
    <mergeCell ref="BL409:BL411"/>
    <mergeCell ref="BM409:BM411"/>
    <mergeCell ref="BN409:BN410"/>
    <mergeCell ref="BO409:BO411"/>
    <mergeCell ref="BP409:BP411"/>
    <mergeCell ref="BQ409:BQ411"/>
    <mergeCell ref="BU409:BU411"/>
    <mergeCell ref="BV409:BV411"/>
    <mergeCell ref="BW409:BW410"/>
    <mergeCell ref="BX409:BX411"/>
    <mergeCell ref="BY409:BY411"/>
    <mergeCell ref="BZ409:BZ411"/>
    <mergeCell ref="CA409:CA411"/>
    <mergeCell ref="CE409:CE411"/>
    <mergeCell ref="CF409:CF411"/>
    <mergeCell ref="CG409:CG410"/>
    <mergeCell ref="CH409:CH411"/>
    <mergeCell ref="CI409:CI411"/>
    <mergeCell ref="CJ409:CJ411"/>
    <mergeCell ref="CN409:CN411"/>
    <mergeCell ref="CO409:CO411"/>
    <mergeCell ref="CP409:CP410"/>
    <mergeCell ref="CQ409:CQ411"/>
    <mergeCell ref="CR409:CR411"/>
    <mergeCell ref="CS409:CS411"/>
    <mergeCell ref="CW409:CW411"/>
    <mergeCell ref="CX409:CX411"/>
    <mergeCell ref="CY409:CY410"/>
    <mergeCell ref="EB409:EB411"/>
    <mergeCell ref="EC409:EC411"/>
    <mergeCell ref="ED409:ED411"/>
    <mergeCell ref="EE409:EE411"/>
    <mergeCell ref="M412:M413"/>
    <mergeCell ref="R412:R413"/>
    <mergeCell ref="AA412:AA415"/>
    <mergeCell ref="AB412:AB415"/>
    <mergeCell ref="AC412:AC413"/>
    <mergeCell ref="AD412:AD415"/>
    <mergeCell ref="AE412:AE415"/>
    <mergeCell ref="AF412:AF415"/>
    <mergeCell ref="AJ412:AJ415"/>
    <mergeCell ref="AK412:AK415"/>
    <mergeCell ref="AL412:AL413"/>
    <mergeCell ref="AM412:AM415"/>
    <mergeCell ref="AN412:AN415"/>
    <mergeCell ref="AO412:AO415"/>
    <mergeCell ref="AS412:AS415"/>
    <mergeCell ref="AT412:AT415"/>
    <mergeCell ref="AU412:AU413"/>
    <mergeCell ref="AV412:AV415"/>
    <mergeCell ref="AW412:AW415"/>
    <mergeCell ref="AX412:AX415"/>
    <mergeCell ref="AY412:AY415"/>
    <mergeCell ref="BC412:BC415"/>
    <mergeCell ref="BD412:BD415"/>
    <mergeCell ref="BE412:BE413"/>
    <mergeCell ref="BF412:BF415"/>
    <mergeCell ref="BG412:BG415"/>
    <mergeCell ref="BH412:BH415"/>
    <mergeCell ref="BL412:BL415"/>
    <mergeCell ref="BM412:BM415"/>
    <mergeCell ref="BN412:BN413"/>
    <mergeCell ref="BO412:BO415"/>
    <mergeCell ref="BP412:BP415"/>
    <mergeCell ref="BQ412:BQ415"/>
    <mergeCell ref="BU412:BU415"/>
    <mergeCell ref="BV412:BV415"/>
    <mergeCell ref="BW412:BW413"/>
    <mergeCell ref="BX412:BX415"/>
    <mergeCell ref="BY412:BY415"/>
    <mergeCell ref="BZ412:BZ415"/>
    <mergeCell ref="CA412:CA415"/>
    <mergeCell ref="CE412:CE415"/>
    <mergeCell ref="CH412:CH415"/>
    <mergeCell ref="CI412:CI415"/>
    <mergeCell ref="CJ412:CJ415"/>
    <mergeCell ref="CN412:CN415"/>
    <mergeCell ref="CO412:CO415"/>
    <mergeCell ref="CP412:CP413"/>
    <mergeCell ref="CQ412:CQ415"/>
    <mergeCell ref="CR412:CR415"/>
    <mergeCell ref="CS412:CS415"/>
    <mergeCell ref="CW412:CW415"/>
    <mergeCell ref="CX412:CX415"/>
    <mergeCell ref="CY412:CY413"/>
    <mergeCell ref="CZ412:CZ415"/>
    <mergeCell ref="DA412:DA415"/>
    <mergeCell ref="DB412:DB415"/>
    <mergeCell ref="DC412:DC415"/>
    <mergeCell ref="DG412:DG415"/>
    <mergeCell ref="DH412:DH415"/>
    <mergeCell ref="DI412:DI413"/>
    <mergeCell ref="DJ412:DJ415"/>
    <mergeCell ref="DK412:DK415"/>
    <mergeCell ref="DL412:DL415"/>
    <mergeCell ref="DP412:DP415"/>
    <mergeCell ref="DQ412:DQ415"/>
    <mergeCell ref="DR412:DR413"/>
    <mergeCell ref="DS412:DS415"/>
    <mergeCell ref="DT412:DT415"/>
    <mergeCell ref="DU412:DU415"/>
    <mergeCell ref="DY412:DY415"/>
    <mergeCell ref="DZ412:DZ415"/>
    <mergeCell ref="EA412:EA413"/>
    <mergeCell ref="CZ409:CZ411"/>
    <mergeCell ref="DA409:DA411"/>
    <mergeCell ref="DB409:DB411"/>
    <mergeCell ref="DC409:DC411"/>
    <mergeCell ref="DG409:DG411"/>
    <mergeCell ref="DH409:DH411"/>
    <mergeCell ref="DI409:DI410"/>
    <mergeCell ref="DJ409:DJ411"/>
    <mergeCell ref="DK409:DK411"/>
    <mergeCell ref="DL409:DL411"/>
    <mergeCell ref="DP409:DP411"/>
    <mergeCell ref="DQ409:DQ411"/>
    <mergeCell ref="DR409:DR410"/>
    <mergeCell ref="DS409:DS411"/>
    <mergeCell ref="DT409:DT411"/>
    <mergeCell ref="DU409:DU411"/>
    <mergeCell ref="DY409:DY411"/>
    <mergeCell ref="DZ409:DZ411"/>
    <mergeCell ref="EA409:EA410"/>
    <mergeCell ref="ED412:ED415"/>
    <mergeCell ref="EE412:EE415"/>
    <mergeCell ref="AA416:AA418"/>
    <mergeCell ref="AB416:AB418"/>
    <mergeCell ref="AC416:AC417"/>
    <mergeCell ref="AD416:AD418"/>
    <mergeCell ref="AE416:AE418"/>
    <mergeCell ref="AF416:AF418"/>
    <mergeCell ref="AJ416:AJ418"/>
    <mergeCell ref="AK416:AK418"/>
    <mergeCell ref="AL416:AL417"/>
    <mergeCell ref="AM416:AM418"/>
    <mergeCell ref="AN416:AN418"/>
    <mergeCell ref="AO416:AO418"/>
    <mergeCell ref="AS416:AS418"/>
    <mergeCell ref="AT416:AT418"/>
    <mergeCell ref="AU416:AU417"/>
    <mergeCell ref="AV416:AV418"/>
    <mergeCell ref="AW416:AW418"/>
    <mergeCell ref="AX416:AX418"/>
    <mergeCell ref="AY416:AY418"/>
    <mergeCell ref="BC416:BC418"/>
    <mergeCell ref="BD416:BD418"/>
    <mergeCell ref="BE416:BE417"/>
    <mergeCell ref="BF416:BF418"/>
    <mergeCell ref="BG416:BG418"/>
    <mergeCell ref="BH416:BH418"/>
    <mergeCell ref="BL416:BL418"/>
    <mergeCell ref="BM416:BM418"/>
    <mergeCell ref="BN416:BN417"/>
    <mergeCell ref="BO416:BO418"/>
    <mergeCell ref="BP416:BP418"/>
    <mergeCell ref="BQ416:BQ418"/>
    <mergeCell ref="BU416:BU418"/>
    <mergeCell ref="BV416:BV418"/>
    <mergeCell ref="BW416:BW417"/>
    <mergeCell ref="BX416:BX418"/>
    <mergeCell ref="BY416:BY418"/>
    <mergeCell ref="BZ416:BZ418"/>
    <mergeCell ref="CA416:CA418"/>
    <mergeCell ref="CE416:CE418"/>
    <mergeCell ref="CF416:CF418"/>
    <mergeCell ref="CG416:CG417"/>
    <mergeCell ref="CH416:CH418"/>
    <mergeCell ref="CI416:CI418"/>
    <mergeCell ref="CJ416:CJ418"/>
    <mergeCell ref="CN416:CN418"/>
    <mergeCell ref="CO416:CO418"/>
    <mergeCell ref="CP416:CP417"/>
    <mergeCell ref="CQ416:CQ418"/>
    <mergeCell ref="CR416:CR418"/>
    <mergeCell ref="CS416:CS418"/>
    <mergeCell ref="CW416:CW418"/>
    <mergeCell ref="CX416:CX418"/>
    <mergeCell ref="CY416:CY417"/>
    <mergeCell ref="CZ416:CZ418"/>
    <mergeCell ref="DA416:DA418"/>
    <mergeCell ref="DB416:DB418"/>
    <mergeCell ref="DC416:DC418"/>
    <mergeCell ref="DG416:DG418"/>
    <mergeCell ref="DH416:DH418"/>
    <mergeCell ref="DI416:DI417"/>
    <mergeCell ref="CF412:CF415"/>
    <mergeCell ref="CG412:CG413"/>
    <mergeCell ref="DJ416:DJ418"/>
    <mergeCell ref="DK416:DK418"/>
    <mergeCell ref="DL416:DL418"/>
    <mergeCell ref="DP416:DP418"/>
    <mergeCell ref="DQ416:DQ418"/>
    <mergeCell ref="DR416:DR417"/>
    <mergeCell ref="DS416:DS418"/>
    <mergeCell ref="DT416:DT418"/>
    <mergeCell ref="DU416:DU418"/>
    <mergeCell ref="DY416:DY418"/>
    <mergeCell ref="DZ416:DZ418"/>
    <mergeCell ref="EA416:EA417"/>
    <mergeCell ref="EB416:EB418"/>
    <mergeCell ref="EC416:EC418"/>
    <mergeCell ref="ED416:ED418"/>
    <mergeCell ref="EE416:EE418"/>
    <mergeCell ref="AA419:AA421"/>
    <mergeCell ref="AB419:AB421"/>
    <mergeCell ref="AD419:AD421"/>
    <mergeCell ref="AE419:AE421"/>
    <mergeCell ref="AF419:AF421"/>
    <mergeCell ref="AJ419:AJ421"/>
    <mergeCell ref="AK419:AK421"/>
    <mergeCell ref="AM419:AM421"/>
    <mergeCell ref="AN419:AN421"/>
    <mergeCell ref="AO419:AO421"/>
    <mergeCell ref="AS419:AS421"/>
    <mergeCell ref="AT419:AT421"/>
    <mergeCell ref="AV419:AV421"/>
    <mergeCell ref="AW419:AW421"/>
    <mergeCell ref="AX419:AX421"/>
    <mergeCell ref="AY419:AY421"/>
    <mergeCell ref="BC419:BC421"/>
    <mergeCell ref="BD419:BD421"/>
    <mergeCell ref="BF419:BF421"/>
    <mergeCell ref="BG419:BG421"/>
    <mergeCell ref="BH419:BH421"/>
    <mergeCell ref="BL419:BL421"/>
    <mergeCell ref="BM419:BM421"/>
    <mergeCell ref="BO419:BO421"/>
    <mergeCell ref="BP419:BP421"/>
    <mergeCell ref="BQ419:BQ421"/>
    <mergeCell ref="BU419:BU421"/>
    <mergeCell ref="BV419:BV421"/>
    <mergeCell ref="BX419:BX421"/>
    <mergeCell ref="BY419:BY421"/>
    <mergeCell ref="BZ419:BZ421"/>
    <mergeCell ref="CA419:CA421"/>
    <mergeCell ref="CE419:CE421"/>
    <mergeCell ref="CF419:CF421"/>
    <mergeCell ref="CH419:CH421"/>
    <mergeCell ref="CI419:CI421"/>
    <mergeCell ref="CJ419:CJ421"/>
    <mergeCell ref="CN419:CN421"/>
    <mergeCell ref="CO419:CO421"/>
    <mergeCell ref="CQ419:CQ421"/>
    <mergeCell ref="CR419:CR421"/>
    <mergeCell ref="CS419:CS421"/>
    <mergeCell ref="CW419:CW421"/>
    <mergeCell ref="CX419:CX421"/>
    <mergeCell ref="CZ419:CZ421"/>
    <mergeCell ref="DA419:DA421"/>
    <mergeCell ref="DB419:DB421"/>
    <mergeCell ref="DC419:DC421"/>
    <mergeCell ref="DG419:DG421"/>
    <mergeCell ref="DH419:DH421"/>
    <mergeCell ref="DI419:DI420"/>
    <mergeCell ref="DJ419:DJ421"/>
    <mergeCell ref="DK419:DK421"/>
    <mergeCell ref="DL419:DL421"/>
    <mergeCell ref="DP419:DP421"/>
    <mergeCell ref="DQ419:DQ421"/>
    <mergeCell ref="DS419:DS421"/>
    <mergeCell ref="DT419:DT421"/>
    <mergeCell ref="DU419:DU421"/>
    <mergeCell ref="DY419:DY421"/>
    <mergeCell ref="DZ419:DZ421"/>
    <mergeCell ref="EB419:EB421"/>
    <mergeCell ref="EC419:EC421"/>
    <mergeCell ref="ED419:ED421"/>
    <mergeCell ref="EE419:EE421"/>
    <mergeCell ref="AA422:AA425"/>
    <mergeCell ref="AB422:AB425"/>
    <mergeCell ref="AC422:AC424"/>
    <mergeCell ref="AD422:AD425"/>
    <mergeCell ref="AE422:AE425"/>
    <mergeCell ref="AF422:AF425"/>
    <mergeCell ref="AJ422:AJ425"/>
    <mergeCell ref="AK422:AK425"/>
    <mergeCell ref="AL422:AL424"/>
    <mergeCell ref="AM422:AM425"/>
    <mergeCell ref="AN422:AN425"/>
    <mergeCell ref="AO422:AO425"/>
    <mergeCell ref="AS422:AS425"/>
    <mergeCell ref="AT422:AT425"/>
    <mergeCell ref="AU422:AU424"/>
    <mergeCell ref="AV422:AV425"/>
    <mergeCell ref="AW422:AW425"/>
    <mergeCell ref="AX422:AX425"/>
    <mergeCell ref="AY422:AY425"/>
    <mergeCell ref="BC422:BC425"/>
    <mergeCell ref="BD422:BD425"/>
    <mergeCell ref="BE422:BE424"/>
    <mergeCell ref="BF422:BF425"/>
    <mergeCell ref="BG422:BG425"/>
    <mergeCell ref="BH422:BH425"/>
    <mergeCell ref="BL422:BL425"/>
    <mergeCell ref="BM422:BM425"/>
    <mergeCell ref="BN422:BN424"/>
    <mergeCell ref="BO422:BO425"/>
    <mergeCell ref="BP422:BP425"/>
    <mergeCell ref="BQ422:BQ425"/>
    <mergeCell ref="BU422:BU425"/>
    <mergeCell ref="BV422:BV425"/>
    <mergeCell ref="BW422:BW424"/>
    <mergeCell ref="BX422:BX425"/>
    <mergeCell ref="BY422:BY425"/>
    <mergeCell ref="BZ422:BZ425"/>
    <mergeCell ref="CA422:CA425"/>
    <mergeCell ref="CE422:CE425"/>
    <mergeCell ref="CF422:CF425"/>
    <mergeCell ref="CG422:CG424"/>
    <mergeCell ref="CH422:CH425"/>
    <mergeCell ref="CI422:CI425"/>
    <mergeCell ref="CJ422:CJ425"/>
    <mergeCell ref="CN422:CN425"/>
    <mergeCell ref="CO422:CO425"/>
    <mergeCell ref="CP422:CP424"/>
    <mergeCell ref="AA426:AA427"/>
    <mergeCell ref="AB426:AB427"/>
    <mergeCell ref="AC426:AC427"/>
    <mergeCell ref="AD426:AD427"/>
    <mergeCell ref="AE426:AE427"/>
    <mergeCell ref="AF426:AF427"/>
    <mergeCell ref="AJ426:AJ427"/>
    <mergeCell ref="AK426:AK427"/>
    <mergeCell ref="AL426:AL427"/>
    <mergeCell ref="AM426:AM427"/>
    <mergeCell ref="AN426:AN427"/>
    <mergeCell ref="AO426:AO427"/>
    <mergeCell ref="AS426:AS427"/>
    <mergeCell ref="AT426:AT427"/>
    <mergeCell ref="AU426:AU427"/>
    <mergeCell ref="AV426:AV427"/>
    <mergeCell ref="AW426:AW427"/>
    <mergeCell ref="AX426:AX427"/>
    <mergeCell ref="AY426:AY427"/>
    <mergeCell ref="BC426:BC427"/>
    <mergeCell ref="BD426:BD427"/>
    <mergeCell ref="BE426:BE427"/>
    <mergeCell ref="BF426:BF427"/>
    <mergeCell ref="BG426:BG427"/>
    <mergeCell ref="BH426:BH427"/>
    <mergeCell ref="BL426:BL427"/>
    <mergeCell ref="BM426:BM427"/>
    <mergeCell ref="BN426:BN427"/>
    <mergeCell ref="BO426:BO427"/>
    <mergeCell ref="BP426:BP427"/>
    <mergeCell ref="BQ426:BQ427"/>
    <mergeCell ref="BU426:BU427"/>
    <mergeCell ref="BV426:BV427"/>
    <mergeCell ref="DU426:DU427"/>
    <mergeCell ref="DY426:DY427"/>
    <mergeCell ref="DZ426:DZ427"/>
    <mergeCell ref="EA426:EA427"/>
    <mergeCell ref="CQ422:CQ425"/>
    <mergeCell ref="CR422:CR425"/>
    <mergeCell ref="CS422:CS425"/>
    <mergeCell ref="CW422:CW425"/>
    <mergeCell ref="CX422:CX425"/>
    <mergeCell ref="CY422:CY424"/>
    <mergeCell ref="CZ422:CZ425"/>
    <mergeCell ref="DA422:DA425"/>
    <mergeCell ref="DB422:DB425"/>
    <mergeCell ref="DC422:DC425"/>
    <mergeCell ref="DG422:DG425"/>
    <mergeCell ref="DH422:DH425"/>
    <mergeCell ref="DI422:DI424"/>
    <mergeCell ref="DJ422:DJ425"/>
    <mergeCell ref="DK422:DK425"/>
    <mergeCell ref="DL422:DL425"/>
    <mergeCell ref="DP422:DP425"/>
    <mergeCell ref="DQ422:DQ425"/>
    <mergeCell ref="DR422:DR424"/>
    <mergeCell ref="DS422:DS425"/>
    <mergeCell ref="DT422:DT425"/>
    <mergeCell ref="DU422:DU425"/>
    <mergeCell ref="DY422:DY425"/>
    <mergeCell ref="DZ422:DZ425"/>
    <mergeCell ref="EA422:EA424"/>
    <mergeCell ref="EB422:EB425"/>
    <mergeCell ref="EC422:EC425"/>
    <mergeCell ref="ED422:ED425"/>
    <mergeCell ref="EE422:EE425"/>
    <mergeCell ref="AB428:AB429"/>
    <mergeCell ref="AD428:AD429"/>
    <mergeCell ref="AE428:AE429"/>
    <mergeCell ref="AF428:AF429"/>
    <mergeCell ref="AJ428:AJ429"/>
    <mergeCell ref="AK428:AK429"/>
    <mergeCell ref="AM428:AM429"/>
    <mergeCell ref="AN428:AN429"/>
    <mergeCell ref="AO428:AO429"/>
    <mergeCell ref="AS428:AS429"/>
    <mergeCell ref="AT428:AT429"/>
    <mergeCell ref="AV428:AV429"/>
    <mergeCell ref="AW428:AW429"/>
    <mergeCell ref="AX428:AX429"/>
    <mergeCell ref="AY428:AY429"/>
    <mergeCell ref="BC428:BC429"/>
    <mergeCell ref="BD428:BD429"/>
    <mergeCell ref="BF428:BF429"/>
    <mergeCell ref="BG428:BG429"/>
    <mergeCell ref="BH428:BH429"/>
    <mergeCell ref="BL428:BL429"/>
    <mergeCell ref="BM428:BM429"/>
    <mergeCell ref="BO428:BO429"/>
    <mergeCell ref="CX426:CX427"/>
    <mergeCell ref="CY426:CY427"/>
    <mergeCell ref="CZ426:CZ427"/>
    <mergeCell ref="DA426:DA427"/>
    <mergeCell ref="DB426:DB427"/>
    <mergeCell ref="BY428:BY429"/>
    <mergeCell ref="BZ428:BZ429"/>
    <mergeCell ref="CA428:CA429"/>
    <mergeCell ref="CE428:CE429"/>
    <mergeCell ref="CF428:CF429"/>
    <mergeCell ref="CH428:CH429"/>
    <mergeCell ref="CI428:CI429"/>
    <mergeCell ref="CJ428:CJ429"/>
    <mergeCell ref="CN428:CN429"/>
    <mergeCell ref="CO428:CO429"/>
    <mergeCell ref="CQ428:CQ429"/>
    <mergeCell ref="CR428:CR429"/>
    <mergeCell ref="BW426:BW427"/>
    <mergeCell ref="BX426:BX427"/>
    <mergeCell ref="DC426:DC427"/>
    <mergeCell ref="DG426:DG427"/>
    <mergeCell ref="DH426:DH427"/>
    <mergeCell ref="DI426:DI427"/>
    <mergeCell ref="DJ426:DJ427"/>
    <mergeCell ref="DK426:DK427"/>
    <mergeCell ref="DL426:DL427"/>
    <mergeCell ref="DP426:DP427"/>
    <mergeCell ref="DQ426:DQ427"/>
    <mergeCell ref="DR426:DR427"/>
    <mergeCell ref="DS426:DS427"/>
    <mergeCell ref="DT426:DT427"/>
    <mergeCell ref="DY428:DY429"/>
    <mergeCell ref="DZ428:DZ429"/>
    <mergeCell ref="EB428:EB429"/>
    <mergeCell ref="EC428:EC429"/>
    <mergeCell ref="ED428:ED429"/>
    <mergeCell ref="EE428:EE429"/>
    <mergeCell ref="B9:B11"/>
    <mergeCell ref="C9:C11"/>
    <mergeCell ref="D9:K9"/>
    <mergeCell ref="L9:U9"/>
    <mergeCell ref="CS428:CS429"/>
    <mergeCell ref="CW428:CW429"/>
    <mergeCell ref="CX428:CX429"/>
    <mergeCell ref="CZ428:CZ429"/>
    <mergeCell ref="DA428:DA429"/>
    <mergeCell ref="DB428:DB429"/>
    <mergeCell ref="DC428:DC429"/>
    <mergeCell ref="DG428:DG429"/>
    <mergeCell ref="DH428:DH429"/>
    <mergeCell ref="DJ428:DJ429"/>
    <mergeCell ref="DK428:DK429"/>
    <mergeCell ref="DL428:DL429"/>
    <mergeCell ref="DP428:DP429"/>
    <mergeCell ref="DQ428:DQ429"/>
    <mergeCell ref="DS428:DS429"/>
    <mergeCell ref="DT428:DT429"/>
    <mergeCell ref="DU428:DU429"/>
    <mergeCell ref="BP428:BP429"/>
    <mergeCell ref="BQ428:BQ429"/>
    <mergeCell ref="BU428:BU429"/>
    <mergeCell ref="BV428:BV429"/>
    <mergeCell ref="BX428:BX429"/>
    <mergeCell ref="BY426:BY427"/>
    <mergeCell ref="BZ426:BZ427"/>
    <mergeCell ref="CA426:CA427"/>
    <mergeCell ref="CE426:CE427"/>
    <mergeCell ref="CF426:CF427"/>
    <mergeCell ref="CG426:CG427"/>
    <mergeCell ref="CH426:CH427"/>
    <mergeCell ref="CI426:CI427"/>
    <mergeCell ref="CJ426:CJ427"/>
    <mergeCell ref="CN426:CN427"/>
    <mergeCell ref="CO426:CO427"/>
    <mergeCell ref="CP426:CP427"/>
    <mergeCell ref="CQ426:CQ427"/>
    <mergeCell ref="CR426:CR427"/>
    <mergeCell ref="CS426:CS427"/>
    <mergeCell ref="CW426:CW427"/>
    <mergeCell ref="EC426:EC427"/>
    <mergeCell ref="ED426:ED427"/>
    <mergeCell ref="EE426:EE427"/>
    <mergeCell ref="AA428:AA429"/>
    <mergeCell ref="AS601:AS603"/>
    <mergeCell ref="AA601:AA603"/>
    <mergeCell ref="AC601:AC603"/>
    <mergeCell ref="AJ601:AJ603"/>
    <mergeCell ref="DP601:DP603"/>
    <mergeCell ref="CW601:CW603"/>
    <mergeCell ref="CX601:CX603"/>
    <mergeCell ref="CE601:CE603"/>
    <mergeCell ref="CN601:CN603"/>
    <mergeCell ref="CO601:CO603"/>
    <mergeCell ref="BU601:BU603"/>
    <mergeCell ref="BV601:BV603"/>
    <mergeCell ref="BC601:BC603"/>
    <mergeCell ref="BL601:BL603"/>
    <mergeCell ref="BM601:BM603"/>
    <mergeCell ref="DY601:DY603"/>
    <mergeCell ref="DZ601:DZ603"/>
    <mergeCell ref="DG601:DG603"/>
    <mergeCell ref="EM468:EM479"/>
    <mergeCell ref="EM480:EM481"/>
    <mergeCell ref="EM482:EM485"/>
    <mergeCell ref="EM486:EM489"/>
    <mergeCell ref="EM496:EM499"/>
    <mergeCell ref="EM500:EM503"/>
    <mergeCell ref="EJ601:EJ603"/>
    <mergeCell ref="EM269:EM279"/>
    <mergeCell ref="EM373:EM374"/>
    <mergeCell ref="EM375:EM376"/>
    <mergeCell ref="EM379:EM382"/>
    <mergeCell ref="EM384:EM389"/>
    <mergeCell ref="EM390:EM405"/>
    <mergeCell ref="EM406:EM408"/>
    <mergeCell ref="EM409:EM411"/>
    <mergeCell ref="EM412:EM415"/>
    <mergeCell ref="EM416:EM418"/>
    <mergeCell ref="EM419:EM421"/>
    <mergeCell ref="EM422:EM425"/>
    <mergeCell ref="EM426:EM427"/>
    <mergeCell ref="EM428:EM429"/>
    <mergeCell ref="EM430:EM454"/>
    <mergeCell ref="EM455:EM467"/>
    <mergeCell ref="EB426:EB427"/>
    <mergeCell ref="EB412:EB415"/>
    <mergeCell ref="EC412:EC415"/>
  </mergeCells>
  <dataValidations count="6">
    <dataValidation allowBlank="1" showInputMessage="1" showErrorMessage="1" prompt="EVIDENCIAS ENTREGADAS: Se debe diligenciar por actividad los entregables que dan cuenta del avance en el periodo, estos deben ser coherente con lo programado y ejecutado en el periodo." sqref="AY480 AO480 AF480 Y480:Y481"/>
    <dataValidation allowBlank="1" showInputMessage="1" showErrorMessage="1" prompt="No. Localidad: Relacione el número de la localidad según mapa de Bogotá." sqref="P455:P456 M468:M470"/>
    <dataValidation allowBlank="1" showInputMessage="1" showErrorMessage="1" prompt="EVIDENCIAS ENTREGADAS: Se debe diligenciar por actividad los entregables que dan cuenta del avance en el periodo, estos deben ser coherente con lo programado y ejecutado en el periodo. " sqref="DX493:DX495 Z489 Z493:Z495 DF489 AI489 BB489 AR489 BT489 BK489 CD489 CV489 CM489 BB493:BB495 DF493:DF495 CD493:CD495 CM493:CM495 AI493:AI495 BK493:BK495 DO493:DO495 DO489 CV493:CV495 DX489 BT493:BT495 AR493:AR495 DF498:DF500 AI498:AI500 AR498:AR500 BB498:BB500 BK498:BK500 BT498:BT500 CD498:CD500 CM498:CM500 CV498:CV500 DF502:DF503 DO502:DO503 DX502:DX503 DO498:DO500 AI502:AI503 AR502:AR503 BB502:BB503 BK502:BK503 BT502:BT503 CD502:CD503 CM502:CM503 CV502:CV503 Z498:Z503 DX498:DX500 DN480:DN481 DE480:DE481 CU480:CU481 CL480:CL481 CC480:CC481 BJ480:BJ481 BH480 DW480:DW481 BS480:BS481 BA480:BA481 CJ480"/>
    <dataValidation allowBlank="1" showInputMessage="1" showErrorMessage="1" prompt="El seguimiento se realizará a partir de las tareas, de acuerdo con el avance presentado el formato automáticamente calculará el avance para las actividades y metas al periodo del reporte y de la vigencia. " sqref="BB480:BB481 CV480:CV481 AR480:AR481 Z481 DO480:DO481 BK480:BK481 CM480:CM481 DX480:DX481 CD480:CD481 BT480:BT481 AH481:AI481 BL480 DF480:DG480 AS480 DJ480:DK480 DS480:DT480 BU480 CW480 DY480 AM480:AN480 W480:W481 CZ480:DB480 BX480:CA480 AV480:AX480 AD480:AE480 Z480:AA480 CH480:CI480 CE480 BF480:BG480 T480:T481 AH480:AJ480 CN480 CQ480:CS480 BC480 BO480:BQ480 DP480 DF481 EB480:ED480 N480:N481"/>
    <dataValidation allowBlank="1" showInputMessage="1" showErrorMessage="1" prompt="Verificar que los objetivos, metas, actividades y tareas correspondan con lo programado en el Plan de Acción y Ficha EBI. No se deben modificar esta información." sqref="L490:L497 V503:W503 L503:P503 EC503 G496:I499 B490:B499 G480:J481 D490:D495 AW503 BY503 DA503 B177:B204 B480:E481 E482:E485 G490:H495 G482:I485 B482:B485 D496:E499 V538:V539"/>
    <dataValidation allowBlank="1" showInputMessage="1" showErrorMessage="1" prompt="Localidad: Relacione el nombre completo de la localidad." sqref="DO496:DO497 AR496:AR497 Z496:Z497 AI496:AI497 DF496:DF497 BB496:BB497 BK496:BK497 BT496:BT497 CD496:CD497 CM496:CM497 CV496:CV497 DX496:DX497 V430:V432"/>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topLeftCell="A4" zoomScale="80" zoomScaleNormal="80" workbookViewId="0">
      <selection activeCell="B16" sqref="B16:E16"/>
    </sheetView>
  </sheetViews>
  <sheetFormatPr baseColWidth="10" defaultRowHeight="15" x14ac:dyDescent="0.25"/>
  <cols>
    <col min="1" max="1" width="45.5703125" customWidth="1"/>
    <col min="2" max="2" width="13.5703125" bestFit="1" customWidth="1"/>
    <col min="4" max="4" width="14.140625" bestFit="1" customWidth="1"/>
  </cols>
  <sheetData>
    <row r="1" spans="1:8" ht="56.25" x14ac:dyDescent="0.25">
      <c r="A1" s="4" t="s">
        <v>233</v>
      </c>
      <c r="B1" s="5" t="s">
        <v>229</v>
      </c>
      <c r="C1" s="5" t="s">
        <v>230</v>
      </c>
      <c r="D1" s="5" t="s">
        <v>231</v>
      </c>
      <c r="E1" s="6" t="s">
        <v>232</v>
      </c>
    </row>
    <row r="2" spans="1:8" ht="56.25" x14ac:dyDescent="0.25">
      <c r="A2" s="7" t="s">
        <v>234</v>
      </c>
      <c r="B2" s="8">
        <v>2</v>
      </c>
      <c r="C2" s="8">
        <v>2</v>
      </c>
      <c r="D2" s="8">
        <v>4</v>
      </c>
      <c r="E2" s="9">
        <v>15</v>
      </c>
      <c r="F2" t="s">
        <v>2759</v>
      </c>
    </row>
    <row r="3" spans="1:8" ht="37.5" x14ac:dyDescent="0.25">
      <c r="A3" s="7" t="s">
        <v>216</v>
      </c>
      <c r="B3" s="8">
        <v>4</v>
      </c>
      <c r="C3" s="8">
        <v>8</v>
      </c>
      <c r="D3" s="8">
        <v>21</v>
      </c>
      <c r="E3" s="9">
        <v>56</v>
      </c>
    </row>
    <row r="4" spans="1:8" ht="18.75" x14ac:dyDescent="0.25">
      <c r="A4" s="7" t="s">
        <v>213</v>
      </c>
      <c r="B4" s="8">
        <v>3</v>
      </c>
      <c r="C4" s="8">
        <v>8</v>
      </c>
      <c r="D4" s="8">
        <v>31</v>
      </c>
      <c r="E4" s="9">
        <v>94</v>
      </c>
    </row>
    <row r="5" spans="1:8" ht="37.5" x14ac:dyDescent="0.25">
      <c r="A5" s="191" t="s">
        <v>235</v>
      </c>
      <c r="B5" s="192">
        <v>3</v>
      </c>
      <c r="C5" s="192">
        <v>5</v>
      </c>
      <c r="D5" s="192">
        <v>13</v>
      </c>
      <c r="E5" s="193">
        <v>40</v>
      </c>
      <c r="H5" t="s">
        <v>242</v>
      </c>
    </row>
    <row r="6" spans="1:8" ht="56.25" x14ac:dyDescent="0.25">
      <c r="A6" s="191" t="s">
        <v>236</v>
      </c>
      <c r="B6" s="192">
        <v>5</v>
      </c>
      <c r="C6" s="192">
        <v>6</v>
      </c>
      <c r="D6" s="192">
        <v>12</v>
      </c>
      <c r="E6" s="193">
        <v>57</v>
      </c>
    </row>
    <row r="7" spans="1:8" ht="37.5" x14ac:dyDescent="0.25">
      <c r="A7" s="7" t="s">
        <v>217</v>
      </c>
      <c r="B7" s="8">
        <v>5</v>
      </c>
      <c r="C7" s="8">
        <v>7</v>
      </c>
      <c r="D7" s="8">
        <v>13</v>
      </c>
      <c r="E7" s="9">
        <v>29</v>
      </c>
    </row>
    <row r="8" spans="1:8" ht="18.75" x14ac:dyDescent="0.25">
      <c r="A8" s="191" t="s">
        <v>237</v>
      </c>
      <c r="B8" s="192">
        <v>4</v>
      </c>
      <c r="C8" s="192">
        <v>6</v>
      </c>
      <c r="D8" s="192">
        <v>7</v>
      </c>
      <c r="E8" s="193">
        <v>21</v>
      </c>
      <c r="F8" t="s">
        <v>2194</v>
      </c>
    </row>
    <row r="9" spans="1:8" ht="18.75" x14ac:dyDescent="0.25">
      <c r="A9" s="7" t="s">
        <v>215</v>
      </c>
      <c r="B9" s="8">
        <v>4</v>
      </c>
      <c r="C9" s="8">
        <v>7</v>
      </c>
      <c r="D9" s="8">
        <v>17</v>
      </c>
      <c r="E9" s="9">
        <v>40</v>
      </c>
    </row>
    <row r="10" spans="1:8" ht="18.75" x14ac:dyDescent="0.25">
      <c r="A10" s="191" t="s">
        <v>238</v>
      </c>
      <c r="B10" s="192">
        <v>3</v>
      </c>
      <c r="C10" s="192">
        <v>4</v>
      </c>
      <c r="D10" s="192">
        <v>10</v>
      </c>
      <c r="E10" s="193">
        <v>32</v>
      </c>
    </row>
    <row r="11" spans="1:8" ht="18.75" x14ac:dyDescent="0.25">
      <c r="A11" s="191" t="s">
        <v>239</v>
      </c>
      <c r="B11" s="192">
        <v>5</v>
      </c>
      <c r="C11" s="192">
        <v>15</v>
      </c>
      <c r="D11" s="192">
        <v>23</v>
      </c>
      <c r="E11" s="193">
        <v>57</v>
      </c>
    </row>
    <row r="12" spans="1:8" ht="37.5" x14ac:dyDescent="0.25">
      <c r="A12" s="7" t="s">
        <v>227</v>
      </c>
      <c r="B12" s="8">
        <v>6</v>
      </c>
      <c r="C12" s="8">
        <v>9</v>
      </c>
      <c r="D12" s="8">
        <v>32</v>
      </c>
      <c r="E12" s="9">
        <v>74</v>
      </c>
    </row>
    <row r="13" spans="1:8" ht="37.5" x14ac:dyDescent="0.25">
      <c r="A13" s="7" t="s">
        <v>214</v>
      </c>
      <c r="B13" s="8">
        <v>3</v>
      </c>
      <c r="C13" s="8">
        <v>6</v>
      </c>
      <c r="D13" s="8">
        <v>10</v>
      </c>
      <c r="E13" s="9">
        <v>33</v>
      </c>
    </row>
    <row r="14" spans="1:8" ht="37.5" x14ac:dyDescent="0.25">
      <c r="A14" s="191" t="s">
        <v>228</v>
      </c>
      <c r="B14" s="192">
        <v>6</v>
      </c>
      <c r="C14" s="192">
        <v>8</v>
      </c>
      <c r="D14" s="192">
        <v>14</v>
      </c>
      <c r="E14" s="193">
        <v>24</v>
      </c>
    </row>
    <row r="15" spans="1:8" ht="18.75" x14ac:dyDescent="0.25">
      <c r="A15" s="7" t="s">
        <v>240</v>
      </c>
      <c r="B15" s="8">
        <v>3</v>
      </c>
      <c r="C15" s="8">
        <v>6</v>
      </c>
      <c r="D15" s="8">
        <v>16</v>
      </c>
      <c r="E15" s="9">
        <v>40</v>
      </c>
    </row>
    <row r="16" spans="1:8" ht="19.5" thickBot="1" x14ac:dyDescent="0.3">
      <c r="A16" s="1" t="s">
        <v>241</v>
      </c>
      <c r="B16" s="2">
        <f>SUM(B2:B15)</f>
        <v>56</v>
      </c>
      <c r="C16" s="2">
        <f>SUM(C2:C15)</f>
        <v>97</v>
      </c>
      <c r="D16" s="2">
        <f>SUM(D2:D15)</f>
        <v>223</v>
      </c>
      <c r="E16" s="3">
        <f>SUM(E2:E15)</f>
        <v>612</v>
      </c>
    </row>
  </sheetData>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39"/>
  <sheetViews>
    <sheetView topLeftCell="A133" zoomScale="70" zoomScaleNormal="70" workbookViewId="0">
      <selection activeCell="B12" sqref="B12:B143"/>
    </sheetView>
  </sheetViews>
  <sheetFormatPr baseColWidth="10" defaultRowHeight="15" x14ac:dyDescent="0.25"/>
  <cols>
    <col min="1" max="1" width="5.85546875" customWidth="1"/>
    <col min="2" max="2" width="50.5703125" style="34" customWidth="1"/>
    <col min="3" max="4" width="15.7109375" style="34" customWidth="1"/>
    <col min="5" max="5" width="25.7109375" style="34" customWidth="1"/>
    <col min="6" max="7" width="20.7109375" customWidth="1"/>
    <col min="8" max="8" width="62.5703125" customWidth="1"/>
    <col min="9" max="10" width="20.7109375" customWidth="1"/>
    <col min="11" max="14" width="50.7109375" customWidth="1"/>
    <col min="15" max="19" width="20.7109375" customWidth="1"/>
    <col min="20" max="20" width="20.7109375" hidden="1" customWidth="1"/>
    <col min="21" max="21" width="20.7109375" customWidth="1"/>
    <col min="22" max="23" width="19.5703125" hidden="1" customWidth="1"/>
    <col min="24" max="24" width="11.5703125" hidden="1" customWidth="1"/>
    <col min="25" max="25" width="20.5703125" hidden="1" customWidth="1"/>
    <col min="26" max="26" width="20.140625" hidden="1" customWidth="1"/>
    <col min="27" max="27" width="11.5703125" hidden="1" customWidth="1"/>
    <col min="28" max="29" width="21" hidden="1" customWidth="1"/>
    <col min="30" max="30" width="11.5703125" hidden="1" customWidth="1"/>
    <col min="31" max="32" width="22" hidden="1" customWidth="1"/>
    <col min="33" max="33" width="11.5703125" hidden="1" customWidth="1"/>
    <col min="34" max="34" width="22.85546875" hidden="1" customWidth="1"/>
    <col min="35" max="35" width="22" hidden="1" customWidth="1"/>
    <col min="36" max="36" width="11.5703125" hidden="1" customWidth="1"/>
    <col min="37" max="37" width="22.42578125" hidden="1" customWidth="1"/>
    <col min="38" max="38" width="22.85546875" hidden="1" customWidth="1"/>
    <col min="39" max="39" width="11.5703125" hidden="1" customWidth="1"/>
    <col min="40" max="41" width="21.5703125" hidden="1" customWidth="1"/>
    <col min="42" max="42" width="11.5703125" hidden="1" customWidth="1"/>
    <col min="43" max="43" width="19.5703125" hidden="1" customWidth="1"/>
    <col min="44" max="44" width="19.140625" hidden="1" customWidth="1"/>
    <col min="45" max="45" width="11.5703125" hidden="1" customWidth="1"/>
    <col min="46" max="46" width="22.42578125" hidden="1" customWidth="1"/>
    <col min="47" max="47" width="21.5703125" hidden="1" customWidth="1"/>
    <col min="48" max="48" width="11.5703125" hidden="1" customWidth="1"/>
    <col min="49" max="49" width="21.5703125" hidden="1" customWidth="1"/>
    <col min="50" max="50" width="19.5703125" hidden="1" customWidth="1"/>
    <col min="51" max="51" width="11.5703125" hidden="1" customWidth="1"/>
    <col min="52" max="52" width="22.85546875" hidden="1" customWidth="1"/>
    <col min="53" max="53" width="22" hidden="1" customWidth="1"/>
    <col min="54" max="54" width="11.5703125" hidden="1" customWidth="1"/>
    <col min="55" max="55" width="22.85546875" hidden="1" customWidth="1"/>
    <col min="56" max="56" width="19.5703125" hidden="1" customWidth="1"/>
    <col min="57" max="57" width="11.5703125" hidden="1" customWidth="1"/>
    <col min="58" max="58" width="20.7109375" hidden="1" customWidth="1"/>
    <col min="59" max="59" width="78.42578125" hidden="1" customWidth="1"/>
  </cols>
  <sheetData>
    <row r="1" spans="1:62" ht="15.75" x14ac:dyDescent="0.25">
      <c r="B1" s="184" t="s">
        <v>275</v>
      </c>
      <c r="C1" s="184"/>
      <c r="D1" s="184"/>
      <c r="E1" s="184"/>
      <c r="F1" s="18"/>
      <c r="G1" s="24"/>
      <c r="H1" s="19"/>
    </row>
    <row r="2" spans="1:62" ht="15.75" x14ac:dyDescent="0.25">
      <c r="B2" s="185" t="s">
        <v>276</v>
      </c>
      <c r="C2" s="185"/>
      <c r="D2" s="185"/>
      <c r="E2" s="21" t="s">
        <v>280</v>
      </c>
      <c r="F2" s="20"/>
      <c r="G2" s="25"/>
    </row>
    <row r="3" spans="1:62" ht="15.75" x14ac:dyDescent="0.25">
      <c r="B3" s="185" t="s">
        <v>277</v>
      </c>
      <c r="C3" s="185"/>
      <c r="D3" s="185"/>
      <c r="E3" s="21" t="s">
        <v>281</v>
      </c>
      <c r="F3" s="20"/>
      <c r="G3" s="25"/>
    </row>
    <row r="4" spans="1:62" ht="15.75" x14ac:dyDescent="0.25">
      <c r="B4" s="186"/>
      <c r="C4" s="186"/>
      <c r="D4" s="186"/>
      <c r="E4" s="22"/>
      <c r="F4" s="20"/>
      <c r="G4" s="25"/>
    </row>
    <row r="5" spans="1:62" ht="15.75" x14ac:dyDescent="0.25">
      <c r="B5" s="185" t="s">
        <v>278</v>
      </c>
      <c r="C5" s="185"/>
      <c r="D5" s="185"/>
      <c r="E5" s="22"/>
      <c r="F5" s="20"/>
      <c r="G5" s="25"/>
    </row>
    <row r="6" spans="1:62" ht="15.75" x14ac:dyDescent="0.25">
      <c r="B6" s="185" t="s">
        <v>1468</v>
      </c>
      <c r="C6" s="185"/>
      <c r="D6" s="185"/>
      <c r="E6" s="188">
        <v>2018</v>
      </c>
      <c r="F6" s="20"/>
      <c r="G6" s="25"/>
    </row>
    <row r="7" spans="1:62" ht="15.75" x14ac:dyDescent="0.25">
      <c r="B7" s="185" t="s">
        <v>279</v>
      </c>
      <c r="C7" s="185"/>
      <c r="D7" s="185"/>
      <c r="E7" s="23">
        <v>43131</v>
      </c>
      <c r="F7" s="20"/>
      <c r="G7" s="25"/>
    </row>
    <row r="8" spans="1:62" x14ac:dyDescent="0.25">
      <c r="B8" s="187"/>
      <c r="C8" s="187"/>
      <c r="D8" s="187"/>
      <c r="E8" s="187"/>
    </row>
    <row r="10" spans="1:62" s="27" customFormat="1" ht="43.5" customHeight="1" x14ac:dyDescent="0.2">
      <c r="A10" s="411" t="s">
        <v>1467</v>
      </c>
      <c r="B10" s="411" t="s">
        <v>282</v>
      </c>
      <c r="C10" s="411" t="s">
        <v>296</v>
      </c>
      <c r="D10" s="411" t="s">
        <v>1469</v>
      </c>
      <c r="E10" s="411" t="s">
        <v>1470</v>
      </c>
      <c r="F10" s="411" t="s">
        <v>298</v>
      </c>
      <c r="G10" s="411" t="s">
        <v>299</v>
      </c>
      <c r="H10" s="411" t="s">
        <v>300</v>
      </c>
      <c r="I10" s="411" t="s">
        <v>301</v>
      </c>
      <c r="J10" s="411" t="s">
        <v>302</v>
      </c>
      <c r="K10" s="411" t="s">
        <v>303</v>
      </c>
      <c r="L10" s="411" t="s">
        <v>304</v>
      </c>
      <c r="M10" s="411" t="s">
        <v>305</v>
      </c>
      <c r="N10" s="411" t="s">
        <v>306</v>
      </c>
      <c r="O10" s="411" t="s">
        <v>307</v>
      </c>
      <c r="P10" s="411" t="s">
        <v>308</v>
      </c>
      <c r="Q10" s="411" t="s">
        <v>309</v>
      </c>
      <c r="R10" s="411" t="s">
        <v>310</v>
      </c>
      <c r="S10" s="413" t="s">
        <v>311</v>
      </c>
      <c r="T10" s="413" t="s">
        <v>312</v>
      </c>
      <c r="U10" s="411" t="s">
        <v>313</v>
      </c>
      <c r="V10" s="412" t="s">
        <v>314</v>
      </c>
      <c r="W10" s="412"/>
      <c r="X10" s="412"/>
      <c r="Y10" s="412" t="s">
        <v>315</v>
      </c>
      <c r="Z10" s="412"/>
      <c r="AA10" s="412"/>
      <c r="AB10" s="412" t="s">
        <v>316</v>
      </c>
      <c r="AC10" s="412"/>
      <c r="AD10" s="412"/>
      <c r="AE10" s="412" t="s">
        <v>317</v>
      </c>
      <c r="AF10" s="412"/>
      <c r="AG10" s="412"/>
      <c r="AH10" s="412" t="s">
        <v>318</v>
      </c>
      <c r="AI10" s="412"/>
      <c r="AJ10" s="412"/>
      <c r="AK10" s="412" t="s">
        <v>319</v>
      </c>
      <c r="AL10" s="412"/>
      <c r="AM10" s="412"/>
      <c r="AN10" s="412" t="s">
        <v>320</v>
      </c>
      <c r="AO10" s="412"/>
      <c r="AP10" s="412"/>
      <c r="AQ10" s="412" t="s">
        <v>321</v>
      </c>
      <c r="AR10" s="412"/>
      <c r="AS10" s="412"/>
      <c r="AT10" s="412" t="s">
        <v>322</v>
      </c>
      <c r="AU10" s="412"/>
      <c r="AV10" s="412"/>
      <c r="AW10" s="412" t="s">
        <v>323</v>
      </c>
      <c r="AX10" s="412"/>
      <c r="AY10" s="412"/>
      <c r="AZ10" s="412" t="s">
        <v>324</v>
      </c>
      <c r="BA10" s="412"/>
      <c r="BB10" s="412"/>
      <c r="BC10" s="412" t="s">
        <v>325</v>
      </c>
      <c r="BD10" s="412"/>
      <c r="BE10" s="412"/>
      <c r="BF10" s="412" t="s">
        <v>326</v>
      </c>
      <c r="BG10" s="412" t="s">
        <v>327</v>
      </c>
    </row>
    <row r="11" spans="1:62" s="27" customFormat="1" ht="43.5" customHeight="1" x14ac:dyDescent="0.2">
      <c r="A11" s="411"/>
      <c r="B11" s="411"/>
      <c r="C11" s="411"/>
      <c r="D11" s="411"/>
      <c r="E11" s="411"/>
      <c r="F11" s="411"/>
      <c r="G11" s="411"/>
      <c r="H11" s="411"/>
      <c r="I11" s="411"/>
      <c r="J11" s="411"/>
      <c r="K11" s="411"/>
      <c r="L11" s="411"/>
      <c r="M11" s="411"/>
      <c r="N11" s="411"/>
      <c r="O11" s="411"/>
      <c r="P11" s="411"/>
      <c r="Q11" s="411"/>
      <c r="R11" s="411"/>
      <c r="S11" s="414"/>
      <c r="T11" s="414"/>
      <c r="U11" s="411"/>
      <c r="V11" s="412" t="s">
        <v>328</v>
      </c>
      <c r="W11" s="412" t="s">
        <v>329</v>
      </c>
      <c r="X11" s="412" t="s">
        <v>330</v>
      </c>
      <c r="Y11" s="412" t="s">
        <v>328</v>
      </c>
      <c r="Z11" s="412" t="s">
        <v>329</v>
      </c>
      <c r="AA11" s="412" t="s">
        <v>330</v>
      </c>
      <c r="AB11" s="412" t="s">
        <v>328</v>
      </c>
      <c r="AC11" s="412" t="s">
        <v>329</v>
      </c>
      <c r="AD11" s="412" t="s">
        <v>330</v>
      </c>
      <c r="AE11" s="412" t="s">
        <v>328</v>
      </c>
      <c r="AF11" s="412" t="s">
        <v>329</v>
      </c>
      <c r="AG11" s="412" t="s">
        <v>330</v>
      </c>
      <c r="AH11" s="412" t="s">
        <v>328</v>
      </c>
      <c r="AI11" s="412" t="s">
        <v>329</v>
      </c>
      <c r="AJ11" s="412" t="s">
        <v>330</v>
      </c>
      <c r="AK11" s="412" t="s">
        <v>328</v>
      </c>
      <c r="AL11" s="412" t="s">
        <v>329</v>
      </c>
      <c r="AM11" s="412" t="s">
        <v>330</v>
      </c>
      <c r="AN11" s="412" t="s">
        <v>328</v>
      </c>
      <c r="AO11" s="412" t="s">
        <v>329</v>
      </c>
      <c r="AP11" s="412" t="s">
        <v>330</v>
      </c>
      <c r="AQ11" s="412" t="s">
        <v>328</v>
      </c>
      <c r="AR11" s="412" t="s">
        <v>329</v>
      </c>
      <c r="AS11" s="412" t="s">
        <v>330</v>
      </c>
      <c r="AT11" s="412" t="s">
        <v>328</v>
      </c>
      <c r="AU11" s="412" t="s">
        <v>329</v>
      </c>
      <c r="AV11" s="412" t="s">
        <v>330</v>
      </c>
      <c r="AW11" s="412" t="s">
        <v>328</v>
      </c>
      <c r="AX11" s="412" t="s">
        <v>329</v>
      </c>
      <c r="AY11" s="412" t="s">
        <v>330</v>
      </c>
      <c r="AZ11" s="412" t="s">
        <v>328</v>
      </c>
      <c r="BA11" s="412" t="s">
        <v>329</v>
      </c>
      <c r="BB11" s="412" t="s">
        <v>330</v>
      </c>
      <c r="BC11" s="412" t="s">
        <v>328</v>
      </c>
      <c r="BD11" s="412" t="s">
        <v>329</v>
      </c>
      <c r="BE11" s="412" t="s">
        <v>330</v>
      </c>
      <c r="BF11" s="412"/>
      <c r="BG11" s="412"/>
    </row>
    <row r="12" spans="1:62" s="27" customFormat="1" ht="80.099999999999994" customHeight="1" x14ac:dyDescent="0.2">
      <c r="A12" s="347">
        <v>1</v>
      </c>
      <c r="B12" s="49" t="s">
        <v>283</v>
      </c>
      <c r="C12" s="347">
        <v>5</v>
      </c>
      <c r="D12" s="386">
        <v>3.968253968253968E-2</v>
      </c>
      <c r="E12" s="42">
        <v>0.2</v>
      </c>
      <c r="F12" s="91" t="s">
        <v>270</v>
      </c>
      <c r="G12" s="181" t="s">
        <v>270</v>
      </c>
      <c r="H12" s="107" t="s">
        <v>997</v>
      </c>
      <c r="I12" s="97">
        <v>1</v>
      </c>
      <c r="J12" s="97" t="s">
        <v>420</v>
      </c>
      <c r="K12" s="107" t="s">
        <v>998</v>
      </c>
      <c r="L12" s="107" t="s">
        <v>535</v>
      </c>
      <c r="M12" s="107" t="s">
        <v>999</v>
      </c>
      <c r="N12" s="107" t="s">
        <v>1000</v>
      </c>
      <c r="O12" s="97" t="s">
        <v>339</v>
      </c>
      <c r="P12" s="143">
        <v>0.59</v>
      </c>
      <c r="Q12" s="97" t="s">
        <v>836</v>
      </c>
      <c r="R12" s="97" t="s">
        <v>1001</v>
      </c>
      <c r="S12" s="83" t="s">
        <v>1002</v>
      </c>
      <c r="T12" s="83">
        <v>1</v>
      </c>
      <c r="U12" s="83" t="s">
        <v>365</v>
      </c>
      <c r="V12" s="46"/>
      <c r="W12" s="46"/>
      <c r="X12" s="46"/>
      <c r="Y12" s="46"/>
      <c r="Z12" s="46"/>
      <c r="AA12" s="46"/>
      <c r="AB12" s="60"/>
      <c r="AC12" s="60"/>
      <c r="AD12" s="46"/>
      <c r="AE12" s="60"/>
      <c r="AF12" s="60"/>
      <c r="AG12" s="46"/>
      <c r="AH12" s="60"/>
      <c r="AI12" s="60"/>
      <c r="AJ12" s="46"/>
      <c r="AK12" s="60"/>
      <c r="AL12" s="60"/>
      <c r="AM12" s="46"/>
      <c r="AN12" s="45"/>
      <c r="AO12" s="45"/>
      <c r="AP12" s="46"/>
      <c r="AQ12" s="45"/>
      <c r="AR12" s="45"/>
      <c r="AS12" s="46"/>
      <c r="AT12" s="45"/>
      <c r="AU12" s="45"/>
      <c r="AV12" s="46"/>
      <c r="AW12" s="45"/>
      <c r="AX12" s="45"/>
      <c r="AY12" s="46"/>
      <c r="AZ12" s="45"/>
      <c r="BA12" s="45"/>
      <c r="BB12" s="46"/>
      <c r="BC12" s="45"/>
      <c r="BD12" s="45"/>
      <c r="BE12" s="46"/>
      <c r="BF12" s="144" t="s">
        <v>1003</v>
      </c>
      <c r="BG12" s="144" t="s">
        <v>1004</v>
      </c>
    </row>
    <row r="13" spans="1:62" s="27" customFormat="1" ht="80.099999999999994" customHeight="1" x14ac:dyDescent="0.2">
      <c r="A13" s="347"/>
      <c r="B13" s="49" t="s">
        <v>283</v>
      </c>
      <c r="C13" s="347"/>
      <c r="D13" s="386"/>
      <c r="E13" s="42">
        <v>0.2</v>
      </c>
      <c r="F13" s="91" t="s">
        <v>270</v>
      </c>
      <c r="G13" s="181" t="s">
        <v>270</v>
      </c>
      <c r="H13" s="107" t="s">
        <v>1005</v>
      </c>
      <c r="I13" s="97">
        <v>2</v>
      </c>
      <c r="J13" s="97" t="s">
        <v>420</v>
      </c>
      <c r="K13" s="107" t="s">
        <v>1006</v>
      </c>
      <c r="L13" s="107" t="s">
        <v>535</v>
      </c>
      <c r="M13" s="107" t="s">
        <v>1007</v>
      </c>
      <c r="N13" s="107" t="s">
        <v>1008</v>
      </c>
      <c r="O13" s="97" t="s">
        <v>339</v>
      </c>
      <c r="P13" s="143" t="s">
        <v>270</v>
      </c>
      <c r="Q13" s="97" t="s">
        <v>836</v>
      </c>
      <c r="R13" s="97" t="s">
        <v>1009</v>
      </c>
      <c r="S13" s="83" t="s">
        <v>1010</v>
      </c>
      <c r="T13" s="83">
        <v>0.95</v>
      </c>
      <c r="U13" s="83" t="s">
        <v>365</v>
      </c>
      <c r="V13" s="46"/>
      <c r="W13" s="46"/>
      <c r="X13" s="46"/>
      <c r="Y13" s="46"/>
      <c r="Z13" s="46"/>
      <c r="AA13" s="46"/>
      <c r="AB13" s="60"/>
      <c r="AC13" s="60"/>
      <c r="AD13" s="46"/>
      <c r="AE13" s="60"/>
      <c r="AF13" s="60"/>
      <c r="AG13" s="46"/>
      <c r="AH13" s="60"/>
      <c r="AI13" s="60"/>
      <c r="AJ13" s="46"/>
      <c r="AK13" s="60"/>
      <c r="AL13" s="60"/>
      <c r="AM13" s="46"/>
      <c r="AN13" s="45"/>
      <c r="AO13" s="45"/>
      <c r="AP13" s="46"/>
      <c r="AQ13" s="45"/>
      <c r="AR13" s="45"/>
      <c r="AS13" s="46"/>
      <c r="AT13" s="45"/>
      <c r="AU13" s="45"/>
      <c r="AV13" s="46"/>
      <c r="AW13" s="45"/>
      <c r="AX13" s="45"/>
      <c r="AY13" s="46"/>
      <c r="AZ13" s="45"/>
      <c r="BA13" s="45"/>
      <c r="BB13" s="46"/>
      <c r="BC13" s="45"/>
      <c r="BD13" s="45"/>
      <c r="BE13" s="46"/>
      <c r="BF13" s="144" t="s">
        <v>1011</v>
      </c>
      <c r="BG13" s="144" t="s">
        <v>1012</v>
      </c>
      <c r="BJ13" s="33"/>
    </row>
    <row r="14" spans="1:62" s="27" customFormat="1" ht="80.099999999999994" customHeight="1" x14ac:dyDescent="0.2">
      <c r="A14" s="347"/>
      <c r="B14" s="49" t="s">
        <v>283</v>
      </c>
      <c r="C14" s="347"/>
      <c r="D14" s="386"/>
      <c r="E14" s="42">
        <v>0.2</v>
      </c>
      <c r="F14" s="91" t="s">
        <v>270</v>
      </c>
      <c r="G14" s="181" t="s">
        <v>270</v>
      </c>
      <c r="H14" s="107" t="s">
        <v>1013</v>
      </c>
      <c r="I14" s="97">
        <v>3</v>
      </c>
      <c r="J14" s="97" t="s">
        <v>498</v>
      </c>
      <c r="K14" s="107" t="s">
        <v>1014</v>
      </c>
      <c r="L14" s="107" t="s">
        <v>535</v>
      </c>
      <c r="M14" s="107" t="s">
        <v>1015</v>
      </c>
      <c r="N14" s="107" t="s">
        <v>1016</v>
      </c>
      <c r="O14" s="97" t="s">
        <v>361</v>
      </c>
      <c r="P14" s="143">
        <v>0.93</v>
      </c>
      <c r="Q14" s="97" t="s">
        <v>836</v>
      </c>
      <c r="R14" s="143" t="s">
        <v>1017</v>
      </c>
      <c r="S14" s="109" t="s">
        <v>1018</v>
      </c>
      <c r="T14" s="83">
        <v>0.95</v>
      </c>
      <c r="U14" s="83" t="s">
        <v>365</v>
      </c>
      <c r="V14" s="46"/>
      <c r="W14" s="46"/>
      <c r="X14" s="46"/>
      <c r="Y14" s="46"/>
      <c r="Z14" s="46"/>
      <c r="AA14" s="46"/>
      <c r="AB14" s="46"/>
      <c r="AC14" s="46"/>
      <c r="AD14" s="46"/>
      <c r="AE14" s="46"/>
      <c r="AF14" s="46"/>
      <c r="AG14" s="46"/>
      <c r="AH14" s="46"/>
      <c r="AI14" s="46"/>
      <c r="AJ14" s="46"/>
      <c r="AK14" s="60"/>
      <c r="AL14" s="60"/>
      <c r="AM14" s="46"/>
      <c r="AN14" s="45"/>
      <c r="AO14" s="45"/>
      <c r="AP14" s="46"/>
      <c r="AQ14" s="45"/>
      <c r="AR14" s="45"/>
      <c r="AS14" s="46"/>
      <c r="AT14" s="45"/>
      <c r="AU14" s="45"/>
      <c r="AV14" s="46"/>
      <c r="AW14" s="45"/>
      <c r="AX14" s="45"/>
      <c r="AY14" s="46"/>
      <c r="AZ14" s="45"/>
      <c r="BA14" s="45"/>
      <c r="BB14" s="46"/>
      <c r="BC14" s="45"/>
      <c r="BD14" s="45"/>
      <c r="BE14" s="46"/>
      <c r="BF14" s="144" t="s">
        <v>1019</v>
      </c>
      <c r="BG14" s="144" t="s">
        <v>1020</v>
      </c>
    </row>
    <row r="15" spans="1:62" s="27" customFormat="1" ht="80.099999999999994" customHeight="1" x14ac:dyDescent="0.2">
      <c r="A15" s="347"/>
      <c r="B15" s="49" t="s">
        <v>283</v>
      </c>
      <c r="C15" s="347"/>
      <c r="D15" s="386"/>
      <c r="E15" s="42">
        <v>0.2</v>
      </c>
      <c r="F15" s="91" t="s">
        <v>270</v>
      </c>
      <c r="G15" s="181" t="s">
        <v>270</v>
      </c>
      <c r="H15" s="107" t="s">
        <v>1021</v>
      </c>
      <c r="I15" s="97">
        <v>4</v>
      </c>
      <c r="J15" s="97" t="s">
        <v>334</v>
      </c>
      <c r="K15" s="107" t="s">
        <v>1022</v>
      </c>
      <c r="L15" s="107" t="s">
        <v>535</v>
      </c>
      <c r="M15" s="107" t="s">
        <v>1023</v>
      </c>
      <c r="N15" s="107" t="s">
        <v>1024</v>
      </c>
      <c r="O15" s="97" t="s">
        <v>339</v>
      </c>
      <c r="P15" s="143">
        <v>0.93</v>
      </c>
      <c r="Q15" s="97" t="s">
        <v>836</v>
      </c>
      <c r="R15" s="143" t="s">
        <v>1025</v>
      </c>
      <c r="S15" s="109" t="s">
        <v>1026</v>
      </c>
      <c r="T15" s="83">
        <v>1</v>
      </c>
      <c r="U15" s="83" t="s">
        <v>365</v>
      </c>
      <c r="V15" s="46"/>
      <c r="W15" s="46"/>
      <c r="X15" s="46"/>
      <c r="Y15" s="46"/>
      <c r="Z15" s="46"/>
      <c r="AA15" s="46"/>
      <c r="AB15" s="60"/>
      <c r="AC15" s="60"/>
      <c r="AD15" s="46"/>
      <c r="AE15" s="46"/>
      <c r="AF15" s="46"/>
      <c r="AG15" s="46"/>
      <c r="AH15" s="46"/>
      <c r="AI15" s="46"/>
      <c r="AJ15" s="46"/>
      <c r="AK15" s="60"/>
      <c r="AL15" s="60"/>
      <c r="AM15" s="46"/>
      <c r="AN15" s="45"/>
      <c r="AO15" s="45"/>
      <c r="AP15" s="46"/>
      <c r="AQ15" s="45"/>
      <c r="AR15" s="45"/>
      <c r="AS15" s="115"/>
      <c r="AT15" s="45"/>
      <c r="AU15" s="45"/>
      <c r="AV15" s="115"/>
      <c r="AW15" s="45"/>
      <c r="AX15" s="45"/>
      <c r="AY15" s="46"/>
      <c r="AZ15" s="45"/>
      <c r="BA15" s="45"/>
      <c r="BB15" s="46"/>
      <c r="BC15" s="45"/>
      <c r="BD15" s="45"/>
      <c r="BE15" s="46"/>
      <c r="BF15" s="144" t="s">
        <v>1027</v>
      </c>
      <c r="BG15" s="144" t="s">
        <v>1028</v>
      </c>
    </row>
    <row r="16" spans="1:62" s="27" customFormat="1" ht="80.099999999999994" customHeight="1" x14ac:dyDescent="0.2">
      <c r="A16" s="347"/>
      <c r="B16" s="49" t="s">
        <v>283</v>
      </c>
      <c r="C16" s="347"/>
      <c r="D16" s="386"/>
      <c r="E16" s="42">
        <v>0.2</v>
      </c>
      <c r="F16" s="91" t="s">
        <v>270</v>
      </c>
      <c r="G16" s="181" t="s">
        <v>270</v>
      </c>
      <c r="H16" s="107" t="s">
        <v>1029</v>
      </c>
      <c r="I16" s="97">
        <v>5</v>
      </c>
      <c r="J16" s="97" t="s">
        <v>498</v>
      </c>
      <c r="K16" s="107" t="s">
        <v>1030</v>
      </c>
      <c r="L16" s="107" t="s">
        <v>535</v>
      </c>
      <c r="M16" s="107" t="s">
        <v>1031</v>
      </c>
      <c r="N16" s="107" t="s">
        <v>1032</v>
      </c>
      <c r="O16" s="97" t="s">
        <v>339</v>
      </c>
      <c r="P16" s="143">
        <v>0.9</v>
      </c>
      <c r="Q16" s="97" t="s">
        <v>836</v>
      </c>
      <c r="R16" s="97" t="s">
        <v>1033</v>
      </c>
      <c r="S16" s="109" t="s">
        <v>1034</v>
      </c>
      <c r="T16" s="83">
        <v>0.95</v>
      </c>
      <c r="U16" s="83" t="s">
        <v>365</v>
      </c>
      <c r="V16" s="46"/>
      <c r="W16" s="46"/>
      <c r="X16" s="46"/>
      <c r="Y16" s="46"/>
      <c r="Z16" s="46"/>
      <c r="AA16" s="94"/>
      <c r="AB16" s="60"/>
      <c r="AC16" s="60"/>
      <c r="AD16" s="46"/>
      <c r="AE16" s="46"/>
      <c r="AF16" s="46"/>
      <c r="AG16" s="46"/>
      <c r="AH16" s="46"/>
      <c r="AI16" s="46"/>
      <c r="AJ16" s="46"/>
      <c r="AK16" s="60"/>
      <c r="AL16" s="60"/>
      <c r="AM16" s="46"/>
      <c r="AN16" s="45"/>
      <c r="AO16" s="45"/>
      <c r="AP16" s="46"/>
      <c r="AQ16" s="45"/>
      <c r="AR16" s="45"/>
      <c r="AS16" s="113"/>
      <c r="AT16" s="45"/>
      <c r="AU16" s="45"/>
      <c r="AV16" s="113"/>
      <c r="AW16" s="45"/>
      <c r="AX16" s="45"/>
      <c r="AY16" s="46"/>
      <c r="AZ16" s="45"/>
      <c r="BA16" s="45"/>
      <c r="BB16" s="46"/>
      <c r="BC16" s="45"/>
      <c r="BD16" s="45"/>
      <c r="BE16" s="46"/>
      <c r="BF16" s="144" t="s">
        <v>1035</v>
      </c>
      <c r="BG16" s="144" t="s">
        <v>1036</v>
      </c>
    </row>
    <row r="17" spans="1:60" s="27" customFormat="1" ht="80.099999999999994" customHeight="1" x14ac:dyDescent="0.3">
      <c r="A17" s="347">
        <v>2</v>
      </c>
      <c r="B17" s="49" t="s">
        <v>284</v>
      </c>
      <c r="C17" s="347">
        <v>4</v>
      </c>
      <c r="D17" s="386">
        <v>3.1746031746031744E-2</v>
      </c>
      <c r="E17" s="42">
        <v>0.25</v>
      </c>
      <c r="F17" s="49" t="s">
        <v>771</v>
      </c>
      <c r="G17" s="181" t="s">
        <v>270</v>
      </c>
      <c r="H17" s="47" t="s">
        <v>772</v>
      </c>
      <c r="I17" s="48" t="s">
        <v>773</v>
      </c>
      <c r="J17" s="48" t="s">
        <v>334</v>
      </c>
      <c r="K17" s="47" t="s">
        <v>774</v>
      </c>
      <c r="L17" s="47" t="s">
        <v>358</v>
      </c>
      <c r="M17" s="47" t="s">
        <v>775</v>
      </c>
      <c r="N17" s="116" t="s">
        <v>776</v>
      </c>
      <c r="O17" s="48" t="s">
        <v>339</v>
      </c>
      <c r="P17" s="48">
        <v>10</v>
      </c>
      <c r="Q17" s="48" t="s">
        <v>777</v>
      </c>
      <c r="R17" s="48" t="s">
        <v>778</v>
      </c>
      <c r="S17" s="48" t="s">
        <v>779</v>
      </c>
      <c r="T17" s="60">
        <v>10</v>
      </c>
      <c r="U17" s="46" t="s">
        <v>587</v>
      </c>
      <c r="V17" s="46"/>
      <c r="W17" s="46"/>
      <c r="X17" s="46"/>
      <c r="Y17" s="46"/>
      <c r="Z17" s="46"/>
      <c r="AA17" s="46"/>
      <c r="AB17" s="60"/>
      <c r="AC17" s="60"/>
      <c r="AD17" s="46"/>
      <c r="AE17" s="46"/>
      <c r="AF17" s="46"/>
      <c r="AG17" s="46"/>
      <c r="AH17" s="46"/>
      <c r="AI17" s="46"/>
      <c r="AJ17" s="46"/>
      <c r="AK17" s="60"/>
      <c r="AL17" s="60"/>
      <c r="AM17" s="46"/>
      <c r="AN17" s="83"/>
      <c r="AO17" s="83"/>
      <c r="AP17" s="83"/>
      <c r="AQ17" s="83"/>
      <c r="AR17" s="83"/>
      <c r="AS17" s="83"/>
      <c r="AT17" s="45"/>
      <c r="AU17" s="84"/>
      <c r="AV17" s="83"/>
      <c r="AW17" s="83"/>
      <c r="AX17" s="83"/>
      <c r="AY17" s="83"/>
      <c r="AZ17" s="83"/>
      <c r="BA17" s="83"/>
      <c r="BB17" s="83"/>
      <c r="BC17" s="45"/>
      <c r="BD17" s="84"/>
      <c r="BE17" s="46"/>
      <c r="BF17" s="117" t="s">
        <v>780</v>
      </c>
      <c r="BG17" s="93" t="s">
        <v>781</v>
      </c>
    </row>
    <row r="18" spans="1:60" s="27" customFormat="1" ht="80.099999999999994" customHeight="1" x14ac:dyDescent="0.3">
      <c r="A18" s="347"/>
      <c r="B18" s="49" t="s">
        <v>284</v>
      </c>
      <c r="C18" s="347"/>
      <c r="D18" s="386"/>
      <c r="E18" s="42">
        <v>0.25</v>
      </c>
      <c r="F18" s="91" t="s">
        <v>270</v>
      </c>
      <c r="G18" s="181" t="s">
        <v>782</v>
      </c>
      <c r="H18" s="47" t="s">
        <v>783</v>
      </c>
      <c r="I18" s="48" t="s">
        <v>784</v>
      </c>
      <c r="J18" s="48" t="s">
        <v>334</v>
      </c>
      <c r="K18" s="47" t="s">
        <v>785</v>
      </c>
      <c r="L18" s="47" t="s">
        <v>358</v>
      </c>
      <c r="M18" s="47" t="s">
        <v>786</v>
      </c>
      <c r="N18" s="47" t="s">
        <v>787</v>
      </c>
      <c r="O18" s="48" t="s">
        <v>424</v>
      </c>
      <c r="P18" s="118">
        <v>1200</v>
      </c>
      <c r="Q18" s="48" t="s">
        <v>788</v>
      </c>
      <c r="R18" s="48" t="s">
        <v>789</v>
      </c>
      <c r="S18" s="46" t="s">
        <v>790</v>
      </c>
      <c r="T18" s="60">
        <v>1200</v>
      </c>
      <c r="U18" s="46" t="s">
        <v>343</v>
      </c>
      <c r="V18" s="50"/>
      <c r="W18" s="50"/>
      <c r="X18" s="46"/>
      <c r="Y18" s="50"/>
      <c r="Z18" s="50"/>
      <c r="AA18" s="46"/>
      <c r="AB18" s="50"/>
      <c r="AC18" s="50"/>
      <c r="AD18" s="46"/>
      <c r="AE18" s="50"/>
      <c r="AF18" s="50"/>
      <c r="AG18" s="46"/>
      <c r="AH18" s="50"/>
      <c r="AI18" s="50"/>
      <c r="AJ18" s="46"/>
      <c r="AK18" s="50"/>
      <c r="AL18" s="50"/>
      <c r="AM18" s="46"/>
      <c r="AN18" s="50"/>
      <c r="AO18" s="50"/>
      <c r="AP18" s="50"/>
      <c r="AQ18" s="69"/>
      <c r="AR18" s="69"/>
      <c r="AS18" s="72"/>
      <c r="AT18" s="69"/>
      <c r="AU18" s="69"/>
      <c r="AV18" s="72"/>
      <c r="AW18" s="69"/>
      <c r="AX18" s="69"/>
      <c r="AY18" s="72"/>
      <c r="AZ18" s="69"/>
      <c r="BA18" s="69"/>
      <c r="BB18" s="72"/>
      <c r="BC18" s="69"/>
      <c r="BD18" s="69"/>
      <c r="BE18" s="72"/>
      <c r="BF18" s="44" t="s">
        <v>791</v>
      </c>
      <c r="BG18" s="93" t="s">
        <v>792</v>
      </c>
    </row>
    <row r="19" spans="1:60" s="27" customFormat="1" ht="80.099999999999994" customHeight="1" x14ac:dyDescent="0.3">
      <c r="A19" s="347"/>
      <c r="B19" s="49" t="s">
        <v>284</v>
      </c>
      <c r="C19" s="347"/>
      <c r="D19" s="386"/>
      <c r="E19" s="42">
        <v>0.25</v>
      </c>
      <c r="F19" s="91" t="s">
        <v>270</v>
      </c>
      <c r="G19" s="181" t="s">
        <v>782</v>
      </c>
      <c r="H19" s="47" t="s">
        <v>793</v>
      </c>
      <c r="I19" s="48" t="s">
        <v>526</v>
      </c>
      <c r="J19" s="48" t="s">
        <v>334</v>
      </c>
      <c r="K19" s="47" t="s">
        <v>794</v>
      </c>
      <c r="L19" s="47" t="s">
        <v>358</v>
      </c>
      <c r="M19" s="47" t="s">
        <v>795</v>
      </c>
      <c r="N19" s="47" t="s">
        <v>787</v>
      </c>
      <c r="O19" s="48" t="s">
        <v>424</v>
      </c>
      <c r="P19" s="60">
        <v>220</v>
      </c>
      <c r="Q19" s="48" t="s">
        <v>796</v>
      </c>
      <c r="R19" s="48" t="s">
        <v>797</v>
      </c>
      <c r="S19" s="46" t="s">
        <v>798</v>
      </c>
      <c r="T19" s="50">
        <v>240</v>
      </c>
      <c r="U19" s="46" t="s">
        <v>343</v>
      </c>
      <c r="V19" s="50"/>
      <c r="W19" s="50"/>
      <c r="X19" s="61"/>
      <c r="Y19" s="50"/>
      <c r="Z19" s="50"/>
      <c r="AA19" s="61"/>
      <c r="AB19" s="50"/>
      <c r="AC19" s="50"/>
      <c r="AD19" s="61"/>
      <c r="AE19" s="50"/>
      <c r="AF19" s="50"/>
      <c r="AG19" s="50"/>
      <c r="AH19" s="50"/>
      <c r="AI19" s="50"/>
      <c r="AJ19" s="50"/>
      <c r="AK19" s="50"/>
      <c r="AL19" s="50"/>
      <c r="AM19" s="55"/>
      <c r="AN19" s="50"/>
      <c r="AO19" s="50"/>
      <c r="AP19" s="50"/>
      <c r="AQ19" s="69"/>
      <c r="AR19" s="69"/>
      <c r="AS19" s="69"/>
      <c r="AT19" s="69"/>
      <c r="AU19" s="69"/>
      <c r="AV19" s="69"/>
      <c r="AW19" s="69"/>
      <c r="AX19" s="69"/>
      <c r="AY19" s="69"/>
      <c r="AZ19" s="69"/>
      <c r="BA19" s="69"/>
      <c r="BB19" s="69"/>
      <c r="BC19" s="69"/>
      <c r="BD19" s="69"/>
      <c r="BE19" s="69"/>
      <c r="BF19" s="46" t="s">
        <v>799</v>
      </c>
      <c r="BG19" s="93" t="s">
        <v>800</v>
      </c>
    </row>
    <row r="20" spans="1:60" s="31" customFormat="1" ht="80.099999999999994" customHeight="1" x14ac:dyDescent="0.2">
      <c r="A20" s="347"/>
      <c r="B20" s="49" t="s">
        <v>284</v>
      </c>
      <c r="C20" s="347"/>
      <c r="D20" s="386"/>
      <c r="E20" s="42">
        <v>0.25</v>
      </c>
      <c r="F20" s="49" t="s">
        <v>801</v>
      </c>
      <c r="G20" s="181" t="s">
        <v>782</v>
      </c>
      <c r="H20" s="49" t="s">
        <v>802</v>
      </c>
      <c r="I20" s="50">
        <v>2</v>
      </c>
      <c r="J20" s="50" t="s">
        <v>803</v>
      </c>
      <c r="K20" s="49" t="s">
        <v>804</v>
      </c>
      <c r="L20" s="49" t="s">
        <v>633</v>
      </c>
      <c r="M20" s="49" t="s">
        <v>805</v>
      </c>
      <c r="N20" s="49" t="s">
        <v>806</v>
      </c>
      <c r="O20" s="50" t="s">
        <v>395</v>
      </c>
      <c r="P20" s="92">
        <v>0.94</v>
      </c>
      <c r="Q20" s="51" t="s">
        <v>807</v>
      </c>
      <c r="R20" s="51" t="s">
        <v>808</v>
      </c>
      <c r="S20" s="51" t="s">
        <v>809</v>
      </c>
      <c r="T20" s="92">
        <v>0.98</v>
      </c>
      <c r="U20" s="50" t="s">
        <v>365</v>
      </c>
      <c r="V20" s="50"/>
      <c r="W20" s="50"/>
      <c r="X20" s="50"/>
      <c r="Y20" s="50"/>
      <c r="Z20" s="50"/>
      <c r="AA20" s="50"/>
      <c r="AB20" s="50"/>
      <c r="AC20" s="50"/>
      <c r="AD20" s="50"/>
      <c r="AE20" s="50"/>
      <c r="AF20" s="50"/>
      <c r="AG20" s="50"/>
      <c r="AH20" s="50"/>
      <c r="AI20" s="50"/>
      <c r="AJ20" s="50"/>
      <c r="AK20" s="50"/>
      <c r="AL20" s="50"/>
      <c r="AM20" s="50"/>
      <c r="AN20" s="43"/>
      <c r="AO20" s="43"/>
      <c r="AP20" s="43"/>
      <c r="AQ20" s="43"/>
      <c r="AR20" s="43"/>
      <c r="AS20" s="43"/>
      <c r="AT20" s="43"/>
      <c r="AU20" s="43"/>
      <c r="AV20" s="43"/>
      <c r="AW20" s="43"/>
      <c r="AX20" s="43"/>
      <c r="AY20" s="43"/>
      <c r="AZ20" s="43"/>
      <c r="BA20" s="43"/>
      <c r="BB20" s="43"/>
      <c r="BC20" s="39"/>
      <c r="BD20" s="38"/>
      <c r="BE20" s="40"/>
      <c r="BF20" s="86" t="s">
        <v>810</v>
      </c>
      <c r="BG20" s="86" t="s">
        <v>810</v>
      </c>
    </row>
    <row r="21" spans="1:60" s="27" customFormat="1" ht="80.099999999999994" customHeight="1" x14ac:dyDescent="0.2">
      <c r="A21" s="347">
        <v>3</v>
      </c>
      <c r="B21" s="49" t="s">
        <v>285</v>
      </c>
      <c r="C21" s="347">
        <v>3</v>
      </c>
      <c r="D21" s="386">
        <v>2.3809523809523808E-2</v>
      </c>
      <c r="E21" s="42">
        <v>0.33333333333333337</v>
      </c>
      <c r="F21" s="91" t="s">
        <v>801</v>
      </c>
      <c r="G21" s="181" t="s">
        <v>270</v>
      </c>
      <c r="H21" s="47" t="s">
        <v>1351</v>
      </c>
      <c r="I21" s="48" t="s">
        <v>1352</v>
      </c>
      <c r="J21" s="48" t="s">
        <v>334</v>
      </c>
      <c r="K21" s="47" t="s">
        <v>1353</v>
      </c>
      <c r="L21" s="47" t="s">
        <v>358</v>
      </c>
      <c r="M21" s="47" t="s">
        <v>966</v>
      </c>
      <c r="N21" s="47" t="s">
        <v>976</v>
      </c>
      <c r="O21" s="48" t="s">
        <v>339</v>
      </c>
      <c r="P21" s="115">
        <v>0.95</v>
      </c>
      <c r="Q21" s="48" t="s">
        <v>852</v>
      </c>
      <c r="R21" s="48" t="s">
        <v>1354</v>
      </c>
      <c r="S21" s="46" t="s">
        <v>1355</v>
      </c>
      <c r="T21" s="46">
        <v>1</v>
      </c>
      <c r="U21" s="46" t="s">
        <v>365</v>
      </c>
      <c r="V21" s="50"/>
      <c r="W21" s="50"/>
      <c r="X21" s="50"/>
      <c r="Y21" s="50"/>
      <c r="Z21" s="50"/>
      <c r="AA21" s="50"/>
      <c r="AB21" s="60"/>
      <c r="AC21" s="60"/>
      <c r="AD21" s="61"/>
      <c r="AE21" s="50"/>
      <c r="AF21" s="50"/>
      <c r="AG21" s="50"/>
      <c r="AH21" s="50"/>
      <c r="AI21" s="50"/>
      <c r="AJ21" s="50"/>
      <c r="AK21" s="50"/>
      <c r="AL21" s="50"/>
      <c r="AM21" s="61"/>
      <c r="AN21" s="50"/>
      <c r="AO21" s="50"/>
      <c r="AP21" s="50"/>
      <c r="AQ21" s="50"/>
      <c r="AR21" s="50"/>
      <c r="AS21" s="61"/>
      <c r="AT21" s="50"/>
      <c r="AU21" s="50"/>
      <c r="AV21" s="61"/>
      <c r="AW21" s="50"/>
      <c r="AX21" s="50"/>
      <c r="AY21" s="61"/>
      <c r="AZ21" s="50"/>
      <c r="BA21" s="50"/>
      <c r="BB21" s="61"/>
      <c r="BC21" s="50"/>
      <c r="BD21" s="50"/>
      <c r="BE21" s="61"/>
      <c r="BF21" s="44" t="s">
        <v>1356</v>
      </c>
      <c r="BG21" s="49" t="s">
        <v>1357</v>
      </c>
    </row>
    <row r="22" spans="1:60" s="27" customFormat="1" ht="80.099999999999994" customHeight="1" x14ac:dyDescent="0.2">
      <c r="A22" s="347"/>
      <c r="B22" s="49" t="s">
        <v>285</v>
      </c>
      <c r="C22" s="347"/>
      <c r="D22" s="386"/>
      <c r="E22" s="42">
        <v>0.33333333333333337</v>
      </c>
      <c r="F22" s="91" t="s">
        <v>801</v>
      </c>
      <c r="G22" s="181" t="s">
        <v>270</v>
      </c>
      <c r="H22" s="47" t="s">
        <v>1358</v>
      </c>
      <c r="I22" s="48" t="s">
        <v>1359</v>
      </c>
      <c r="J22" s="48" t="s">
        <v>420</v>
      </c>
      <c r="K22" s="47" t="s">
        <v>1360</v>
      </c>
      <c r="L22" s="47" t="s">
        <v>358</v>
      </c>
      <c r="M22" s="47" t="s">
        <v>1361</v>
      </c>
      <c r="N22" s="47" t="s">
        <v>1362</v>
      </c>
      <c r="O22" s="48" t="s">
        <v>339</v>
      </c>
      <c r="P22" s="113" t="s">
        <v>91</v>
      </c>
      <c r="Q22" s="48" t="s">
        <v>836</v>
      </c>
      <c r="R22" s="48" t="s">
        <v>1363</v>
      </c>
      <c r="S22" s="46" t="s">
        <v>1364</v>
      </c>
      <c r="T22" s="46">
        <v>1</v>
      </c>
      <c r="U22" s="46" t="s">
        <v>365</v>
      </c>
      <c r="V22" s="50"/>
      <c r="W22" s="50"/>
      <c r="X22" s="50"/>
      <c r="Y22" s="50"/>
      <c r="Z22" s="50"/>
      <c r="AA22" s="50"/>
      <c r="AB22" s="60"/>
      <c r="AC22" s="60"/>
      <c r="AD22" s="61"/>
      <c r="AE22" s="50"/>
      <c r="AF22" s="50"/>
      <c r="AG22" s="50"/>
      <c r="AH22" s="50"/>
      <c r="AI22" s="50"/>
      <c r="AJ22" s="50"/>
      <c r="AK22" s="50"/>
      <c r="AL22" s="50"/>
      <c r="AM22" s="61"/>
      <c r="AN22" s="50"/>
      <c r="AO22" s="50"/>
      <c r="AP22" s="50"/>
      <c r="AQ22" s="50"/>
      <c r="AR22" s="50"/>
      <c r="AS22" s="61"/>
      <c r="AT22" s="50"/>
      <c r="AU22" s="50"/>
      <c r="AV22" s="50"/>
      <c r="AW22" s="50"/>
      <c r="AX22" s="50"/>
      <c r="AY22" s="50"/>
      <c r="AZ22" s="50"/>
      <c r="BA22" s="50"/>
      <c r="BB22" s="50"/>
      <c r="BC22" s="50"/>
      <c r="BD22" s="50"/>
      <c r="BE22" s="50"/>
      <c r="BF22" s="44" t="s">
        <v>1365</v>
      </c>
      <c r="BG22" s="70" t="s">
        <v>1366</v>
      </c>
    </row>
    <row r="23" spans="1:60" s="27" customFormat="1" ht="80.099999999999994" customHeight="1" x14ac:dyDescent="0.3">
      <c r="A23" s="347"/>
      <c r="B23" s="49" t="s">
        <v>285</v>
      </c>
      <c r="C23" s="347"/>
      <c r="D23" s="386"/>
      <c r="E23" s="42">
        <v>0.33333333333333337</v>
      </c>
      <c r="F23" s="91" t="s">
        <v>801</v>
      </c>
      <c r="G23" s="181" t="s">
        <v>270</v>
      </c>
      <c r="H23" s="47" t="s">
        <v>1367</v>
      </c>
      <c r="I23" s="48" t="s">
        <v>1368</v>
      </c>
      <c r="J23" s="48" t="s">
        <v>334</v>
      </c>
      <c r="K23" s="47" t="s">
        <v>1369</v>
      </c>
      <c r="L23" s="47" t="s">
        <v>358</v>
      </c>
      <c r="M23" s="47" t="s">
        <v>1370</v>
      </c>
      <c r="N23" s="47" t="s">
        <v>1371</v>
      </c>
      <c r="O23" s="48" t="s">
        <v>339</v>
      </c>
      <c r="P23" s="113" t="s">
        <v>270</v>
      </c>
      <c r="Q23" s="48" t="s">
        <v>836</v>
      </c>
      <c r="R23" s="48" t="s">
        <v>1372</v>
      </c>
      <c r="S23" s="46" t="s">
        <v>1373</v>
      </c>
      <c r="T23" s="46">
        <v>1</v>
      </c>
      <c r="U23" s="50" t="s">
        <v>365</v>
      </c>
      <c r="V23" s="50"/>
      <c r="W23" s="50"/>
      <c r="X23" s="50"/>
      <c r="Y23" s="50"/>
      <c r="Z23" s="50"/>
      <c r="AA23" s="50"/>
      <c r="AB23" s="61"/>
      <c r="AC23" s="61"/>
      <c r="AD23" s="61"/>
      <c r="AE23" s="50"/>
      <c r="AF23" s="50"/>
      <c r="AG23" s="50"/>
      <c r="AH23" s="50"/>
      <c r="AI23" s="50"/>
      <c r="AJ23" s="50"/>
      <c r="AK23" s="61"/>
      <c r="AL23" s="77"/>
      <c r="AM23" s="61"/>
      <c r="AN23" s="50"/>
      <c r="AO23" s="50"/>
      <c r="AP23" s="50"/>
      <c r="AQ23" s="50"/>
      <c r="AR23" s="50"/>
      <c r="AS23" s="50"/>
      <c r="AT23" s="50"/>
      <c r="AU23" s="50"/>
      <c r="AV23" s="50"/>
      <c r="AW23" s="50"/>
      <c r="AX23" s="50"/>
      <c r="AY23" s="50"/>
      <c r="AZ23" s="50"/>
      <c r="BA23" s="50"/>
      <c r="BB23" s="50"/>
      <c r="BC23" s="50"/>
      <c r="BD23" s="50"/>
      <c r="BE23" s="61"/>
      <c r="BF23" s="106" t="s">
        <v>1374</v>
      </c>
      <c r="BG23" s="66"/>
      <c r="BH23" s="32"/>
    </row>
    <row r="24" spans="1:60" s="29" customFormat="1" ht="80.099999999999994" customHeight="1" x14ac:dyDescent="0.2">
      <c r="A24" s="347">
        <v>4</v>
      </c>
      <c r="B24" s="49" t="s">
        <v>286</v>
      </c>
      <c r="C24" s="347">
        <v>3</v>
      </c>
      <c r="D24" s="386">
        <v>2.3809523809523808E-2</v>
      </c>
      <c r="E24" s="42">
        <v>0.33333333333333337</v>
      </c>
      <c r="F24" s="91" t="s">
        <v>270</v>
      </c>
      <c r="G24" s="181" t="s">
        <v>270</v>
      </c>
      <c r="H24" s="107" t="s">
        <v>1375</v>
      </c>
      <c r="I24" s="97">
        <v>1</v>
      </c>
      <c r="J24" s="97" t="s">
        <v>334</v>
      </c>
      <c r="K24" s="107" t="s">
        <v>1376</v>
      </c>
      <c r="L24" s="107" t="s">
        <v>1377</v>
      </c>
      <c r="M24" s="107" t="s">
        <v>1378</v>
      </c>
      <c r="N24" s="107" t="s">
        <v>1379</v>
      </c>
      <c r="O24" s="97" t="s">
        <v>361</v>
      </c>
      <c r="P24" s="109">
        <v>1</v>
      </c>
      <c r="Q24" s="143" t="s">
        <v>1380</v>
      </c>
      <c r="R24" s="143" t="s">
        <v>1381</v>
      </c>
      <c r="S24" s="109" t="s">
        <v>1382</v>
      </c>
      <c r="T24" s="80">
        <v>12</v>
      </c>
      <c r="U24" s="45" t="s">
        <v>343</v>
      </c>
      <c r="V24" s="50"/>
      <c r="W24" s="50"/>
      <c r="X24" s="50"/>
      <c r="Y24" s="50"/>
      <c r="Z24" s="50"/>
      <c r="AA24" s="50"/>
      <c r="AB24" s="50"/>
      <c r="AC24" s="50"/>
      <c r="AD24" s="50"/>
      <c r="AE24" s="50"/>
      <c r="AF24" s="50"/>
      <c r="AG24" s="50"/>
      <c r="AH24" s="97"/>
      <c r="AI24" s="97"/>
      <c r="AJ24" s="61"/>
      <c r="AK24" s="50"/>
      <c r="AL24" s="50"/>
      <c r="AM24" s="50"/>
      <c r="AN24" s="50"/>
      <c r="AO24" s="50"/>
      <c r="AP24" s="92"/>
      <c r="AQ24" s="50"/>
      <c r="AR24" s="50"/>
      <c r="AS24" s="50"/>
      <c r="AT24" s="50"/>
      <c r="AU24" s="50"/>
      <c r="AV24" s="50"/>
      <c r="AW24" s="50"/>
      <c r="AX24" s="50"/>
      <c r="AY24" s="50"/>
      <c r="AZ24" s="50"/>
      <c r="BA24" s="50"/>
      <c r="BB24" s="50"/>
      <c r="BC24" s="50"/>
      <c r="BD24" s="50"/>
      <c r="BE24" s="40"/>
      <c r="BF24" s="57" t="s">
        <v>1383</v>
      </c>
      <c r="BG24" s="57" t="s">
        <v>1383</v>
      </c>
    </row>
    <row r="25" spans="1:60" s="27" customFormat="1" ht="80.099999999999994" customHeight="1" x14ac:dyDescent="0.2">
      <c r="A25" s="347"/>
      <c r="B25" s="49" t="s">
        <v>286</v>
      </c>
      <c r="C25" s="347"/>
      <c r="D25" s="386"/>
      <c r="E25" s="42">
        <v>0.33333333333333337</v>
      </c>
      <c r="F25" s="91" t="s">
        <v>270</v>
      </c>
      <c r="G25" s="181" t="s">
        <v>270</v>
      </c>
      <c r="H25" s="47" t="s">
        <v>1384</v>
      </c>
      <c r="I25" s="48">
        <v>2</v>
      </c>
      <c r="J25" s="48" t="s">
        <v>334</v>
      </c>
      <c r="K25" s="47" t="s">
        <v>1385</v>
      </c>
      <c r="L25" s="47" t="s">
        <v>1377</v>
      </c>
      <c r="M25" s="47" t="s">
        <v>1386</v>
      </c>
      <c r="N25" s="47" t="s">
        <v>1387</v>
      </c>
      <c r="O25" s="48" t="s">
        <v>395</v>
      </c>
      <c r="P25" s="115">
        <v>1</v>
      </c>
      <c r="Q25" s="123" t="s">
        <v>1388</v>
      </c>
      <c r="R25" s="123" t="s">
        <v>1389</v>
      </c>
      <c r="S25" s="115" t="s">
        <v>1390</v>
      </c>
      <c r="T25" s="50">
        <v>2</v>
      </c>
      <c r="U25" s="51" t="s">
        <v>343</v>
      </c>
      <c r="V25" s="50"/>
      <c r="W25" s="50"/>
      <c r="X25" s="50"/>
      <c r="Y25" s="50"/>
      <c r="Z25" s="50"/>
      <c r="AA25" s="50"/>
      <c r="AB25" s="50"/>
      <c r="AC25" s="50"/>
      <c r="AD25" s="50"/>
      <c r="AE25" s="50"/>
      <c r="AF25" s="50"/>
      <c r="AG25" s="50"/>
      <c r="AH25" s="48"/>
      <c r="AI25" s="48"/>
      <c r="AJ25" s="48"/>
      <c r="AK25" s="50"/>
      <c r="AL25" s="50"/>
      <c r="AM25" s="61"/>
      <c r="AN25" s="50"/>
      <c r="AO25" s="50"/>
      <c r="AP25" s="50"/>
      <c r="AQ25" s="50"/>
      <c r="AR25" s="50"/>
      <c r="AS25" s="50"/>
      <c r="AT25" s="50"/>
      <c r="AU25" s="50"/>
      <c r="AV25" s="50"/>
      <c r="AW25" s="50"/>
      <c r="AX25" s="50"/>
      <c r="AY25" s="50"/>
      <c r="AZ25" s="50"/>
      <c r="BA25" s="50"/>
      <c r="BB25" s="50"/>
      <c r="BC25" s="50"/>
      <c r="BD25" s="50"/>
      <c r="BE25" s="50"/>
      <c r="BF25" s="56" t="s">
        <v>1391</v>
      </c>
      <c r="BG25" s="56" t="s">
        <v>1391</v>
      </c>
    </row>
    <row r="26" spans="1:60" s="27" customFormat="1" ht="80.099999999999994" customHeight="1" x14ac:dyDescent="0.2">
      <c r="A26" s="347"/>
      <c r="B26" s="49" t="s">
        <v>286</v>
      </c>
      <c r="C26" s="347"/>
      <c r="D26" s="386"/>
      <c r="E26" s="42">
        <v>0.33333333333333337</v>
      </c>
      <c r="F26" s="91" t="s">
        <v>270</v>
      </c>
      <c r="G26" s="181" t="s">
        <v>270</v>
      </c>
      <c r="H26" s="47" t="s">
        <v>1392</v>
      </c>
      <c r="I26" s="48">
        <v>3</v>
      </c>
      <c r="J26" s="48" t="s">
        <v>498</v>
      </c>
      <c r="K26" s="47" t="s">
        <v>1393</v>
      </c>
      <c r="L26" s="47" t="s">
        <v>1377</v>
      </c>
      <c r="M26" s="47" t="s">
        <v>1394</v>
      </c>
      <c r="N26" s="47" t="s">
        <v>1395</v>
      </c>
      <c r="O26" s="48" t="s">
        <v>395</v>
      </c>
      <c r="P26" s="115">
        <v>1</v>
      </c>
      <c r="Q26" s="48" t="s">
        <v>1396</v>
      </c>
      <c r="R26" s="48" t="s">
        <v>1397</v>
      </c>
      <c r="S26" s="115" t="s">
        <v>1398</v>
      </c>
      <c r="T26" s="50">
        <v>2</v>
      </c>
      <c r="U26" s="51" t="s">
        <v>343</v>
      </c>
      <c r="V26" s="50"/>
      <c r="W26" s="50"/>
      <c r="X26" s="50"/>
      <c r="Y26" s="50"/>
      <c r="Z26" s="50"/>
      <c r="AA26" s="50"/>
      <c r="AB26" s="50"/>
      <c r="AC26" s="50"/>
      <c r="AD26" s="50"/>
      <c r="AE26" s="50"/>
      <c r="AF26" s="50"/>
      <c r="AG26" s="50"/>
      <c r="AH26" s="48"/>
      <c r="AI26" s="48"/>
      <c r="AJ26" s="48"/>
      <c r="AK26" s="50"/>
      <c r="AL26" s="50"/>
      <c r="AM26" s="61"/>
      <c r="AN26" s="50"/>
      <c r="AO26" s="50"/>
      <c r="AP26" s="50"/>
      <c r="AQ26" s="50"/>
      <c r="AR26" s="50"/>
      <c r="AS26" s="50"/>
      <c r="AT26" s="50"/>
      <c r="AU26" s="50"/>
      <c r="AV26" s="50"/>
      <c r="AW26" s="50"/>
      <c r="AX26" s="50"/>
      <c r="AY26" s="50"/>
      <c r="AZ26" s="50"/>
      <c r="BA26" s="50"/>
      <c r="BB26" s="50"/>
      <c r="BC26" s="50"/>
      <c r="BD26" s="50"/>
      <c r="BE26" s="50"/>
      <c r="BF26" s="44" t="s">
        <v>1399</v>
      </c>
      <c r="BG26" s="44" t="s">
        <v>1399</v>
      </c>
    </row>
    <row r="27" spans="1:60" s="27" customFormat="1" ht="80.099999999999994" customHeight="1" x14ac:dyDescent="0.2">
      <c r="A27" s="347">
        <v>5</v>
      </c>
      <c r="B27" s="49" t="s">
        <v>287</v>
      </c>
      <c r="C27" s="347">
        <v>45</v>
      </c>
      <c r="D27" s="410">
        <v>0.35714285714285715</v>
      </c>
      <c r="E27" s="42">
        <v>2.2222222222222223E-2</v>
      </c>
      <c r="F27" s="91" t="s">
        <v>270</v>
      </c>
      <c r="G27" s="49" t="s">
        <v>331</v>
      </c>
      <c r="H27" s="47" t="s">
        <v>332</v>
      </c>
      <c r="I27" s="48" t="s">
        <v>333</v>
      </c>
      <c r="J27" s="48" t="s">
        <v>334</v>
      </c>
      <c r="K27" s="47" t="s">
        <v>335</v>
      </c>
      <c r="L27" s="47" t="s">
        <v>336</v>
      </c>
      <c r="M27" s="47" t="s">
        <v>337</v>
      </c>
      <c r="N27" s="47" t="s">
        <v>338</v>
      </c>
      <c r="O27" s="48" t="s">
        <v>339</v>
      </c>
      <c r="P27" s="46">
        <v>0.61</v>
      </c>
      <c r="Q27" s="48" t="s">
        <v>340</v>
      </c>
      <c r="R27" s="48" t="s">
        <v>341</v>
      </c>
      <c r="S27" s="46" t="s">
        <v>342</v>
      </c>
      <c r="T27" s="52">
        <v>900</v>
      </c>
      <c r="U27" s="46" t="s">
        <v>343</v>
      </c>
      <c r="V27" s="53"/>
      <c r="W27" s="54"/>
      <c r="X27" s="55"/>
      <c r="Y27" s="53"/>
      <c r="Z27" s="56"/>
      <c r="AA27" s="55"/>
      <c r="AB27" s="53"/>
      <c r="AC27" s="52"/>
      <c r="AD27" s="55"/>
      <c r="AE27" s="53"/>
      <c r="AF27" s="48"/>
      <c r="AG27" s="55"/>
      <c r="AH27" s="53"/>
      <c r="AI27" s="48"/>
      <c r="AJ27" s="55"/>
      <c r="AK27" s="53"/>
      <c r="AL27" s="48"/>
      <c r="AM27" s="55"/>
      <c r="AN27" s="53"/>
      <c r="AO27" s="57"/>
      <c r="AP27" s="55"/>
      <c r="AQ27" s="53"/>
      <c r="AR27" s="57"/>
      <c r="AS27" s="55"/>
      <c r="AT27" s="53"/>
      <c r="AU27" s="57"/>
      <c r="AV27" s="58"/>
      <c r="AW27" s="53"/>
      <c r="AX27" s="57"/>
      <c r="AY27" s="55"/>
      <c r="AZ27" s="53"/>
      <c r="BA27" s="57"/>
      <c r="BB27" s="55"/>
      <c r="BC27" s="53"/>
      <c r="BD27" s="57"/>
      <c r="BE27" s="58"/>
      <c r="BF27" s="59" t="s">
        <v>344</v>
      </c>
      <c r="BG27" s="62" t="s">
        <v>345</v>
      </c>
    </row>
    <row r="28" spans="1:60" s="27" customFormat="1" ht="80.099999999999994" customHeight="1" x14ac:dyDescent="0.2">
      <c r="A28" s="347"/>
      <c r="B28" s="49" t="s">
        <v>287</v>
      </c>
      <c r="C28" s="347"/>
      <c r="D28" s="410"/>
      <c r="E28" s="42">
        <v>2.2222222222222223E-2</v>
      </c>
      <c r="F28" s="91" t="s">
        <v>270</v>
      </c>
      <c r="G28" s="49" t="s">
        <v>331</v>
      </c>
      <c r="H28" s="47" t="s">
        <v>346</v>
      </c>
      <c r="I28" s="48" t="s">
        <v>347</v>
      </c>
      <c r="J28" s="48" t="s">
        <v>334</v>
      </c>
      <c r="K28" s="47" t="s">
        <v>348</v>
      </c>
      <c r="L28" s="47" t="s">
        <v>349</v>
      </c>
      <c r="M28" s="47" t="s">
        <v>350</v>
      </c>
      <c r="N28" s="47" t="s">
        <v>351</v>
      </c>
      <c r="O28" s="48" t="s">
        <v>339</v>
      </c>
      <c r="P28" s="46">
        <v>0.9</v>
      </c>
      <c r="Q28" s="48" t="s">
        <v>340</v>
      </c>
      <c r="R28" s="48" t="s">
        <v>352</v>
      </c>
      <c r="S28" s="46" t="s">
        <v>342</v>
      </c>
      <c r="T28" s="52">
        <v>750</v>
      </c>
      <c r="U28" s="46" t="s">
        <v>343</v>
      </c>
      <c r="V28" s="53"/>
      <c r="W28" s="63"/>
      <c r="X28" s="55"/>
      <c r="Y28" s="53"/>
      <c r="Z28" s="56"/>
      <c r="AA28" s="55"/>
      <c r="AB28" s="53"/>
      <c r="AC28" s="60"/>
      <c r="AD28" s="55"/>
      <c r="AE28" s="53"/>
      <c r="AF28" s="48"/>
      <c r="AG28" s="55"/>
      <c r="AH28" s="53"/>
      <c r="AI28" s="48"/>
      <c r="AJ28" s="55"/>
      <c r="AK28" s="53"/>
      <c r="AL28" s="48"/>
      <c r="AM28" s="55"/>
      <c r="AN28" s="53"/>
      <c r="AO28" s="57"/>
      <c r="AP28" s="55"/>
      <c r="AQ28" s="53"/>
      <c r="AR28" s="57"/>
      <c r="AS28" s="55"/>
      <c r="AT28" s="53"/>
      <c r="AU28" s="57"/>
      <c r="AV28" s="58"/>
      <c r="AW28" s="53"/>
      <c r="AX28" s="57"/>
      <c r="AY28" s="55"/>
      <c r="AZ28" s="53"/>
      <c r="BA28" s="57"/>
      <c r="BB28" s="55"/>
      <c r="BC28" s="53"/>
      <c r="BD28" s="57"/>
      <c r="BE28" s="58"/>
      <c r="BF28" s="64" t="s">
        <v>353</v>
      </c>
      <c r="BG28" s="62" t="s">
        <v>354</v>
      </c>
    </row>
    <row r="29" spans="1:60" s="27" customFormat="1" ht="80.099999999999994" customHeight="1" x14ac:dyDescent="0.3">
      <c r="A29" s="347"/>
      <c r="B29" s="49" t="s">
        <v>287</v>
      </c>
      <c r="C29" s="347"/>
      <c r="D29" s="410"/>
      <c r="E29" s="42">
        <v>2.2222222222222223E-2</v>
      </c>
      <c r="F29" s="91" t="s">
        <v>270</v>
      </c>
      <c r="G29" s="49" t="s">
        <v>217</v>
      </c>
      <c r="H29" s="49" t="s">
        <v>355</v>
      </c>
      <c r="I29" s="50" t="s">
        <v>356</v>
      </c>
      <c r="J29" s="48" t="s">
        <v>334</v>
      </c>
      <c r="K29" s="49" t="s">
        <v>357</v>
      </c>
      <c r="L29" s="47" t="s">
        <v>358</v>
      </c>
      <c r="M29" s="49" t="s">
        <v>359</v>
      </c>
      <c r="N29" s="49" t="s">
        <v>360</v>
      </c>
      <c r="O29" s="48" t="s">
        <v>361</v>
      </c>
      <c r="P29" s="50">
        <v>100</v>
      </c>
      <c r="Q29" s="51" t="s">
        <v>362</v>
      </c>
      <c r="R29" s="51" t="s">
        <v>363</v>
      </c>
      <c r="S29" s="51" t="s">
        <v>364</v>
      </c>
      <c r="T29" s="65">
        <v>208</v>
      </c>
      <c r="U29" s="50" t="s">
        <v>365</v>
      </c>
      <c r="V29" s="66"/>
      <c r="W29" s="66"/>
      <c r="X29" s="66"/>
      <c r="Y29" s="66"/>
      <c r="Z29" s="66"/>
      <c r="AA29" s="66"/>
      <c r="AB29" s="67"/>
      <c r="AC29" s="67"/>
      <c r="AD29" s="67"/>
      <c r="AE29" s="66"/>
      <c r="AF29" s="66"/>
      <c r="AG29" s="66"/>
      <c r="AH29" s="67"/>
      <c r="AI29" s="67"/>
      <c r="AJ29" s="67"/>
      <c r="AK29" s="67"/>
      <c r="AL29" s="67"/>
      <c r="AM29" s="61"/>
      <c r="AN29" s="66"/>
      <c r="AO29" s="66"/>
      <c r="AP29" s="66"/>
      <c r="AQ29" s="66"/>
      <c r="AR29" s="66"/>
      <c r="AS29" s="66"/>
      <c r="AT29" s="66"/>
      <c r="AU29" s="66"/>
      <c r="AV29" s="66"/>
      <c r="AW29" s="66"/>
      <c r="AX29" s="66"/>
      <c r="AY29" s="66"/>
      <c r="AZ29" s="50"/>
      <c r="BA29" s="50"/>
      <c r="BB29" s="55"/>
      <c r="BC29" s="50"/>
      <c r="BD29" s="50"/>
      <c r="BE29" s="58"/>
      <c r="BF29" s="44" t="s">
        <v>366</v>
      </c>
      <c r="BG29" s="62" t="s">
        <v>367</v>
      </c>
    </row>
    <row r="30" spans="1:60" s="27" customFormat="1" ht="80.099999999999994" customHeight="1" x14ac:dyDescent="0.3">
      <c r="A30" s="347"/>
      <c r="B30" s="49" t="s">
        <v>287</v>
      </c>
      <c r="C30" s="347"/>
      <c r="D30" s="410"/>
      <c r="E30" s="42">
        <v>2.2222222222222223E-2</v>
      </c>
      <c r="F30" s="91" t="s">
        <v>270</v>
      </c>
      <c r="G30" s="49" t="s">
        <v>250</v>
      </c>
      <c r="H30" s="49" t="s">
        <v>368</v>
      </c>
      <c r="I30" s="50" t="s">
        <v>369</v>
      </c>
      <c r="J30" s="48" t="s">
        <v>334</v>
      </c>
      <c r="K30" s="49" t="s">
        <v>370</v>
      </c>
      <c r="L30" s="47" t="s">
        <v>336</v>
      </c>
      <c r="M30" s="49" t="s">
        <v>371</v>
      </c>
      <c r="N30" s="91" t="s">
        <v>372</v>
      </c>
      <c r="O30" s="48" t="s">
        <v>361</v>
      </c>
      <c r="P30" s="71"/>
      <c r="Q30" s="51" t="s">
        <v>373</v>
      </c>
      <c r="R30" s="51" t="s">
        <v>374</v>
      </c>
      <c r="S30" s="49" t="s">
        <v>375</v>
      </c>
      <c r="T30" s="51">
        <v>7</v>
      </c>
      <c r="U30" s="51" t="s">
        <v>343</v>
      </c>
      <c r="V30" s="69"/>
      <c r="W30" s="69"/>
      <c r="X30" s="69"/>
      <c r="Y30" s="69"/>
      <c r="Z30" s="69"/>
      <c r="AA30" s="69"/>
      <c r="AB30" s="50"/>
      <c r="AC30" s="50"/>
      <c r="AD30" s="61"/>
      <c r="AE30" s="50"/>
      <c r="AF30" s="50"/>
      <c r="AG30" s="61"/>
      <c r="AH30" s="69"/>
      <c r="AI30" s="69"/>
      <c r="AJ30" s="72"/>
      <c r="AK30" s="50"/>
      <c r="AL30" s="50"/>
      <c r="AM30" s="61"/>
      <c r="AN30" s="66"/>
      <c r="AO30" s="66"/>
      <c r="AP30" s="66"/>
      <c r="AQ30" s="50"/>
      <c r="AR30" s="50"/>
      <c r="AS30" s="72"/>
      <c r="AT30" s="50"/>
      <c r="AU30" s="50"/>
      <c r="AV30" s="58"/>
      <c r="AW30" s="66"/>
      <c r="AX30" s="66"/>
      <c r="AY30" s="66"/>
      <c r="AZ30" s="50"/>
      <c r="BA30" s="50"/>
      <c r="BB30" s="61"/>
      <c r="BC30" s="50"/>
      <c r="BD30" s="73"/>
      <c r="BE30" s="61"/>
      <c r="BF30" s="74" t="s">
        <v>376</v>
      </c>
      <c r="BG30" s="75" t="s">
        <v>377</v>
      </c>
    </row>
    <row r="31" spans="1:60" s="27" customFormat="1" ht="80.099999999999994" customHeight="1" x14ac:dyDescent="0.3">
      <c r="A31" s="347"/>
      <c r="B31" s="49" t="s">
        <v>287</v>
      </c>
      <c r="C31" s="347"/>
      <c r="D31" s="410"/>
      <c r="E31" s="42">
        <v>2.2222222222222223E-2</v>
      </c>
      <c r="F31" s="91" t="s">
        <v>270</v>
      </c>
      <c r="G31" s="49" t="s">
        <v>250</v>
      </c>
      <c r="H31" s="49" t="s">
        <v>378</v>
      </c>
      <c r="I31" s="50" t="s">
        <v>379</v>
      </c>
      <c r="J31" s="48" t="s">
        <v>334</v>
      </c>
      <c r="K31" s="49" t="s">
        <v>380</v>
      </c>
      <c r="L31" s="47" t="s">
        <v>381</v>
      </c>
      <c r="M31" s="49" t="s">
        <v>382</v>
      </c>
      <c r="N31" s="49" t="s">
        <v>383</v>
      </c>
      <c r="O31" s="48" t="s">
        <v>361</v>
      </c>
      <c r="P31" s="71"/>
      <c r="Q31" s="51" t="s">
        <v>384</v>
      </c>
      <c r="R31" s="51" t="s">
        <v>385</v>
      </c>
      <c r="S31" s="76" t="s">
        <v>386</v>
      </c>
      <c r="T31" s="50">
        <v>427</v>
      </c>
      <c r="U31" s="51" t="s">
        <v>343</v>
      </c>
      <c r="V31" s="50"/>
      <c r="W31" s="50"/>
      <c r="X31" s="61"/>
      <c r="Y31" s="50"/>
      <c r="Z31" s="50"/>
      <c r="AA31" s="61"/>
      <c r="AB31" s="50"/>
      <c r="AC31" s="50"/>
      <c r="AD31" s="77"/>
      <c r="AE31" s="50"/>
      <c r="AF31" s="50"/>
      <c r="AG31" s="61"/>
      <c r="AH31" s="50"/>
      <c r="AI31" s="50"/>
      <c r="AJ31" s="61"/>
      <c r="AK31" s="50"/>
      <c r="AL31" s="50"/>
      <c r="AM31" s="61"/>
      <c r="AN31" s="78"/>
      <c r="AO31" s="78"/>
      <c r="AP31" s="72"/>
      <c r="AQ31" s="50"/>
      <c r="AR31" s="50"/>
      <c r="AS31" s="58"/>
      <c r="AT31" s="50"/>
      <c r="AU31" s="50"/>
      <c r="AV31" s="58"/>
      <c r="AW31" s="66"/>
      <c r="AX31" s="66"/>
      <c r="AY31" s="66"/>
      <c r="AZ31" s="66"/>
      <c r="BA31" s="66"/>
      <c r="BB31" s="66"/>
      <c r="BC31" s="50"/>
      <c r="BD31" s="79"/>
      <c r="BE31" s="61"/>
      <c r="BF31" s="49" t="s">
        <v>387</v>
      </c>
      <c r="BG31" s="49" t="s">
        <v>388</v>
      </c>
    </row>
    <row r="32" spans="1:60" s="27" customFormat="1" ht="80.099999999999994" customHeight="1" x14ac:dyDescent="0.3">
      <c r="A32" s="347"/>
      <c r="B32" s="49" t="s">
        <v>287</v>
      </c>
      <c r="C32" s="347"/>
      <c r="D32" s="410"/>
      <c r="E32" s="42">
        <v>2.2222222222222223E-2</v>
      </c>
      <c r="F32" s="91" t="s">
        <v>270</v>
      </c>
      <c r="G32" s="49" t="s">
        <v>250</v>
      </c>
      <c r="H32" s="49" t="s">
        <v>389</v>
      </c>
      <c r="I32" s="50" t="s">
        <v>390</v>
      </c>
      <c r="J32" s="48" t="s">
        <v>334</v>
      </c>
      <c r="K32" s="49" t="s">
        <v>391</v>
      </c>
      <c r="L32" s="47" t="s">
        <v>392</v>
      </c>
      <c r="M32" s="49" t="s">
        <v>393</v>
      </c>
      <c r="N32" s="49" t="s">
        <v>394</v>
      </c>
      <c r="O32" s="48" t="s">
        <v>395</v>
      </c>
      <c r="P32" s="71" t="s">
        <v>260</v>
      </c>
      <c r="Q32" s="51" t="s">
        <v>396</v>
      </c>
      <c r="R32" s="51" t="s">
        <v>397</v>
      </c>
      <c r="S32" s="76" t="s">
        <v>386</v>
      </c>
      <c r="T32" s="51">
        <v>21969</v>
      </c>
      <c r="U32" s="51" t="s">
        <v>343</v>
      </c>
      <c r="V32" s="50"/>
      <c r="W32" s="50"/>
      <c r="X32" s="61"/>
      <c r="Y32" s="50"/>
      <c r="Z32" s="50"/>
      <c r="AA32" s="61"/>
      <c r="AB32" s="50"/>
      <c r="AC32" s="50"/>
      <c r="AD32" s="77"/>
      <c r="AE32" s="50"/>
      <c r="AF32" s="50"/>
      <c r="AG32" s="61"/>
      <c r="AH32" s="50"/>
      <c r="AI32" s="50"/>
      <c r="AJ32" s="61"/>
      <c r="AK32" s="50"/>
      <c r="AL32" s="50"/>
      <c r="AM32" s="72"/>
      <c r="AN32" s="78"/>
      <c r="AO32" s="78"/>
      <c r="AP32" s="72"/>
      <c r="AQ32" s="50"/>
      <c r="AR32" s="50"/>
      <c r="AS32" s="58"/>
      <c r="AT32" s="50"/>
      <c r="AU32" s="50"/>
      <c r="AV32" s="58"/>
      <c r="AW32" s="80"/>
      <c r="AX32" s="80"/>
      <c r="AY32" s="58"/>
      <c r="AZ32" s="80"/>
      <c r="BA32" s="80"/>
      <c r="BB32" s="58"/>
      <c r="BC32" s="81"/>
      <c r="BD32" s="80"/>
      <c r="BE32" s="58"/>
      <c r="BF32" s="82" t="s">
        <v>398</v>
      </c>
      <c r="BG32" s="82" t="s">
        <v>399</v>
      </c>
    </row>
    <row r="33" spans="1:59" s="28" customFormat="1" ht="80.099999999999994" customHeight="1" x14ac:dyDescent="0.2">
      <c r="A33" s="347"/>
      <c r="B33" s="49" t="s">
        <v>287</v>
      </c>
      <c r="C33" s="347"/>
      <c r="D33" s="410"/>
      <c r="E33" s="42">
        <v>2.2222222222222223E-2</v>
      </c>
      <c r="F33" s="91" t="s">
        <v>270</v>
      </c>
      <c r="G33" s="49" t="s">
        <v>213</v>
      </c>
      <c r="H33" s="47" t="s">
        <v>400</v>
      </c>
      <c r="I33" s="48" t="s">
        <v>401</v>
      </c>
      <c r="J33" s="48" t="s">
        <v>334</v>
      </c>
      <c r="K33" s="47" t="s">
        <v>402</v>
      </c>
      <c r="L33" s="47" t="s">
        <v>336</v>
      </c>
      <c r="M33" s="47" t="s">
        <v>403</v>
      </c>
      <c r="N33" s="47" t="s">
        <v>404</v>
      </c>
      <c r="O33" s="48" t="s">
        <v>339</v>
      </c>
      <c r="P33" s="46">
        <v>1</v>
      </c>
      <c r="Q33" s="48" t="s">
        <v>405</v>
      </c>
      <c r="R33" s="48" t="s">
        <v>406</v>
      </c>
      <c r="S33" s="48" t="s">
        <v>407</v>
      </c>
      <c r="T33" s="60">
        <v>136</v>
      </c>
      <c r="U33" s="60" t="s">
        <v>343</v>
      </c>
      <c r="V33" s="46"/>
      <c r="W33" s="46"/>
      <c r="X33" s="46"/>
      <c r="Y33" s="46"/>
      <c r="Z33" s="46"/>
      <c r="AA33" s="46"/>
      <c r="AB33" s="60"/>
      <c r="AC33" s="60"/>
      <c r="AD33" s="58"/>
      <c r="AE33" s="46"/>
      <c r="AF33" s="46"/>
      <c r="AG33" s="46"/>
      <c r="AH33" s="46"/>
      <c r="AI33" s="46"/>
      <c r="AJ33" s="46"/>
      <c r="AK33" s="60"/>
      <c r="AL33" s="60"/>
      <c r="AM33" s="58"/>
      <c r="AN33" s="83"/>
      <c r="AO33" s="83"/>
      <c r="AP33" s="83"/>
      <c r="AQ33" s="83"/>
      <c r="AR33" s="83"/>
      <c r="AS33" s="83"/>
      <c r="AT33" s="45"/>
      <c r="AU33" s="45"/>
      <c r="AV33" s="58"/>
      <c r="AW33" s="83"/>
      <c r="AX33" s="83"/>
      <c r="AY33" s="83"/>
      <c r="AZ33" s="83"/>
      <c r="BA33" s="83"/>
      <c r="BB33" s="83"/>
      <c r="BC33" s="45"/>
      <c r="BD33" s="84"/>
      <c r="BE33" s="58"/>
      <c r="BF33" s="57" t="s">
        <v>408</v>
      </c>
      <c r="BG33" s="56" t="s">
        <v>409</v>
      </c>
    </row>
    <row r="34" spans="1:59" s="28" customFormat="1" ht="80.099999999999994" customHeight="1" x14ac:dyDescent="0.2">
      <c r="A34" s="347"/>
      <c r="B34" s="49" t="s">
        <v>287</v>
      </c>
      <c r="C34" s="347"/>
      <c r="D34" s="410"/>
      <c r="E34" s="42">
        <v>2.2222222222222223E-2</v>
      </c>
      <c r="F34" s="91" t="s">
        <v>270</v>
      </c>
      <c r="G34" s="49" t="s">
        <v>213</v>
      </c>
      <c r="H34" s="47" t="s">
        <v>410</v>
      </c>
      <c r="I34" s="48" t="s">
        <v>411</v>
      </c>
      <c r="J34" s="48" t="s">
        <v>334</v>
      </c>
      <c r="K34" s="47" t="s">
        <v>412</v>
      </c>
      <c r="L34" s="47" t="s">
        <v>358</v>
      </c>
      <c r="M34" s="47" t="s">
        <v>413</v>
      </c>
      <c r="N34" s="47" t="s">
        <v>404</v>
      </c>
      <c r="O34" s="48" t="s">
        <v>339</v>
      </c>
      <c r="P34" s="46">
        <v>1</v>
      </c>
      <c r="Q34" s="48" t="s">
        <v>414</v>
      </c>
      <c r="R34" s="48" t="s">
        <v>415</v>
      </c>
      <c r="S34" s="48" t="s">
        <v>407</v>
      </c>
      <c r="T34" s="60">
        <v>167</v>
      </c>
      <c r="U34" s="60" t="s">
        <v>343</v>
      </c>
      <c r="V34" s="46"/>
      <c r="W34" s="46"/>
      <c r="X34" s="46"/>
      <c r="Y34" s="46"/>
      <c r="Z34" s="46"/>
      <c r="AA34" s="46"/>
      <c r="AB34" s="60"/>
      <c r="AC34" s="60"/>
      <c r="AD34" s="58"/>
      <c r="AE34" s="46"/>
      <c r="AF34" s="46"/>
      <c r="AG34" s="46"/>
      <c r="AH34" s="46"/>
      <c r="AI34" s="46"/>
      <c r="AJ34" s="46"/>
      <c r="AK34" s="60"/>
      <c r="AL34" s="60"/>
      <c r="AM34" s="58"/>
      <c r="AN34" s="83"/>
      <c r="AO34" s="83"/>
      <c r="AP34" s="83"/>
      <c r="AQ34" s="83"/>
      <c r="AR34" s="83"/>
      <c r="AS34" s="83"/>
      <c r="AT34" s="45"/>
      <c r="AU34" s="45"/>
      <c r="AV34" s="58"/>
      <c r="AW34" s="83"/>
      <c r="AX34" s="83"/>
      <c r="AY34" s="83"/>
      <c r="AZ34" s="83"/>
      <c r="BA34" s="83"/>
      <c r="BB34" s="83"/>
      <c r="BC34" s="45"/>
      <c r="BD34" s="45"/>
      <c r="BE34" s="58"/>
      <c r="BF34" s="57" t="s">
        <v>416</v>
      </c>
      <c r="BG34" s="56" t="s">
        <v>417</v>
      </c>
    </row>
    <row r="35" spans="1:59" s="28" customFormat="1" ht="80.099999999999994" customHeight="1" x14ac:dyDescent="0.2">
      <c r="A35" s="347"/>
      <c r="B35" s="49" t="s">
        <v>287</v>
      </c>
      <c r="C35" s="347"/>
      <c r="D35" s="410"/>
      <c r="E35" s="42">
        <v>2.2222222222222223E-2</v>
      </c>
      <c r="F35" s="49" t="s">
        <v>270</v>
      </c>
      <c r="G35" s="49" t="s">
        <v>213</v>
      </c>
      <c r="H35" s="47" t="s">
        <v>418</v>
      </c>
      <c r="I35" s="48" t="s">
        <v>419</v>
      </c>
      <c r="J35" s="48" t="s">
        <v>420</v>
      </c>
      <c r="K35" s="47" t="s">
        <v>421</v>
      </c>
      <c r="L35" s="47" t="s">
        <v>349</v>
      </c>
      <c r="M35" s="47" t="s">
        <v>422</v>
      </c>
      <c r="N35" s="47" t="s">
        <v>423</v>
      </c>
      <c r="O35" s="48" t="s">
        <v>424</v>
      </c>
      <c r="P35" s="46" t="s">
        <v>242</v>
      </c>
      <c r="Q35" s="48" t="s">
        <v>425</v>
      </c>
      <c r="R35" s="48" t="s">
        <v>426</v>
      </c>
      <c r="S35" s="48" t="s">
        <v>407</v>
      </c>
      <c r="T35" s="46">
        <v>0.6</v>
      </c>
      <c r="U35" s="46" t="s">
        <v>270</v>
      </c>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86" t="s">
        <v>427</v>
      </c>
      <c r="BG35" s="86" t="s">
        <v>428</v>
      </c>
    </row>
    <row r="36" spans="1:59" s="28" customFormat="1" ht="80.099999999999994" customHeight="1" x14ac:dyDescent="0.2">
      <c r="A36" s="347"/>
      <c r="B36" s="49" t="s">
        <v>287</v>
      </c>
      <c r="C36" s="347"/>
      <c r="D36" s="410"/>
      <c r="E36" s="42">
        <v>2.2222222222222223E-2</v>
      </c>
      <c r="F36" s="49" t="s">
        <v>270</v>
      </c>
      <c r="G36" s="49" t="s">
        <v>213</v>
      </c>
      <c r="H36" s="47" t="s">
        <v>429</v>
      </c>
      <c r="I36" s="48" t="s">
        <v>430</v>
      </c>
      <c r="J36" s="48" t="s">
        <v>420</v>
      </c>
      <c r="K36" s="47" t="s">
        <v>431</v>
      </c>
      <c r="L36" s="47" t="s">
        <v>349</v>
      </c>
      <c r="M36" s="47" t="s">
        <v>432</v>
      </c>
      <c r="N36" s="47" t="s">
        <v>433</v>
      </c>
      <c r="O36" s="48" t="s">
        <v>361</v>
      </c>
      <c r="P36" s="46">
        <v>0.7</v>
      </c>
      <c r="Q36" s="48" t="s">
        <v>434</v>
      </c>
      <c r="R36" s="48" t="s">
        <v>435</v>
      </c>
      <c r="S36" s="48" t="s">
        <v>436</v>
      </c>
      <c r="T36" s="46">
        <v>0.8</v>
      </c>
      <c r="U36" s="46" t="s">
        <v>365</v>
      </c>
      <c r="V36" s="58"/>
      <c r="W36" s="58"/>
      <c r="X36" s="58"/>
      <c r="Y36" s="58"/>
      <c r="Z36" s="58"/>
      <c r="AA36" s="58"/>
      <c r="AB36" s="58"/>
      <c r="AC36" s="58"/>
      <c r="AD36" s="58"/>
      <c r="AE36" s="58"/>
      <c r="AF36" s="58"/>
      <c r="AG36" s="58"/>
      <c r="AH36" s="58"/>
      <c r="AI36" s="58"/>
      <c r="AJ36" s="58"/>
      <c r="AK36" s="88"/>
      <c r="AL36" s="88"/>
      <c r="AM36" s="58"/>
      <c r="AN36" s="58"/>
      <c r="AO36" s="58"/>
      <c r="AP36" s="58"/>
      <c r="AQ36" s="58"/>
      <c r="AR36" s="58"/>
      <c r="AS36" s="58"/>
      <c r="AT36" s="58"/>
      <c r="AU36" s="58"/>
      <c r="AV36" s="58"/>
      <c r="AW36" s="58"/>
      <c r="AX36" s="58"/>
      <c r="AY36" s="58"/>
      <c r="AZ36" s="58"/>
      <c r="BA36" s="58"/>
      <c r="BB36" s="58"/>
      <c r="BC36" s="58"/>
      <c r="BD36" s="58"/>
      <c r="BE36" s="58"/>
      <c r="BF36" s="86" t="s">
        <v>437</v>
      </c>
      <c r="BG36" s="86" t="s">
        <v>438</v>
      </c>
    </row>
    <row r="37" spans="1:59" s="28" customFormat="1" ht="80.099999999999994" customHeight="1" x14ac:dyDescent="0.2">
      <c r="A37" s="347"/>
      <c r="B37" s="49" t="s">
        <v>287</v>
      </c>
      <c r="C37" s="347"/>
      <c r="D37" s="410"/>
      <c r="E37" s="42">
        <v>2.2222222222222223E-2</v>
      </c>
      <c r="F37" s="49" t="s">
        <v>270</v>
      </c>
      <c r="G37" s="49" t="s">
        <v>213</v>
      </c>
      <c r="H37" s="47" t="s">
        <v>439</v>
      </c>
      <c r="I37" s="48" t="s">
        <v>440</v>
      </c>
      <c r="J37" s="48" t="s">
        <v>420</v>
      </c>
      <c r="K37" s="47" t="s">
        <v>441</v>
      </c>
      <c r="L37" s="47" t="s">
        <v>349</v>
      </c>
      <c r="M37" s="47" t="s">
        <v>442</v>
      </c>
      <c r="N37" s="47" t="s">
        <v>443</v>
      </c>
      <c r="O37" s="48" t="s">
        <v>361</v>
      </c>
      <c r="P37" s="46">
        <v>0.7</v>
      </c>
      <c r="Q37" s="48" t="s">
        <v>444</v>
      </c>
      <c r="R37" s="48" t="s">
        <v>445</v>
      </c>
      <c r="S37" s="48" t="s">
        <v>407</v>
      </c>
      <c r="T37" s="46">
        <v>0.8</v>
      </c>
      <c r="U37" s="46" t="s">
        <v>365</v>
      </c>
      <c r="V37" s="58"/>
      <c r="W37" s="58"/>
      <c r="X37" s="58"/>
      <c r="Y37" s="58"/>
      <c r="Z37" s="58"/>
      <c r="AA37" s="58"/>
      <c r="AB37" s="58"/>
      <c r="AC37" s="58"/>
      <c r="AD37" s="58"/>
      <c r="AE37" s="58"/>
      <c r="AF37" s="58"/>
      <c r="AG37" s="58"/>
      <c r="AH37" s="58"/>
      <c r="AI37" s="58"/>
      <c r="AJ37" s="58"/>
      <c r="AK37" s="88"/>
      <c r="AL37" s="88"/>
      <c r="AM37" s="89"/>
      <c r="AN37" s="58"/>
      <c r="AO37" s="58"/>
      <c r="AP37" s="58"/>
      <c r="AQ37" s="58"/>
      <c r="AR37" s="58"/>
      <c r="AS37" s="58"/>
      <c r="AT37" s="58"/>
      <c r="AU37" s="58"/>
      <c r="AV37" s="58"/>
      <c r="AW37" s="58"/>
      <c r="AX37" s="58"/>
      <c r="AY37" s="58"/>
      <c r="AZ37" s="58"/>
      <c r="BA37" s="58"/>
      <c r="BB37" s="58"/>
      <c r="BC37" s="90"/>
      <c r="BD37" s="90"/>
      <c r="BE37" s="89"/>
      <c r="BF37" s="86" t="s">
        <v>446</v>
      </c>
      <c r="BG37" s="86" t="s">
        <v>447</v>
      </c>
    </row>
    <row r="38" spans="1:59" s="28" customFormat="1" ht="80.099999999999994" customHeight="1" x14ac:dyDescent="0.2">
      <c r="A38" s="347"/>
      <c r="B38" s="49" t="s">
        <v>287</v>
      </c>
      <c r="C38" s="347"/>
      <c r="D38" s="410"/>
      <c r="E38" s="42">
        <v>2.2222222222222223E-2</v>
      </c>
      <c r="F38" s="49" t="s">
        <v>270</v>
      </c>
      <c r="G38" s="49" t="s">
        <v>213</v>
      </c>
      <c r="H38" s="47" t="s">
        <v>448</v>
      </c>
      <c r="I38" s="48" t="s">
        <v>449</v>
      </c>
      <c r="J38" s="48" t="s">
        <v>334</v>
      </c>
      <c r="K38" s="47" t="s">
        <v>450</v>
      </c>
      <c r="L38" s="47" t="s">
        <v>349</v>
      </c>
      <c r="M38" s="47" t="s">
        <v>451</v>
      </c>
      <c r="N38" s="47" t="s">
        <v>452</v>
      </c>
      <c r="O38" s="48" t="s">
        <v>361</v>
      </c>
      <c r="P38" s="46">
        <v>1</v>
      </c>
      <c r="Q38" s="48" t="s">
        <v>453</v>
      </c>
      <c r="R38" s="48" t="s">
        <v>454</v>
      </c>
      <c r="S38" s="48" t="s">
        <v>455</v>
      </c>
      <c r="T38" s="46">
        <v>1</v>
      </c>
      <c r="U38" s="46" t="s">
        <v>365</v>
      </c>
      <c r="V38" s="58"/>
      <c r="W38" s="58"/>
      <c r="X38" s="58"/>
      <c r="Y38" s="58"/>
      <c r="Z38" s="58"/>
      <c r="AA38" s="58"/>
      <c r="AB38" s="58"/>
      <c r="AC38" s="58"/>
      <c r="AD38" s="58"/>
      <c r="AE38" s="58"/>
      <c r="AF38" s="58"/>
      <c r="AG38" s="58"/>
      <c r="AH38" s="58"/>
      <c r="AI38" s="58"/>
      <c r="AJ38" s="58"/>
      <c r="AK38" s="88"/>
      <c r="AL38" s="88"/>
      <c r="AM38" s="58"/>
      <c r="AN38" s="58"/>
      <c r="AO38" s="58"/>
      <c r="AP38" s="58"/>
      <c r="AQ38" s="58"/>
      <c r="AR38" s="58"/>
      <c r="AS38" s="58"/>
      <c r="AT38" s="58"/>
      <c r="AU38" s="58"/>
      <c r="AV38" s="58"/>
      <c r="AW38" s="58"/>
      <c r="AX38" s="58"/>
      <c r="AY38" s="58"/>
      <c r="AZ38" s="58"/>
      <c r="BA38" s="58"/>
      <c r="BB38" s="58"/>
      <c r="BC38" s="58"/>
      <c r="BD38" s="58"/>
      <c r="BE38" s="89"/>
      <c r="BF38" s="86" t="s">
        <v>456</v>
      </c>
      <c r="BG38" s="86" t="s">
        <v>457</v>
      </c>
    </row>
    <row r="39" spans="1:59" s="28" customFormat="1" ht="80.099999999999994" customHeight="1" x14ac:dyDescent="0.2">
      <c r="A39" s="347"/>
      <c r="B39" s="49" t="s">
        <v>287</v>
      </c>
      <c r="C39" s="347"/>
      <c r="D39" s="410"/>
      <c r="E39" s="42">
        <v>2.2222222222222223E-2</v>
      </c>
      <c r="F39" s="49" t="s">
        <v>270</v>
      </c>
      <c r="G39" s="49" t="s">
        <v>213</v>
      </c>
      <c r="H39" s="47" t="s">
        <v>458</v>
      </c>
      <c r="I39" s="48" t="s">
        <v>459</v>
      </c>
      <c r="J39" s="48" t="s">
        <v>334</v>
      </c>
      <c r="K39" s="47" t="s">
        <v>460</v>
      </c>
      <c r="L39" s="47" t="s">
        <v>349</v>
      </c>
      <c r="M39" s="47" t="s">
        <v>461</v>
      </c>
      <c r="N39" s="47" t="s">
        <v>462</v>
      </c>
      <c r="O39" s="48" t="s">
        <v>339</v>
      </c>
      <c r="P39" s="46">
        <v>0.4</v>
      </c>
      <c r="Q39" s="48" t="s">
        <v>340</v>
      </c>
      <c r="R39" s="48" t="s">
        <v>463</v>
      </c>
      <c r="S39" s="48" t="s">
        <v>464</v>
      </c>
      <c r="T39" s="46">
        <v>0.5</v>
      </c>
      <c r="U39" s="46" t="s">
        <v>343</v>
      </c>
      <c r="V39" s="58"/>
      <c r="W39" s="58"/>
      <c r="X39" s="58"/>
      <c r="Y39" s="58"/>
      <c r="Z39" s="58"/>
      <c r="AA39" s="58"/>
      <c r="AB39" s="88"/>
      <c r="AC39" s="88"/>
      <c r="AD39" s="58"/>
      <c r="AE39" s="58"/>
      <c r="AF39" s="58"/>
      <c r="AG39" s="58"/>
      <c r="AH39" s="58"/>
      <c r="AI39" s="58"/>
      <c r="AJ39" s="58"/>
      <c r="AK39" s="88"/>
      <c r="AL39" s="88"/>
      <c r="AM39" s="58"/>
      <c r="AN39" s="58"/>
      <c r="AO39" s="58"/>
      <c r="AP39" s="58"/>
      <c r="AQ39" s="58"/>
      <c r="AR39" s="58"/>
      <c r="AS39" s="58"/>
      <c r="AT39" s="88"/>
      <c r="AU39" s="88"/>
      <c r="AV39" s="58"/>
      <c r="AW39" s="58"/>
      <c r="AX39" s="58"/>
      <c r="AY39" s="58"/>
      <c r="AZ39" s="58"/>
      <c r="BA39" s="58"/>
      <c r="BB39" s="58"/>
      <c r="BC39" s="88"/>
      <c r="BD39" s="88"/>
      <c r="BE39" s="89"/>
      <c r="BF39" s="86" t="s">
        <v>465</v>
      </c>
      <c r="BG39" s="86" t="s">
        <v>466</v>
      </c>
    </row>
    <row r="40" spans="1:59" s="27" customFormat="1" ht="80.099999999999994" customHeight="1" x14ac:dyDescent="0.3">
      <c r="A40" s="347"/>
      <c r="B40" s="91" t="s">
        <v>287</v>
      </c>
      <c r="C40" s="347"/>
      <c r="D40" s="410"/>
      <c r="E40" s="42">
        <v>2.2222222222222223E-2</v>
      </c>
      <c r="F40" s="91" t="s">
        <v>270</v>
      </c>
      <c r="G40" s="49" t="s">
        <v>467</v>
      </c>
      <c r="H40" s="47" t="s">
        <v>468</v>
      </c>
      <c r="I40" s="48" t="s">
        <v>469</v>
      </c>
      <c r="J40" s="48" t="s">
        <v>334</v>
      </c>
      <c r="K40" s="47" t="s">
        <v>470</v>
      </c>
      <c r="L40" s="47" t="s">
        <v>336</v>
      </c>
      <c r="M40" s="47" t="s">
        <v>471</v>
      </c>
      <c r="N40" s="47" t="s">
        <v>472</v>
      </c>
      <c r="O40" s="48" t="s">
        <v>361</v>
      </c>
      <c r="P40" s="48" t="s">
        <v>473</v>
      </c>
      <c r="Q40" s="48" t="s">
        <v>474</v>
      </c>
      <c r="R40" s="48" t="s">
        <v>475</v>
      </c>
      <c r="S40" s="48" t="s">
        <v>476</v>
      </c>
      <c r="T40" s="60">
        <v>6</v>
      </c>
      <c r="U40" s="60" t="s">
        <v>343</v>
      </c>
      <c r="V40" s="66"/>
      <c r="W40" s="66"/>
      <c r="X40" s="66"/>
      <c r="Y40" s="66"/>
      <c r="Z40" s="66"/>
      <c r="AA40" s="66"/>
      <c r="AB40" s="50"/>
      <c r="AC40" s="50"/>
      <c r="AD40" s="71"/>
      <c r="AE40" s="71"/>
      <c r="AF40" s="71"/>
      <c r="AG40" s="71"/>
      <c r="AH40" s="50"/>
      <c r="AI40" s="50"/>
      <c r="AJ40" s="92"/>
      <c r="AK40" s="50"/>
      <c r="AL40" s="50"/>
      <c r="AM40" s="58"/>
      <c r="AN40" s="66"/>
      <c r="AO40" s="66"/>
      <c r="AP40" s="66"/>
      <c r="AQ40" s="66"/>
      <c r="AR40" s="66"/>
      <c r="AS40" s="66"/>
      <c r="AT40" s="66"/>
      <c r="AU40" s="66"/>
      <c r="AV40" s="66"/>
      <c r="AW40" s="66"/>
      <c r="AX40" s="66"/>
      <c r="AY40" s="66"/>
      <c r="AZ40" s="66"/>
      <c r="BA40" s="66"/>
      <c r="BB40" s="66"/>
      <c r="BC40" s="66"/>
      <c r="BD40" s="66"/>
      <c r="BE40" s="66"/>
      <c r="BF40" s="93" t="s">
        <v>477</v>
      </c>
      <c r="BG40" s="66"/>
    </row>
    <row r="41" spans="1:59" s="27" customFormat="1" ht="80.099999999999994" customHeight="1" x14ac:dyDescent="0.3">
      <c r="A41" s="347"/>
      <c r="B41" s="91" t="s">
        <v>287</v>
      </c>
      <c r="C41" s="347"/>
      <c r="D41" s="410"/>
      <c r="E41" s="42">
        <v>2.2222222222222223E-2</v>
      </c>
      <c r="F41" s="91" t="s">
        <v>270</v>
      </c>
      <c r="G41" s="49" t="s">
        <v>467</v>
      </c>
      <c r="H41" s="49" t="s">
        <v>478</v>
      </c>
      <c r="I41" s="50" t="s">
        <v>479</v>
      </c>
      <c r="J41" s="48" t="s">
        <v>334</v>
      </c>
      <c r="K41" s="49" t="s">
        <v>480</v>
      </c>
      <c r="L41" s="47" t="s">
        <v>336</v>
      </c>
      <c r="M41" s="49" t="s">
        <v>481</v>
      </c>
      <c r="N41" s="49" t="s">
        <v>482</v>
      </c>
      <c r="O41" s="48" t="s">
        <v>361</v>
      </c>
      <c r="P41" s="50" t="s">
        <v>473</v>
      </c>
      <c r="Q41" s="51" t="s">
        <v>483</v>
      </c>
      <c r="R41" s="51" t="s">
        <v>484</v>
      </c>
      <c r="S41" s="51" t="s">
        <v>485</v>
      </c>
      <c r="T41" s="50">
        <v>3</v>
      </c>
      <c r="U41" s="60" t="s">
        <v>343</v>
      </c>
      <c r="V41" s="66"/>
      <c r="W41" s="66"/>
      <c r="X41" s="66"/>
      <c r="Y41" s="66"/>
      <c r="Z41" s="66"/>
      <c r="AA41" s="66"/>
      <c r="AB41" s="50"/>
      <c r="AC41" s="50"/>
      <c r="AD41" s="71"/>
      <c r="AE41" s="71"/>
      <c r="AF41" s="71"/>
      <c r="AG41" s="71"/>
      <c r="AH41" s="50"/>
      <c r="AI41" s="50"/>
      <c r="AJ41" s="92"/>
      <c r="AK41" s="50"/>
      <c r="AL41" s="50"/>
      <c r="AM41" s="46"/>
      <c r="AN41" s="66"/>
      <c r="AO41" s="66"/>
      <c r="AP41" s="66"/>
      <c r="AQ41" s="66"/>
      <c r="AR41" s="66"/>
      <c r="AS41" s="66"/>
      <c r="AT41" s="66"/>
      <c r="AU41" s="66"/>
      <c r="AV41" s="66"/>
      <c r="AW41" s="66"/>
      <c r="AX41" s="66"/>
      <c r="AY41" s="66"/>
      <c r="AZ41" s="66"/>
      <c r="BA41" s="66"/>
      <c r="BB41" s="66"/>
      <c r="BC41" s="66"/>
      <c r="BD41" s="66"/>
      <c r="BE41" s="66"/>
      <c r="BF41" s="93" t="s">
        <v>486</v>
      </c>
      <c r="BG41" s="66"/>
    </row>
    <row r="42" spans="1:59" s="27" customFormat="1" ht="80.099999999999994" customHeight="1" x14ac:dyDescent="0.2">
      <c r="A42" s="347"/>
      <c r="B42" s="49" t="s">
        <v>287</v>
      </c>
      <c r="C42" s="347"/>
      <c r="D42" s="410"/>
      <c r="E42" s="42">
        <v>2.2222222222222223E-2</v>
      </c>
      <c r="F42" s="91" t="s">
        <v>270</v>
      </c>
      <c r="G42" s="49" t="s">
        <v>215</v>
      </c>
      <c r="H42" s="47" t="s">
        <v>487</v>
      </c>
      <c r="I42" s="48" t="s">
        <v>488</v>
      </c>
      <c r="J42" s="48" t="s">
        <v>334</v>
      </c>
      <c r="K42" s="47" t="s">
        <v>489</v>
      </c>
      <c r="L42" s="47" t="s">
        <v>349</v>
      </c>
      <c r="M42" s="47" t="s">
        <v>490</v>
      </c>
      <c r="N42" s="47" t="s">
        <v>491</v>
      </c>
      <c r="O42" s="48" t="s">
        <v>339</v>
      </c>
      <c r="P42" s="60">
        <v>160000</v>
      </c>
      <c r="Q42" s="48" t="s">
        <v>340</v>
      </c>
      <c r="R42" s="48" t="s">
        <v>492</v>
      </c>
      <c r="S42" s="48" t="s">
        <v>493</v>
      </c>
      <c r="T42" s="60">
        <v>160000</v>
      </c>
      <c r="U42" s="46" t="s">
        <v>343</v>
      </c>
      <c r="V42" s="63"/>
      <c r="W42" s="63"/>
      <c r="X42" s="94"/>
      <c r="Y42" s="63"/>
      <c r="Z42" s="56"/>
      <c r="AA42" s="94"/>
      <c r="AB42" s="54"/>
      <c r="AC42" s="60"/>
      <c r="AD42" s="46"/>
      <c r="AE42" s="63"/>
      <c r="AF42" s="56"/>
      <c r="AG42" s="94"/>
      <c r="AH42" s="56"/>
      <c r="AI42" s="56"/>
      <c r="AJ42" s="94"/>
      <c r="AK42" s="48"/>
      <c r="AL42" s="48"/>
      <c r="AM42" s="46"/>
      <c r="AN42" s="95"/>
      <c r="AO42" s="57"/>
      <c r="AP42" s="96"/>
      <c r="AQ42" s="57"/>
      <c r="AR42" s="57"/>
      <c r="AS42" s="96"/>
      <c r="AT42" s="97"/>
      <c r="AU42" s="57"/>
      <c r="AV42" s="46"/>
      <c r="AW42" s="57"/>
      <c r="AX42" s="57"/>
      <c r="AY42" s="96"/>
      <c r="AZ42" s="57"/>
      <c r="BA42" s="57"/>
      <c r="BB42" s="96"/>
      <c r="BC42" s="97"/>
      <c r="BD42" s="57"/>
      <c r="BE42" s="46"/>
      <c r="BF42" s="56" t="s">
        <v>494</v>
      </c>
      <c r="BG42" s="64" t="s">
        <v>495</v>
      </c>
    </row>
    <row r="43" spans="1:59" s="27" customFormat="1" ht="80.099999999999994" customHeight="1" x14ac:dyDescent="0.2">
      <c r="A43" s="347"/>
      <c r="B43" s="49" t="s">
        <v>287</v>
      </c>
      <c r="C43" s="347"/>
      <c r="D43" s="410"/>
      <c r="E43" s="42">
        <v>2.2222222222222223E-2</v>
      </c>
      <c r="F43" s="91" t="s">
        <v>270</v>
      </c>
      <c r="G43" s="49" t="s">
        <v>215</v>
      </c>
      <c r="H43" s="47" t="s">
        <v>496</v>
      </c>
      <c r="I43" s="48" t="s">
        <v>497</v>
      </c>
      <c r="J43" s="48" t="s">
        <v>498</v>
      </c>
      <c r="K43" s="47" t="s">
        <v>499</v>
      </c>
      <c r="L43" s="47" t="s">
        <v>349</v>
      </c>
      <c r="M43" s="47" t="s">
        <v>500</v>
      </c>
      <c r="N43" s="47" t="s">
        <v>501</v>
      </c>
      <c r="O43" s="48" t="s">
        <v>361</v>
      </c>
      <c r="P43" s="46">
        <v>0.9</v>
      </c>
      <c r="Q43" s="48" t="s">
        <v>502</v>
      </c>
      <c r="R43" s="48" t="s">
        <v>503</v>
      </c>
      <c r="S43" s="48" t="s">
        <v>504</v>
      </c>
      <c r="T43" s="46">
        <v>0.9</v>
      </c>
      <c r="U43" s="46" t="s">
        <v>270</v>
      </c>
      <c r="V43" s="63"/>
      <c r="W43" s="54"/>
      <c r="X43" s="94"/>
      <c r="Y43" s="48"/>
      <c r="Z43" s="48"/>
      <c r="AA43" s="94"/>
      <c r="AB43" s="94"/>
      <c r="AC43" s="60"/>
      <c r="AD43" s="46"/>
      <c r="AE43" s="56"/>
      <c r="AF43" s="48"/>
      <c r="AG43" s="94"/>
      <c r="AH43" s="48"/>
      <c r="AI43" s="48"/>
      <c r="AJ43" s="94"/>
      <c r="AK43" s="54"/>
      <c r="AL43" s="48"/>
      <c r="AM43" s="46"/>
      <c r="AN43" s="98"/>
      <c r="AO43" s="57"/>
      <c r="AP43" s="96"/>
      <c r="AQ43" s="57"/>
      <c r="AR43" s="57"/>
      <c r="AS43" s="96"/>
      <c r="AT43" s="57"/>
      <c r="AU43" s="57"/>
      <c r="AV43" s="96"/>
      <c r="AW43" s="57"/>
      <c r="AX43" s="57"/>
      <c r="AY43" s="96"/>
      <c r="AZ43" s="57"/>
      <c r="BA43" s="57"/>
      <c r="BB43" s="96"/>
      <c r="BC43" s="54"/>
      <c r="BD43" s="57"/>
      <c r="BE43" s="46"/>
      <c r="BF43" s="56" t="s">
        <v>505</v>
      </c>
      <c r="BG43" s="64" t="s">
        <v>506</v>
      </c>
    </row>
    <row r="44" spans="1:59" s="27" customFormat="1" ht="80.099999999999994" customHeight="1" x14ac:dyDescent="0.2">
      <c r="A44" s="347"/>
      <c r="B44" s="49" t="s">
        <v>287</v>
      </c>
      <c r="C44" s="347"/>
      <c r="D44" s="410"/>
      <c r="E44" s="42">
        <v>2.2222222222222223E-2</v>
      </c>
      <c r="F44" s="91" t="s">
        <v>270</v>
      </c>
      <c r="G44" s="49" t="s">
        <v>215</v>
      </c>
      <c r="H44" s="47" t="s">
        <v>507</v>
      </c>
      <c r="I44" s="48" t="s">
        <v>508</v>
      </c>
      <c r="J44" s="48" t="s">
        <v>498</v>
      </c>
      <c r="K44" s="47" t="s">
        <v>509</v>
      </c>
      <c r="L44" s="47" t="s">
        <v>349</v>
      </c>
      <c r="M44" s="47" t="s">
        <v>510</v>
      </c>
      <c r="N44" s="47" t="s">
        <v>511</v>
      </c>
      <c r="O44" s="48" t="s">
        <v>361</v>
      </c>
      <c r="P44" s="46">
        <v>0.7</v>
      </c>
      <c r="Q44" s="48" t="s">
        <v>502</v>
      </c>
      <c r="R44" s="48" t="s">
        <v>512</v>
      </c>
      <c r="S44" s="48" t="s">
        <v>513</v>
      </c>
      <c r="T44" s="46">
        <v>0.7</v>
      </c>
      <c r="U44" s="46" t="s">
        <v>270</v>
      </c>
      <c r="V44" s="63"/>
      <c r="W44" s="54"/>
      <c r="X44" s="94"/>
      <c r="Y44" s="48"/>
      <c r="Z44" s="48"/>
      <c r="AA44" s="94"/>
      <c r="AB44" s="94"/>
      <c r="AC44" s="60"/>
      <c r="AD44" s="46"/>
      <c r="AE44" s="48"/>
      <c r="AF44" s="48"/>
      <c r="AG44" s="94"/>
      <c r="AH44" s="48"/>
      <c r="AI44" s="48"/>
      <c r="AJ44" s="94"/>
      <c r="AK44" s="54"/>
      <c r="AL44" s="48"/>
      <c r="AM44" s="46"/>
      <c r="AN44" s="97"/>
      <c r="AO44" s="57"/>
      <c r="AP44" s="96"/>
      <c r="AQ44" s="57"/>
      <c r="AR44" s="57"/>
      <c r="AS44" s="96"/>
      <c r="AT44" s="57"/>
      <c r="AU44" s="57"/>
      <c r="AV44" s="96"/>
      <c r="AW44" s="57"/>
      <c r="AX44" s="57"/>
      <c r="AY44" s="96"/>
      <c r="AZ44" s="57"/>
      <c r="BA44" s="57"/>
      <c r="BB44" s="96"/>
      <c r="BC44" s="54"/>
      <c r="BD44" s="57"/>
      <c r="BE44" s="46"/>
      <c r="BF44" s="56" t="s">
        <v>514</v>
      </c>
      <c r="BG44" s="64" t="s">
        <v>515</v>
      </c>
    </row>
    <row r="45" spans="1:59" s="27" customFormat="1" ht="80.099999999999994" customHeight="1" x14ac:dyDescent="0.2">
      <c r="A45" s="347"/>
      <c r="B45" s="49" t="s">
        <v>287</v>
      </c>
      <c r="C45" s="347"/>
      <c r="D45" s="410"/>
      <c r="E45" s="42">
        <v>2.2222222222222223E-2</v>
      </c>
      <c r="F45" s="91" t="s">
        <v>270</v>
      </c>
      <c r="G45" s="49" t="s">
        <v>516</v>
      </c>
      <c r="H45" s="47" t="s">
        <v>517</v>
      </c>
      <c r="I45" s="48" t="s">
        <v>242</v>
      </c>
      <c r="J45" s="48" t="s">
        <v>420</v>
      </c>
      <c r="K45" s="47" t="s">
        <v>518</v>
      </c>
      <c r="L45" s="47" t="s">
        <v>349</v>
      </c>
      <c r="M45" s="47" t="s">
        <v>519</v>
      </c>
      <c r="N45" s="47" t="s">
        <v>404</v>
      </c>
      <c r="O45" s="48" t="s">
        <v>339</v>
      </c>
      <c r="P45" s="46"/>
      <c r="Q45" s="48" t="s">
        <v>520</v>
      </c>
      <c r="R45" s="48" t="s">
        <v>521</v>
      </c>
      <c r="S45" s="60" t="s">
        <v>522</v>
      </c>
      <c r="T45" s="46">
        <v>0.9</v>
      </c>
      <c r="U45" s="46" t="s">
        <v>270</v>
      </c>
      <c r="V45" s="63"/>
      <c r="W45" s="63"/>
      <c r="X45" s="94"/>
      <c r="Y45" s="56"/>
      <c r="Z45" s="56"/>
      <c r="AA45" s="94"/>
      <c r="AB45" s="60"/>
      <c r="AC45" s="60"/>
      <c r="AD45" s="46"/>
      <c r="AE45" s="56"/>
      <c r="AF45" s="63"/>
      <c r="AG45" s="94"/>
      <c r="AH45" s="56"/>
      <c r="AI45" s="56"/>
      <c r="AJ45" s="94"/>
      <c r="AK45" s="48"/>
      <c r="AL45" s="48"/>
      <c r="AM45" s="46"/>
      <c r="AN45" s="57"/>
      <c r="AO45" s="57"/>
      <c r="AP45" s="96"/>
      <c r="AQ45" s="57"/>
      <c r="AR45" s="57"/>
      <c r="AS45" s="96"/>
      <c r="AT45" s="97"/>
      <c r="AU45" s="97"/>
      <c r="AV45" s="46"/>
      <c r="AW45" s="57"/>
      <c r="AX45" s="57"/>
      <c r="AY45" s="96"/>
      <c r="AZ45" s="57"/>
      <c r="BA45" s="57"/>
      <c r="BB45" s="96"/>
      <c r="BC45" s="50"/>
      <c r="BD45" s="48"/>
      <c r="BE45" s="99"/>
      <c r="BF45" s="100" t="s">
        <v>523</v>
      </c>
      <c r="BG45" s="75" t="s">
        <v>524</v>
      </c>
    </row>
    <row r="46" spans="1:59" s="27" customFormat="1" ht="80.099999999999994" customHeight="1" x14ac:dyDescent="0.2">
      <c r="A46" s="347"/>
      <c r="B46" s="49" t="s">
        <v>287</v>
      </c>
      <c r="C46" s="347"/>
      <c r="D46" s="410"/>
      <c r="E46" s="42">
        <v>2.2222222222222223E-2</v>
      </c>
      <c r="F46" s="91" t="s">
        <v>270</v>
      </c>
      <c r="G46" s="49" t="s">
        <v>516</v>
      </c>
      <c r="H46" s="47" t="s">
        <v>525</v>
      </c>
      <c r="I46" s="48" t="s">
        <v>526</v>
      </c>
      <c r="J46" s="48" t="s">
        <v>420</v>
      </c>
      <c r="K46" s="47" t="s">
        <v>527</v>
      </c>
      <c r="L46" s="47" t="s">
        <v>349</v>
      </c>
      <c r="M46" s="47" t="s">
        <v>528</v>
      </c>
      <c r="N46" s="47" t="s">
        <v>404</v>
      </c>
      <c r="O46" s="48" t="s">
        <v>339</v>
      </c>
      <c r="P46" s="60">
        <v>32445</v>
      </c>
      <c r="Q46" s="60" t="s">
        <v>520</v>
      </c>
      <c r="R46" s="60" t="s">
        <v>529</v>
      </c>
      <c r="S46" s="60" t="s">
        <v>522</v>
      </c>
      <c r="T46" s="60">
        <v>27500</v>
      </c>
      <c r="U46" s="94" t="s">
        <v>343</v>
      </c>
      <c r="V46" s="63"/>
      <c r="W46" s="63"/>
      <c r="X46" s="94"/>
      <c r="Y46" s="56"/>
      <c r="Z46" s="56"/>
      <c r="AA46" s="94"/>
      <c r="AB46" s="60"/>
      <c r="AC46" s="60"/>
      <c r="AD46" s="46"/>
      <c r="AE46" s="56"/>
      <c r="AF46" s="56"/>
      <c r="AG46" s="94"/>
      <c r="AH46" s="56"/>
      <c r="AI46" s="56"/>
      <c r="AJ46" s="94"/>
      <c r="AK46" s="48"/>
      <c r="AL46" s="48"/>
      <c r="AM46" s="46"/>
      <c r="AN46" s="98"/>
      <c r="AO46" s="57"/>
      <c r="AP46" s="96"/>
      <c r="AQ46" s="57"/>
      <c r="AR46" s="57"/>
      <c r="AS46" s="96"/>
      <c r="AT46" s="101"/>
      <c r="AU46" s="101"/>
      <c r="AV46" s="46"/>
      <c r="AW46" s="57"/>
      <c r="AX46" s="57"/>
      <c r="AY46" s="96"/>
      <c r="AZ46" s="57"/>
      <c r="BA46" s="57"/>
      <c r="BB46" s="96"/>
      <c r="BC46" s="56"/>
      <c r="BD46" s="48"/>
      <c r="BE46" s="99"/>
      <c r="BF46" s="59" t="s">
        <v>530</v>
      </c>
      <c r="BG46" s="56" t="s">
        <v>531</v>
      </c>
    </row>
    <row r="47" spans="1:59" s="27" customFormat="1" ht="80.099999999999994" customHeight="1" x14ac:dyDescent="0.2">
      <c r="A47" s="347"/>
      <c r="B47" s="49" t="s">
        <v>287</v>
      </c>
      <c r="C47" s="347"/>
      <c r="D47" s="410"/>
      <c r="E47" s="42">
        <v>2.2222222222222223E-2</v>
      </c>
      <c r="F47" s="91" t="s">
        <v>270</v>
      </c>
      <c r="G47" s="49" t="s">
        <v>516</v>
      </c>
      <c r="H47" s="47" t="s">
        <v>532</v>
      </c>
      <c r="I47" s="48" t="s">
        <v>533</v>
      </c>
      <c r="J47" s="48" t="s">
        <v>334</v>
      </c>
      <c r="K47" s="47" t="s">
        <v>534</v>
      </c>
      <c r="L47" s="47" t="s">
        <v>535</v>
      </c>
      <c r="M47" s="47" t="s">
        <v>536</v>
      </c>
      <c r="N47" s="47" t="s">
        <v>537</v>
      </c>
      <c r="O47" s="48" t="s">
        <v>339</v>
      </c>
      <c r="P47" s="46">
        <v>0.99</v>
      </c>
      <c r="Q47" s="48" t="s">
        <v>538</v>
      </c>
      <c r="R47" s="48" t="s">
        <v>539</v>
      </c>
      <c r="S47" s="48" t="s">
        <v>540</v>
      </c>
      <c r="T47" s="46">
        <v>1</v>
      </c>
      <c r="U47" s="46" t="s">
        <v>343</v>
      </c>
      <c r="V47" s="63"/>
      <c r="W47" s="63"/>
      <c r="X47" s="94"/>
      <c r="Y47" s="63"/>
      <c r="Z47" s="63"/>
      <c r="AA47" s="94"/>
      <c r="AB47" s="60"/>
      <c r="AC47" s="60"/>
      <c r="AD47" s="87"/>
      <c r="AE47" s="56"/>
      <c r="AF47" s="56"/>
      <c r="AG47" s="94"/>
      <c r="AH47" s="56"/>
      <c r="AI47" s="56"/>
      <c r="AJ47" s="94"/>
      <c r="AK47" s="48"/>
      <c r="AL47" s="48"/>
      <c r="AM47" s="46"/>
      <c r="AN47" s="57"/>
      <c r="AO47" s="57"/>
      <c r="AP47" s="96"/>
      <c r="AQ47" s="57"/>
      <c r="AR47" s="57"/>
      <c r="AS47" s="96"/>
      <c r="AT47" s="97"/>
      <c r="AU47" s="97"/>
      <c r="AV47" s="87"/>
      <c r="AW47" s="57"/>
      <c r="AX47" s="57"/>
      <c r="AY47" s="96"/>
      <c r="AZ47" s="57"/>
      <c r="BA47" s="57"/>
      <c r="BB47" s="96"/>
      <c r="BC47" s="97"/>
      <c r="BD47" s="97"/>
      <c r="BE47" s="102"/>
      <c r="BF47" s="59" t="s">
        <v>541</v>
      </c>
      <c r="BG47" s="56" t="s">
        <v>542</v>
      </c>
    </row>
    <row r="48" spans="1:59" s="27" customFormat="1" ht="80.099999999999994" customHeight="1" x14ac:dyDescent="0.3">
      <c r="A48" s="347"/>
      <c r="B48" s="49" t="s">
        <v>287</v>
      </c>
      <c r="C48" s="347"/>
      <c r="D48" s="410"/>
      <c r="E48" s="42">
        <v>2.2222222222222223E-2</v>
      </c>
      <c r="F48" s="91" t="s">
        <v>270</v>
      </c>
      <c r="G48" s="49" t="s">
        <v>516</v>
      </c>
      <c r="H48" s="47" t="s">
        <v>543</v>
      </c>
      <c r="I48" s="48" t="s">
        <v>544</v>
      </c>
      <c r="J48" s="48" t="s">
        <v>420</v>
      </c>
      <c r="K48" s="47" t="s">
        <v>545</v>
      </c>
      <c r="L48" s="47" t="s">
        <v>358</v>
      </c>
      <c r="M48" s="47" t="s">
        <v>545</v>
      </c>
      <c r="N48" s="47" t="s">
        <v>546</v>
      </c>
      <c r="O48" s="48" t="s">
        <v>361</v>
      </c>
      <c r="P48" s="60">
        <v>4000</v>
      </c>
      <c r="Q48" s="54" t="s">
        <v>547</v>
      </c>
      <c r="R48" s="54" t="s">
        <v>548</v>
      </c>
      <c r="S48" s="54" t="s">
        <v>549</v>
      </c>
      <c r="T48" s="60">
        <v>4000</v>
      </c>
      <c r="U48" s="46" t="s">
        <v>343</v>
      </c>
      <c r="V48" s="63"/>
      <c r="W48" s="63"/>
      <c r="X48" s="94"/>
      <c r="Y48" s="56"/>
      <c r="Z48" s="56"/>
      <c r="AA48" s="94"/>
      <c r="AB48" s="94"/>
      <c r="AC48" s="94"/>
      <c r="AD48" s="46"/>
      <c r="AE48" s="56"/>
      <c r="AF48" s="56"/>
      <c r="AG48" s="94"/>
      <c r="AH48" s="56"/>
      <c r="AI48" s="56"/>
      <c r="AJ48" s="94"/>
      <c r="AK48" s="48"/>
      <c r="AL48" s="48"/>
      <c r="AM48" s="46"/>
      <c r="AN48" s="57"/>
      <c r="AO48" s="57"/>
      <c r="AP48" s="96"/>
      <c r="AQ48" s="57"/>
      <c r="AR48" s="57"/>
      <c r="AS48" s="96"/>
      <c r="AT48" s="57"/>
      <c r="AU48" s="57"/>
      <c r="AV48" s="66"/>
      <c r="AW48" s="57"/>
      <c r="AX48" s="57"/>
      <c r="AY48" s="96"/>
      <c r="AZ48" s="57"/>
      <c r="BA48" s="57"/>
      <c r="BB48" s="96"/>
      <c r="BC48" s="97"/>
      <c r="BD48" s="97"/>
      <c r="BE48" s="99"/>
      <c r="BF48" s="59" t="s">
        <v>550</v>
      </c>
      <c r="BG48" s="56" t="s">
        <v>551</v>
      </c>
    </row>
    <row r="49" spans="1:59" s="27" customFormat="1" ht="80.099999999999994" customHeight="1" x14ac:dyDescent="0.2">
      <c r="A49" s="347"/>
      <c r="B49" s="49" t="s">
        <v>287</v>
      </c>
      <c r="C49" s="347"/>
      <c r="D49" s="410"/>
      <c r="E49" s="42">
        <v>2.2222222222222223E-2</v>
      </c>
      <c r="F49" s="91" t="s">
        <v>270</v>
      </c>
      <c r="G49" s="49" t="s">
        <v>516</v>
      </c>
      <c r="H49" s="47" t="s">
        <v>552</v>
      </c>
      <c r="I49" s="48" t="s">
        <v>553</v>
      </c>
      <c r="J49" s="48" t="s">
        <v>420</v>
      </c>
      <c r="K49" s="47" t="s">
        <v>554</v>
      </c>
      <c r="L49" s="47" t="s">
        <v>535</v>
      </c>
      <c r="M49" s="47" t="s">
        <v>555</v>
      </c>
      <c r="N49" s="47" t="s">
        <v>556</v>
      </c>
      <c r="O49" s="48" t="s">
        <v>339</v>
      </c>
      <c r="P49" s="46" t="s">
        <v>557</v>
      </c>
      <c r="Q49" s="48" t="s">
        <v>558</v>
      </c>
      <c r="R49" s="48" t="s">
        <v>559</v>
      </c>
      <c r="S49" s="48" t="s">
        <v>560</v>
      </c>
      <c r="T49" s="60">
        <v>712</v>
      </c>
      <c r="U49" s="46" t="s">
        <v>343</v>
      </c>
      <c r="V49" s="63"/>
      <c r="W49" s="63"/>
      <c r="X49" s="94"/>
      <c r="Y49" s="63"/>
      <c r="Z49" s="63"/>
      <c r="AA49" s="94"/>
      <c r="AB49" s="60"/>
      <c r="AC49" s="60"/>
      <c r="AD49" s="46"/>
      <c r="AE49" s="56"/>
      <c r="AF49" s="56"/>
      <c r="AG49" s="94"/>
      <c r="AH49" s="56"/>
      <c r="AI49" s="56"/>
      <c r="AJ49" s="94"/>
      <c r="AK49" s="48"/>
      <c r="AL49" s="48"/>
      <c r="AM49" s="46"/>
      <c r="AN49" s="57"/>
      <c r="AO49" s="57"/>
      <c r="AP49" s="96"/>
      <c r="AQ49" s="57"/>
      <c r="AR49" s="57"/>
      <c r="AS49" s="96"/>
      <c r="AT49" s="97"/>
      <c r="AU49" s="97"/>
      <c r="AV49" s="46"/>
      <c r="AW49" s="57"/>
      <c r="AX49" s="57"/>
      <c r="AY49" s="96"/>
      <c r="AZ49" s="57"/>
      <c r="BA49" s="57"/>
      <c r="BB49" s="96"/>
      <c r="BC49" s="97"/>
      <c r="BD49" s="97"/>
      <c r="BE49" s="99"/>
      <c r="BF49" s="59" t="s">
        <v>561</v>
      </c>
      <c r="BG49" s="56" t="s">
        <v>562</v>
      </c>
    </row>
    <row r="50" spans="1:59" s="27" customFormat="1" ht="80.099999999999994" customHeight="1" x14ac:dyDescent="0.3">
      <c r="A50" s="347"/>
      <c r="B50" s="49" t="s">
        <v>287</v>
      </c>
      <c r="C50" s="347"/>
      <c r="D50" s="410"/>
      <c r="E50" s="42">
        <v>2.2222222222222223E-2</v>
      </c>
      <c r="F50" s="91" t="s">
        <v>270</v>
      </c>
      <c r="G50" s="49" t="s">
        <v>516</v>
      </c>
      <c r="H50" s="49" t="s">
        <v>563</v>
      </c>
      <c r="I50" s="50" t="s">
        <v>564</v>
      </c>
      <c r="J50" s="48" t="s">
        <v>334</v>
      </c>
      <c r="K50" s="49" t="s">
        <v>565</v>
      </c>
      <c r="L50" s="47" t="s">
        <v>349</v>
      </c>
      <c r="M50" s="183" t="s">
        <v>566</v>
      </c>
      <c r="N50" s="91" t="s">
        <v>404</v>
      </c>
      <c r="O50" s="48" t="s">
        <v>361</v>
      </c>
      <c r="P50" s="71"/>
      <c r="Q50" s="51" t="s">
        <v>567</v>
      </c>
      <c r="R50" s="51" t="s">
        <v>568</v>
      </c>
      <c r="S50" s="60" t="s">
        <v>522</v>
      </c>
      <c r="T50" s="50">
        <v>13500</v>
      </c>
      <c r="U50" s="46" t="s">
        <v>343</v>
      </c>
      <c r="V50" s="66"/>
      <c r="W50" s="66"/>
      <c r="X50" s="66"/>
      <c r="Y50" s="66"/>
      <c r="Z50" s="66"/>
      <c r="AA50" s="66"/>
      <c r="AB50" s="66"/>
      <c r="AC50" s="66"/>
      <c r="AD50" s="66"/>
      <c r="AE50" s="66"/>
      <c r="AF50" s="66"/>
      <c r="AG50" s="104"/>
      <c r="AH50" s="66"/>
      <c r="AI50" s="66"/>
      <c r="AJ50" s="66"/>
      <c r="AK50" s="50"/>
      <c r="AL50" s="50"/>
      <c r="AM50" s="46"/>
      <c r="AN50" s="66"/>
      <c r="AO50" s="66"/>
      <c r="AP50" s="66"/>
      <c r="AQ50" s="66"/>
      <c r="AR50" s="66"/>
      <c r="AS50" s="66"/>
      <c r="AT50" s="66"/>
      <c r="AU50" s="66"/>
      <c r="AV50" s="66"/>
      <c r="AW50" s="66"/>
      <c r="AX50" s="66"/>
      <c r="AY50" s="66"/>
      <c r="AZ50" s="66"/>
      <c r="BA50" s="66"/>
      <c r="BB50" s="66"/>
      <c r="BC50" s="50"/>
      <c r="BD50" s="50"/>
      <c r="BE50" s="99"/>
      <c r="BF50" s="49" t="s">
        <v>569</v>
      </c>
      <c r="BG50" s="49" t="s">
        <v>570</v>
      </c>
    </row>
    <row r="51" spans="1:59" s="27" customFormat="1" ht="80.099999999999994" customHeight="1" x14ac:dyDescent="0.3">
      <c r="A51" s="347"/>
      <c r="B51" s="49" t="s">
        <v>287</v>
      </c>
      <c r="C51" s="347"/>
      <c r="D51" s="410"/>
      <c r="E51" s="42">
        <v>2.2222222222222223E-2</v>
      </c>
      <c r="F51" s="91" t="s">
        <v>270</v>
      </c>
      <c r="G51" s="49" t="s">
        <v>516</v>
      </c>
      <c r="H51" s="49" t="s">
        <v>571</v>
      </c>
      <c r="I51" s="50" t="s">
        <v>572</v>
      </c>
      <c r="J51" s="48" t="s">
        <v>420</v>
      </c>
      <c r="K51" s="49" t="s">
        <v>573</v>
      </c>
      <c r="L51" s="47" t="s">
        <v>349</v>
      </c>
      <c r="M51" s="49" t="s">
        <v>574</v>
      </c>
      <c r="N51" s="91" t="s">
        <v>404</v>
      </c>
      <c r="O51" s="48" t="s">
        <v>361</v>
      </c>
      <c r="P51" s="71"/>
      <c r="Q51" s="51" t="s">
        <v>575</v>
      </c>
      <c r="R51" s="51" t="s">
        <v>576</v>
      </c>
      <c r="S51" s="60" t="s">
        <v>522</v>
      </c>
      <c r="T51" s="50">
        <v>45000</v>
      </c>
      <c r="U51" s="46" t="s">
        <v>343</v>
      </c>
      <c r="V51" s="66"/>
      <c r="W51" s="66"/>
      <c r="X51" s="66"/>
      <c r="Y51" s="66"/>
      <c r="Z51" s="66"/>
      <c r="AA51" s="66"/>
      <c r="AB51" s="66"/>
      <c r="AC51" s="66"/>
      <c r="AD51" s="66"/>
      <c r="AE51" s="66"/>
      <c r="AF51" s="66"/>
      <c r="AG51" s="66"/>
      <c r="AH51" s="66"/>
      <c r="AI51" s="66"/>
      <c r="AJ51" s="66"/>
      <c r="AK51" s="50"/>
      <c r="AL51" s="50"/>
      <c r="AM51" s="46"/>
      <c r="AN51" s="66"/>
      <c r="AO51" s="66"/>
      <c r="AP51" s="66"/>
      <c r="AQ51" s="66"/>
      <c r="AR51" s="66"/>
      <c r="AS51" s="66"/>
      <c r="AT51" s="66"/>
      <c r="AU51" s="66"/>
      <c r="AV51" s="66"/>
      <c r="AW51" s="66"/>
      <c r="AX51" s="66"/>
      <c r="AY51" s="66"/>
      <c r="AZ51" s="66"/>
      <c r="BA51" s="66"/>
      <c r="BB51" s="66"/>
      <c r="BC51" s="50"/>
      <c r="BD51" s="50"/>
      <c r="BE51" s="99"/>
      <c r="BF51" s="64" t="s">
        <v>577</v>
      </c>
      <c r="BG51" s="75" t="s">
        <v>578</v>
      </c>
    </row>
    <row r="52" spans="1:59" s="27" customFormat="1" ht="80.099999999999994" customHeight="1" x14ac:dyDescent="0.2">
      <c r="A52" s="347"/>
      <c r="B52" s="47" t="s">
        <v>287</v>
      </c>
      <c r="C52" s="347"/>
      <c r="D52" s="410"/>
      <c r="E52" s="42">
        <v>2.2222222222222223E-2</v>
      </c>
      <c r="F52" s="91" t="s">
        <v>270</v>
      </c>
      <c r="G52" s="181" t="s">
        <v>216</v>
      </c>
      <c r="H52" s="47" t="s">
        <v>579</v>
      </c>
      <c r="I52" s="48" t="s">
        <v>580</v>
      </c>
      <c r="J52" s="48" t="s">
        <v>334</v>
      </c>
      <c r="K52" s="47" t="s">
        <v>581</v>
      </c>
      <c r="L52" s="47" t="s">
        <v>118</v>
      </c>
      <c r="M52" s="47" t="s">
        <v>582</v>
      </c>
      <c r="N52" s="47" t="s">
        <v>583</v>
      </c>
      <c r="O52" s="48" t="s">
        <v>424</v>
      </c>
      <c r="P52" s="48">
        <v>64295</v>
      </c>
      <c r="Q52" s="48" t="s">
        <v>584</v>
      </c>
      <c r="R52" s="48" t="s">
        <v>585</v>
      </c>
      <c r="S52" s="60" t="s">
        <v>586</v>
      </c>
      <c r="T52" s="105">
        <v>68790</v>
      </c>
      <c r="U52" s="46" t="s">
        <v>587</v>
      </c>
      <c r="V52" s="60"/>
      <c r="W52" s="60"/>
      <c r="X52" s="46"/>
      <c r="Y52" s="60"/>
      <c r="Z52" s="60"/>
      <c r="AA52" s="46"/>
      <c r="AB52" s="60"/>
      <c r="AC52" s="60"/>
      <c r="AD52" s="46"/>
      <c r="AE52" s="60"/>
      <c r="AF52" s="60"/>
      <c r="AG52" s="46"/>
      <c r="AH52" s="60"/>
      <c r="AI52" s="60"/>
      <c r="AJ52" s="46"/>
      <c r="AK52" s="60"/>
      <c r="AL52" s="60"/>
      <c r="AM52" s="46"/>
      <c r="AN52" s="45"/>
      <c r="AO52" s="45"/>
      <c r="AP52" s="46"/>
      <c r="AQ52" s="45"/>
      <c r="AR52" s="45"/>
      <c r="AS52" s="87"/>
      <c r="AT52" s="45"/>
      <c r="AU52" s="45"/>
      <c r="AV52" s="87"/>
      <c r="AW52" s="45"/>
      <c r="AX52" s="45"/>
      <c r="AY52" s="83"/>
      <c r="AZ52" s="45"/>
      <c r="BA52" s="45"/>
      <c r="BB52" s="83"/>
      <c r="BC52" s="45"/>
      <c r="BD52" s="45"/>
      <c r="BE52" s="83"/>
      <c r="BF52" s="106" t="s">
        <v>588</v>
      </c>
      <c r="BG52" s="59" t="s">
        <v>589</v>
      </c>
    </row>
    <row r="53" spans="1:59" s="29" customFormat="1" ht="80.099999999999994" customHeight="1" x14ac:dyDescent="0.2">
      <c r="A53" s="347"/>
      <c r="B53" s="107" t="s">
        <v>287</v>
      </c>
      <c r="C53" s="347"/>
      <c r="D53" s="410"/>
      <c r="E53" s="42">
        <v>2.2222222222222223E-2</v>
      </c>
      <c r="F53" s="167" t="s">
        <v>270</v>
      </c>
      <c r="G53" s="182" t="s">
        <v>216</v>
      </c>
      <c r="H53" s="107" t="s">
        <v>590</v>
      </c>
      <c r="I53" s="97" t="s">
        <v>591</v>
      </c>
      <c r="J53" s="97" t="s">
        <v>498</v>
      </c>
      <c r="K53" s="107" t="s">
        <v>592</v>
      </c>
      <c r="L53" s="107" t="s">
        <v>118</v>
      </c>
      <c r="M53" s="107" t="s">
        <v>593</v>
      </c>
      <c r="N53" s="107" t="s">
        <v>594</v>
      </c>
      <c r="O53" s="97" t="s">
        <v>395</v>
      </c>
      <c r="P53" s="97">
        <v>1880</v>
      </c>
      <c r="Q53" s="97" t="s">
        <v>595</v>
      </c>
      <c r="R53" s="97" t="s">
        <v>596</v>
      </c>
      <c r="S53" s="96" t="s">
        <v>597</v>
      </c>
      <c r="T53" s="83">
        <v>0.5</v>
      </c>
      <c r="U53" s="83" t="s">
        <v>270</v>
      </c>
      <c r="V53" s="45"/>
      <c r="W53" s="45"/>
      <c r="X53" s="83"/>
      <c r="Y53" s="45"/>
      <c r="Z53" s="45"/>
      <c r="AA53" s="83"/>
      <c r="AB53" s="45"/>
      <c r="AC53" s="45"/>
      <c r="AD53" s="83"/>
      <c r="AE53" s="45"/>
      <c r="AF53" s="45"/>
      <c r="AG53" s="83"/>
      <c r="AH53" s="45"/>
      <c r="AI53" s="45"/>
      <c r="AJ53" s="83"/>
      <c r="AK53" s="45"/>
      <c r="AL53" s="45"/>
      <c r="AM53" s="83"/>
      <c r="AN53" s="45"/>
      <c r="AO53" s="45"/>
      <c r="AP53" s="83"/>
      <c r="AQ53" s="45"/>
      <c r="AR53" s="45"/>
      <c r="AS53" s="83"/>
      <c r="AT53" s="45"/>
      <c r="AU53" s="45"/>
      <c r="AV53" s="83"/>
      <c r="AW53" s="45"/>
      <c r="AX53" s="45"/>
      <c r="AY53" s="83"/>
      <c r="AZ53" s="45"/>
      <c r="BA53" s="45"/>
      <c r="BB53" s="83"/>
      <c r="BC53" s="46"/>
      <c r="BD53" s="83"/>
      <c r="BE53" s="83"/>
      <c r="BF53" s="108" t="s">
        <v>598</v>
      </c>
      <c r="BG53" s="110" t="s">
        <v>599</v>
      </c>
    </row>
    <row r="54" spans="1:59" s="29" customFormat="1" ht="80.099999999999994" customHeight="1" x14ac:dyDescent="0.2">
      <c r="A54" s="347"/>
      <c r="B54" s="107" t="s">
        <v>287</v>
      </c>
      <c r="C54" s="347"/>
      <c r="D54" s="410"/>
      <c r="E54" s="42">
        <v>2.2222222222222223E-2</v>
      </c>
      <c r="F54" s="167" t="s">
        <v>270</v>
      </c>
      <c r="G54" s="182" t="s">
        <v>216</v>
      </c>
      <c r="H54" s="107" t="s">
        <v>600</v>
      </c>
      <c r="I54" s="97" t="s">
        <v>601</v>
      </c>
      <c r="J54" s="97" t="s">
        <v>498</v>
      </c>
      <c r="K54" s="107" t="s">
        <v>602</v>
      </c>
      <c r="L54" s="107" t="s">
        <v>118</v>
      </c>
      <c r="M54" s="107" t="s">
        <v>603</v>
      </c>
      <c r="N54" s="107" t="s">
        <v>604</v>
      </c>
      <c r="O54" s="97" t="s">
        <v>395</v>
      </c>
      <c r="P54" s="97">
        <v>181</v>
      </c>
      <c r="Q54" s="97" t="s">
        <v>605</v>
      </c>
      <c r="R54" s="97" t="s">
        <v>606</v>
      </c>
      <c r="S54" s="96" t="s">
        <v>607</v>
      </c>
      <c r="T54" s="45">
        <v>52</v>
      </c>
      <c r="U54" s="83" t="s">
        <v>608</v>
      </c>
      <c r="V54" s="45"/>
      <c r="W54" s="45"/>
      <c r="X54" s="83"/>
      <c r="Y54" s="45"/>
      <c r="Z54" s="45"/>
      <c r="AA54" s="83"/>
      <c r="AB54" s="45"/>
      <c r="AC54" s="45"/>
      <c r="AD54" s="83"/>
      <c r="AE54" s="45"/>
      <c r="AF54" s="45"/>
      <c r="AG54" s="83"/>
      <c r="AH54" s="45"/>
      <c r="AI54" s="45"/>
      <c r="AJ54" s="83"/>
      <c r="AK54" s="45"/>
      <c r="AL54" s="45"/>
      <c r="AM54" s="83"/>
      <c r="AN54" s="45"/>
      <c r="AO54" s="45"/>
      <c r="AP54" s="83"/>
      <c r="AQ54" s="45"/>
      <c r="AR54" s="45"/>
      <c r="AS54" s="83"/>
      <c r="AT54" s="45"/>
      <c r="AU54" s="45"/>
      <c r="AV54" s="83"/>
      <c r="AW54" s="45"/>
      <c r="AX54" s="45"/>
      <c r="AY54" s="83"/>
      <c r="AZ54" s="45"/>
      <c r="BA54" s="45"/>
      <c r="BB54" s="83"/>
      <c r="BC54" s="45"/>
      <c r="BD54" s="45"/>
      <c r="BE54" s="83"/>
      <c r="BF54" s="108" t="s">
        <v>609</v>
      </c>
      <c r="BG54" s="110" t="s">
        <v>610</v>
      </c>
    </row>
    <row r="55" spans="1:59" s="27" customFormat="1" ht="80.099999999999994" customHeight="1" x14ac:dyDescent="0.2">
      <c r="A55" s="347"/>
      <c r="B55" s="47" t="s">
        <v>287</v>
      </c>
      <c r="C55" s="347"/>
      <c r="D55" s="410"/>
      <c r="E55" s="42">
        <v>2.2222222222222223E-2</v>
      </c>
      <c r="F55" s="91" t="s">
        <v>270</v>
      </c>
      <c r="G55" s="49" t="s">
        <v>216</v>
      </c>
      <c r="H55" s="47" t="s">
        <v>611</v>
      </c>
      <c r="I55" s="48" t="s">
        <v>612</v>
      </c>
      <c r="J55" s="48" t="s">
        <v>334</v>
      </c>
      <c r="K55" s="47" t="s">
        <v>613</v>
      </c>
      <c r="L55" s="47" t="s">
        <v>118</v>
      </c>
      <c r="M55" s="47" t="s">
        <v>614</v>
      </c>
      <c r="N55" s="47" t="s">
        <v>615</v>
      </c>
      <c r="O55" s="48" t="s">
        <v>424</v>
      </c>
      <c r="P55" s="48">
        <v>8003</v>
      </c>
      <c r="Q55" s="48" t="s">
        <v>502</v>
      </c>
      <c r="R55" s="48" t="s">
        <v>616</v>
      </c>
      <c r="S55" s="94" t="s">
        <v>617</v>
      </c>
      <c r="T55" s="105">
        <v>7834</v>
      </c>
      <c r="U55" s="46" t="s">
        <v>587</v>
      </c>
      <c r="V55" s="60"/>
      <c r="W55" s="60"/>
      <c r="X55" s="46"/>
      <c r="Y55" s="60"/>
      <c r="Z55" s="60"/>
      <c r="AA55" s="46"/>
      <c r="AB55" s="60"/>
      <c r="AC55" s="60"/>
      <c r="AD55" s="46"/>
      <c r="AE55" s="60"/>
      <c r="AF55" s="60"/>
      <c r="AG55" s="46"/>
      <c r="AH55" s="60"/>
      <c r="AI55" s="60"/>
      <c r="AJ55" s="46"/>
      <c r="AK55" s="60"/>
      <c r="AL55" s="60"/>
      <c r="AM55" s="46"/>
      <c r="AN55" s="45"/>
      <c r="AO55" s="45"/>
      <c r="AP55" s="46"/>
      <c r="AQ55" s="45"/>
      <c r="AR55" s="45"/>
      <c r="AS55" s="46"/>
      <c r="AT55" s="45"/>
      <c r="AU55" s="45"/>
      <c r="AV55" s="87"/>
      <c r="AW55" s="45"/>
      <c r="AX55" s="45"/>
      <c r="AY55" s="83"/>
      <c r="AZ55" s="45"/>
      <c r="BA55" s="45"/>
      <c r="BB55" s="83"/>
      <c r="BC55" s="105"/>
      <c r="BD55" s="105"/>
      <c r="BE55" s="83"/>
      <c r="BF55" s="106" t="s">
        <v>618</v>
      </c>
      <c r="BG55" s="110" t="s">
        <v>619</v>
      </c>
    </row>
    <row r="56" spans="1:59" s="30" customFormat="1" ht="80.099999999999994" customHeight="1" x14ac:dyDescent="0.2">
      <c r="A56" s="347"/>
      <c r="B56" s="107" t="s">
        <v>287</v>
      </c>
      <c r="C56" s="347"/>
      <c r="D56" s="410"/>
      <c r="E56" s="42">
        <v>2.2222222222222223E-2</v>
      </c>
      <c r="F56" s="167" t="s">
        <v>270</v>
      </c>
      <c r="G56" s="128" t="s">
        <v>216</v>
      </c>
      <c r="H56" s="107" t="s">
        <v>620</v>
      </c>
      <c r="I56" s="97" t="s">
        <v>621</v>
      </c>
      <c r="J56" s="97" t="s">
        <v>334</v>
      </c>
      <c r="K56" s="107" t="s">
        <v>622</v>
      </c>
      <c r="L56" s="107" t="s">
        <v>118</v>
      </c>
      <c r="M56" s="107" t="s">
        <v>623</v>
      </c>
      <c r="N56" s="107" t="s">
        <v>624</v>
      </c>
      <c r="O56" s="97" t="s">
        <v>395</v>
      </c>
      <c r="P56" s="97">
        <v>13</v>
      </c>
      <c r="Q56" s="97" t="s">
        <v>625</v>
      </c>
      <c r="R56" s="97" t="s">
        <v>626</v>
      </c>
      <c r="S56" s="96" t="s">
        <v>627</v>
      </c>
      <c r="T56" s="83">
        <v>0.42</v>
      </c>
      <c r="U56" s="83" t="s">
        <v>365</v>
      </c>
      <c r="V56" s="45"/>
      <c r="W56" s="45"/>
      <c r="X56" s="83"/>
      <c r="Y56" s="45"/>
      <c r="Z56" s="45"/>
      <c r="AA56" s="83"/>
      <c r="AB56" s="45"/>
      <c r="AC56" s="45"/>
      <c r="AD56" s="83"/>
      <c r="AE56" s="45"/>
      <c r="AF56" s="45"/>
      <c r="AG56" s="83"/>
      <c r="AH56" s="45"/>
      <c r="AI56" s="45"/>
      <c r="AJ56" s="83"/>
      <c r="AK56" s="45"/>
      <c r="AL56" s="45"/>
      <c r="AM56" s="83"/>
      <c r="AN56" s="45"/>
      <c r="AO56" s="45"/>
      <c r="AP56" s="83"/>
      <c r="AQ56" s="45"/>
      <c r="AR56" s="45"/>
      <c r="AS56" s="83"/>
      <c r="AT56" s="45"/>
      <c r="AU56" s="45"/>
      <c r="AV56" s="83"/>
      <c r="AW56" s="45"/>
      <c r="AX56" s="45"/>
      <c r="AY56" s="83"/>
      <c r="AZ56" s="45"/>
      <c r="BA56" s="45"/>
      <c r="BB56" s="83"/>
      <c r="BC56" s="83"/>
      <c r="BD56" s="83"/>
      <c r="BE56" s="83"/>
      <c r="BF56" s="108" t="s">
        <v>628</v>
      </c>
      <c r="BG56" s="110" t="s">
        <v>629</v>
      </c>
    </row>
    <row r="57" spans="1:59" s="27" customFormat="1" ht="80.099999999999994" customHeight="1" x14ac:dyDescent="0.2">
      <c r="A57" s="347"/>
      <c r="B57" s="47" t="s">
        <v>287</v>
      </c>
      <c r="C57" s="347"/>
      <c r="D57" s="410"/>
      <c r="E57" s="42">
        <v>2.2222222222222223E-2</v>
      </c>
      <c r="F57" s="91" t="s">
        <v>270</v>
      </c>
      <c r="G57" s="49" t="s">
        <v>216</v>
      </c>
      <c r="H57" s="47" t="s">
        <v>630</v>
      </c>
      <c r="I57" s="48" t="s">
        <v>631</v>
      </c>
      <c r="J57" s="48" t="s">
        <v>334</v>
      </c>
      <c r="K57" s="47" t="s">
        <v>632</v>
      </c>
      <c r="L57" s="47" t="s">
        <v>633</v>
      </c>
      <c r="M57" s="47" t="s">
        <v>634</v>
      </c>
      <c r="N57" s="47" t="s">
        <v>583</v>
      </c>
      <c r="O57" s="48" t="s">
        <v>424</v>
      </c>
      <c r="P57" s="48">
        <v>3600</v>
      </c>
      <c r="Q57" s="48" t="s">
        <v>635</v>
      </c>
      <c r="R57" s="48" t="s">
        <v>636</v>
      </c>
      <c r="S57" s="94" t="s">
        <v>637</v>
      </c>
      <c r="T57" s="105">
        <v>3250</v>
      </c>
      <c r="U57" s="46" t="s">
        <v>587</v>
      </c>
      <c r="V57" s="60"/>
      <c r="W57" s="60"/>
      <c r="X57" s="46"/>
      <c r="Y57" s="60"/>
      <c r="Z57" s="60"/>
      <c r="AA57" s="46"/>
      <c r="AB57" s="60"/>
      <c r="AC57" s="60"/>
      <c r="AD57" s="46"/>
      <c r="AE57" s="60"/>
      <c r="AF57" s="60"/>
      <c r="AG57" s="46"/>
      <c r="AH57" s="60"/>
      <c r="AI57" s="60"/>
      <c r="AJ57" s="46"/>
      <c r="AK57" s="60"/>
      <c r="AL57" s="60"/>
      <c r="AM57" s="46"/>
      <c r="AN57" s="45"/>
      <c r="AO57" s="45"/>
      <c r="AP57" s="46"/>
      <c r="AQ57" s="45"/>
      <c r="AR57" s="45"/>
      <c r="AS57" s="46"/>
      <c r="AT57" s="45"/>
      <c r="AU57" s="45"/>
      <c r="AV57" s="87"/>
      <c r="AW57" s="45"/>
      <c r="AX57" s="45"/>
      <c r="AY57" s="83"/>
      <c r="AZ57" s="45"/>
      <c r="BA57" s="45"/>
      <c r="BB57" s="83"/>
      <c r="BC57" s="45"/>
      <c r="BD57" s="45"/>
      <c r="BE57" s="83"/>
      <c r="BF57" s="106" t="s">
        <v>638</v>
      </c>
      <c r="BG57" s="110" t="s">
        <v>639</v>
      </c>
    </row>
    <row r="58" spans="1:59" s="27" customFormat="1" ht="80.099999999999994" customHeight="1" x14ac:dyDescent="0.3">
      <c r="A58" s="347"/>
      <c r="B58" s="47" t="s">
        <v>287</v>
      </c>
      <c r="C58" s="347"/>
      <c r="D58" s="410"/>
      <c r="E58" s="42">
        <v>2.2222222222222223E-2</v>
      </c>
      <c r="F58" s="91" t="s">
        <v>270</v>
      </c>
      <c r="G58" s="49" t="s">
        <v>236</v>
      </c>
      <c r="H58" s="47" t="s">
        <v>640</v>
      </c>
      <c r="I58" s="48" t="s">
        <v>641</v>
      </c>
      <c r="J58" s="48" t="s">
        <v>334</v>
      </c>
      <c r="K58" s="47" t="s">
        <v>642</v>
      </c>
      <c r="L58" s="47" t="s">
        <v>336</v>
      </c>
      <c r="M58" s="47" t="s">
        <v>643</v>
      </c>
      <c r="N58" s="47" t="s">
        <v>394</v>
      </c>
      <c r="O58" s="48" t="s">
        <v>339</v>
      </c>
      <c r="P58" s="46" t="s">
        <v>644</v>
      </c>
      <c r="Q58" s="48" t="s">
        <v>645</v>
      </c>
      <c r="R58" s="48" t="s">
        <v>646</v>
      </c>
      <c r="S58" s="48" t="s">
        <v>647</v>
      </c>
      <c r="T58" s="52">
        <v>510</v>
      </c>
      <c r="U58" s="46" t="s">
        <v>343</v>
      </c>
      <c r="V58" s="51"/>
      <c r="W58" s="51"/>
      <c r="X58" s="55"/>
      <c r="Y58" s="51"/>
      <c r="Z58" s="51"/>
      <c r="AA58" s="55"/>
      <c r="AB58" s="51"/>
      <c r="AC58" s="51"/>
      <c r="AD58" s="55"/>
      <c r="AE58" s="51"/>
      <c r="AF58" s="51"/>
      <c r="AG58" s="93"/>
      <c r="AH58" s="93"/>
      <c r="AI58" s="93"/>
      <c r="AJ58" s="93"/>
      <c r="AK58" s="51"/>
      <c r="AL58" s="51"/>
      <c r="AM58" s="55"/>
      <c r="AN58" s="51"/>
      <c r="AO58" s="51"/>
      <c r="AP58" s="51"/>
      <c r="AQ58" s="51"/>
      <c r="AR58" s="51"/>
      <c r="AS58" s="51"/>
      <c r="AT58" s="51"/>
      <c r="AU58" s="51"/>
      <c r="AV58" s="55"/>
      <c r="AW58" s="51"/>
      <c r="AX58" s="51"/>
      <c r="AY58" s="51"/>
      <c r="AZ58" s="51"/>
      <c r="BA58" s="51"/>
      <c r="BB58" s="51"/>
      <c r="BC58" s="51"/>
      <c r="BD58" s="51"/>
      <c r="BE58" s="51"/>
      <c r="BF58" s="70" t="s">
        <v>648</v>
      </c>
      <c r="BG58" s="66"/>
    </row>
    <row r="59" spans="1:59" s="27" customFormat="1" ht="80.099999999999994" customHeight="1" x14ac:dyDescent="0.3">
      <c r="A59" s="347"/>
      <c r="B59" s="47" t="s">
        <v>287</v>
      </c>
      <c r="C59" s="347"/>
      <c r="D59" s="410"/>
      <c r="E59" s="42">
        <v>2.2222222222222223E-2</v>
      </c>
      <c r="F59" s="91" t="s">
        <v>270</v>
      </c>
      <c r="G59" s="49" t="s">
        <v>236</v>
      </c>
      <c r="H59" s="47" t="s">
        <v>649</v>
      </c>
      <c r="I59" s="48" t="s">
        <v>650</v>
      </c>
      <c r="J59" s="48" t="s">
        <v>334</v>
      </c>
      <c r="K59" s="47" t="s">
        <v>651</v>
      </c>
      <c r="L59" s="47" t="s">
        <v>349</v>
      </c>
      <c r="M59" s="47" t="s">
        <v>652</v>
      </c>
      <c r="N59" s="47" t="s">
        <v>653</v>
      </c>
      <c r="O59" s="48" t="s">
        <v>424</v>
      </c>
      <c r="P59" s="46" t="s">
        <v>654</v>
      </c>
      <c r="Q59" s="48" t="s">
        <v>655</v>
      </c>
      <c r="R59" s="48" t="s">
        <v>656</v>
      </c>
      <c r="S59" s="48" t="s">
        <v>657</v>
      </c>
      <c r="T59" s="52">
        <v>96</v>
      </c>
      <c r="U59" s="46" t="s">
        <v>343</v>
      </c>
      <c r="V59" s="51"/>
      <c r="W59" s="51"/>
      <c r="X59" s="55"/>
      <c r="Y59" s="51"/>
      <c r="Z59" s="51"/>
      <c r="AA59" s="55"/>
      <c r="AB59" s="51"/>
      <c r="AC59" s="51"/>
      <c r="AD59" s="55"/>
      <c r="AE59" s="51"/>
      <c r="AF59" s="51"/>
      <c r="AG59" s="55"/>
      <c r="AH59" s="51"/>
      <c r="AI59" s="51"/>
      <c r="AJ59" s="55"/>
      <c r="AK59" s="51"/>
      <c r="AL59" s="51"/>
      <c r="AM59" s="55"/>
      <c r="AN59" s="51"/>
      <c r="AO59" s="51"/>
      <c r="AP59" s="55"/>
      <c r="AQ59" s="51"/>
      <c r="AR59" s="51"/>
      <c r="AS59" s="55"/>
      <c r="AT59" s="51"/>
      <c r="AU59" s="51"/>
      <c r="AV59" s="55"/>
      <c r="AW59" s="51"/>
      <c r="AX59" s="51"/>
      <c r="AY59" s="51"/>
      <c r="AZ59" s="51"/>
      <c r="BA59" s="51"/>
      <c r="BB59" s="51"/>
      <c r="BC59" s="51"/>
      <c r="BD59" s="51"/>
      <c r="BE59" s="51"/>
      <c r="BF59" s="70" t="s">
        <v>658</v>
      </c>
      <c r="BG59" s="66"/>
    </row>
    <row r="60" spans="1:59" s="27" customFormat="1" ht="80.099999999999994" customHeight="1" x14ac:dyDescent="0.3">
      <c r="A60" s="347"/>
      <c r="B60" s="47" t="s">
        <v>287</v>
      </c>
      <c r="C60" s="347"/>
      <c r="D60" s="410"/>
      <c r="E60" s="42">
        <v>2.2222222222222223E-2</v>
      </c>
      <c r="F60" s="91" t="s">
        <v>270</v>
      </c>
      <c r="G60" s="49" t="s">
        <v>236</v>
      </c>
      <c r="H60" s="47" t="s">
        <v>659</v>
      </c>
      <c r="I60" s="48" t="s">
        <v>660</v>
      </c>
      <c r="J60" s="48" t="s">
        <v>498</v>
      </c>
      <c r="K60" s="47" t="s">
        <v>661</v>
      </c>
      <c r="L60" s="47" t="s">
        <v>349</v>
      </c>
      <c r="M60" s="47" t="s">
        <v>662</v>
      </c>
      <c r="N60" s="47" t="s">
        <v>663</v>
      </c>
      <c r="O60" s="48" t="s">
        <v>361</v>
      </c>
      <c r="P60" s="46" t="s">
        <v>664</v>
      </c>
      <c r="Q60" s="48" t="s">
        <v>340</v>
      </c>
      <c r="R60" s="48" t="s">
        <v>665</v>
      </c>
      <c r="S60" s="48" t="s">
        <v>647</v>
      </c>
      <c r="T60" s="60">
        <v>4800</v>
      </c>
      <c r="U60" s="46" t="s">
        <v>343</v>
      </c>
      <c r="V60" s="51"/>
      <c r="W60" s="51"/>
      <c r="X60" s="51"/>
      <c r="Y60" s="51"/>
      <c r="Z60" s="51"/>
      <c r="AA60" s="51"/>
      <c r="AB60" s="51"/>
      <c r="AC60" s="51"/>
      <c r="AD60" s="51"/>
      <c r="AE60" s="51"/>
      <c r="AF60" s="93"/>
      <c r="AG60" s="93"/>
      <c r="AH60" s="93"/>
      <c r="AI60" s="93"/>
      <c r="AJ60" s="93"/>
      <c r="AK60" s="51"/>
      <c r="AL60" s="51"/>
      <c r="AM60" s="55"/>
      <c r="AN60" s="51"/>
      <c r="AO60" s="51"/>
      <c r="AP60" s="51"/>
      <c r="AQ60" s="51"/>
      <c r="AR60" s="51"/>
      <c r="AS60" s="51"/>
      <c r="AT60" s="51"/>
      <c r="AU60" s="51"/>
      <c r="AV60" s="51"/>
      <c r="AW60" s="51"/>
      <c r="AX60" s="51"/>
      <c r="AY60" s="51"/>
      <c r="AZ60" s="51"/>
      <c r="BA60" s="51"/>
      <c r="BB60" s="51"/>
      <c r="BC60" s="51"/>
      <c r="BD60" s="51"/>
      <c r="BE60" s="51"/>
      <c r="BF60" s="70" t="s">
        <v>666</v>
      </c>
      <c r="BG60" s="66"/>
    </row>
    <row r="61" spans="1:59" s="27" customFormat="1" ht="80.099999999999994" customHeight="1" x14ac:dyDescent="0.3">
      <c r="A61" s="347"/>
      <c r="B61" s="47" t="s">
        <v>287</v>
      </c>
      <c r="C61" s="347"/>
      <c r="D61" s="410"/>
      <c r="E61" s="42">
        <v>2.2222222222222223E-2</v>
      </c>
      <c r="F61" s="91" t="s">
        <v>270</v>
      </c>
      <c r="G61" s="49" t="s">
        <v>236</v>
      </c>
      <c r="H61" s="47" t="s">
        <v>667</v>
      </c>
      <c r="I61" s="48" t="s">
        <v>668</v>
      </c>
      <c r="J61" s="48" t="s">
        <v>334</v>
      </c>
      <c r="K61" s="47" t="s">
        <v>669</v>
      </c>
      <c r="L61" s="47" t="s">
        <v>349</v>
      </c>
      <c r="M61" s="47" t="s">
        <v>670</v>
      </c>
      <c r="N61" s="47" t="s">
        <v>671</v>
      </c>
      <c r="O61" s="48" t="s">
        <v>361</v>
      </c>
      <c r="P61" s="44" t="s">
        <v>672</v>
      </c>
      <c r="Q61" s="48" t="s">
        <v>673</v>
      </c>
      <c r="R61" s="48" t="s">
        <v>674</v>
      </c>
      <c r="S61" s="48" t="s">
        <v>675</v>
      </c>
      <c r="T61" s="60">
        <v>300</v>
      </c>
      <c r="U61" s="46" t="s">
        <v>343</v>
      </c>
      <c r="V61" s="51"/>
      <c r="W61" s="51"/>
      <c r="X61" s="51"/>
      <c r="Y61" s="51"/>
      <c r="Z61" s="51"/>
      <c r="AA61" s="51"/>
      <c r="AB61" s="51"/>
      <c r="AC61" s="51"/>
      <c r="AD61" s="55"/>
      <c r="AE61" s="51"/>
      <c r="AF61" s="93"/>
      <c r="AG61" s="93"/>
      <c r="AH61" s="93"/>
      <c r="AI61" s="93"/>
      <c r="AJ61" s="93"/>
      <c r="AK61" s="51"/>
      <c r="AL61" s="51"/>
      <c r="AM61" s="55"/>
      <c r="AN61" s="51"/>
      <c r="AO61" s="51"/>
      <c r="AP61" s="51"/>
      <c r="AQ61" s="51"/>
      <c r="AR61" s="51"/>
      <c r="AS61" s="51"/>
      <c r="AT61" s="51"/>
      <c r="AU61" s="51"/>
      <c r="AV61" s="51"/>
      <c r="AW61" s="51"/>
      <c r="AX61" s="51"/>
      <c r="AY61" s="51"/>
      <c r="AZ61" s="51"/>
      <c r="BA61" s="51"/>
      <c r="BB61" s="51"/>
      <c r="BC61" s="51"/>
      <c r="BD61" s="51"/>
      <c r="BE61" s="51"/>
      <c r="BF61" s="70" t="s">
        <v>676</v>
      </c>
      <c r="BG61" s="66"/>
    </row>
    <row r="62" spans="1:59" s="27" customFormat="1" ht="80.099999999999994" customHeight="1" x14ac:dyDescent="0.3">
      <c r="A62" s="347"/>
      <c r="B62" s="47" t="s">
        <v>287</v>
      </c>
      <c r="C62" s="347"/>
      <c r="D62" s="410"/>
      <c r="E62" s="42">
        <v>2.2222222222222223E-2</v>
      </c>
      <c r="F62" s="91" t="s">
        <v>270</v>
      </c>
      <c r="G62" s="49" t="s">
        <v>236</v>
      </c>
      <c r="H62" s="47" t="s">
        <v>677</v>
      </c>
      <c r="I62" s="48" t="s">
        <v>678</v>
      </c>
      <c r="J62" s="48" t="s">
        <v>334</v>
      </c>
      <c r="K62" s="47" t="s">
        <v>679</v>
      </c>
      <c r="L62" s="47" t="s">
        <v>349</v>
      </c>
      <c r="M62" s="47" t="s">
        <v>680</v>
      </c>
      <c r="N62" s="47" t="s">
        <v>681</v>
      </c>
      <c r="O62" s="48" t="s">
        <v>339</v>
      </c>
      <c r="P62" s="46" t="s">
        <v>682</v>
      </c>
      <c r="Q62" s="48" t="s">
        <v>673</v>
      </c>
      <c r="R62" s="48" t="s">
        <v>683</v>
      </c>
      <c r="S62" s="48" t="s">
        <v>684</v>
      </c>
      <c r="T62" s="60">
        <v>120</v>
      </c>
      <c r="U62" s="46" t="s">
        <v>270</v>
      </c>
      <c r="V62" s="51"/>
      <c r="W62" s="51"/>
      <c r="X62" s="51"/>
      <c r="Y62" s="51"/>
      <c r="Z62" s="51"/>
      <c r="AA62" s="51"/>
      <c r="AB62" s="51"/>
      <c r="AC62" s="51"/>
      <c r="AD62" s="55"/>
      <c r="AE62" s="51"/>
      <c r="AF62" s="51"/>
      <c r="AG62" s="51"/>
      <c r="AH62" s="51"/>
      <c r="AI62" s="51"/>
      <c r="AJ62" s="51"/>
      <c r="AK62" s="51"/>
      <c r="AL62" s="51"/>
      <c r="AM62" s="55"/>
      <c r="AN62" s="51"/>
      <c r="AO62" s="51"/>
      <c r="AP62" s="51"/>
      <c r="AQ62" s="51"/>
      <c r="AR62" s="51"/>
      <c r="AS62" s="51"/>
      <c r="AT62" s="51"/>
      <c r="AU62" s="51"/>
      <c r="AV62" s="55"/>
      <c r="AW62" s="51"/>
      <c r="AX62" s="51"/>
      <c r="AY62" s="51"/>
      <c r="AZ62" s="51"/>
      <c r="BA62" s="51"/>
      <c r="BB62" s="51"/>
      <c r="BC62" s="51"/>
      <c r="BD62" s="51"/>
      <c r="BE62" s="51"/>
      <c r="BF62" s="70" t="s">
        <v>685</v>
      </c>
      <c r="BG62" s="66"/>
    </row>
    <row r="63" spans="1:59" s="27" customFormat="1" ht="80.099999999999994" customHeight="1" x14ac:dyDescent="0.3">
      <c r="A63" s="347"/>
      <c r="B63" s="47" t="s">
        <v>287</v>
      </c>
      <c r="C63" s="347"/>
      <c r="D63" s="410"/>
      <c r="E63" s="42">
        <v>2.2222222222222223E-2</v>
      </c>
      <c r="F63" s="91" t="s">
        <v>270</v>
      </c>
      <c r="G63" s="49" t="s">
        <v>236</v>
      </c>
      <c r="H63" s="47" t="s">
        <v>686</v>
      </c>
      <c r="I63" s="48" t="s">
        <v>687</v>
      </c>
      <c r="J63" s="48" t="s">
        <v>334</v>
      </c>
      <c r="K63" s="47" t="s">
        <v>688</v>
      </c>
      <c r="L63" s="47" t="s">
        <v>358</v>
      </c>
      <c r="M63" s="47" t="s">
        <v>689</v>
      </c>
      <c r="N63" s="47" t="s">
        <v>690</v>
      </c>
      <c r="O63" s="48" t="s">
        <v>361</v>
      </c>
      <c r="P63" s="46" t="s">
        <v>691</v>
      </c>
      <c r="Q63" s="48" t="s">
        <v>692</v>
      </c>
      <c r="R63" s="48" t="s">
        <v>693</v>
      </c>
      <c r="S63" s="48" t="s">
        <v>694</v>
      </c>
      <c r="T63" s="60">
        <v>9</v>
      </c>
      <c r="U63" s="46" t="s">
        <v>365</v>
      </c>
      <c r="V63" s="51"/>
      <c r="W63" s="51"/>
      <c r="X63" s="51"/>
      <c r="Y63" s="51"/>
      <c r="Z63" s="51"/>
      <c r="AA63" s="51"/>
      <c r="AB63" s="51"/>
      <c r="AC63" s="51"/>
      <c r="AD63" s="55"/>
      <c r="AE63" s="51"/>
      <c r="AF63" s="51"/>
      <c r="AG63" s="51"/>
      <c r="AH63" s="51"/>
      <c r="AI63" s="51"/>
      <c r="AJ63" s="51"/>
      <c r="AK63" s="51"/>
      <c r="AL63" s="51"/>
      <c r="AM63" s="55"/>
      <c r="AN63" s="51"/>
      <c r="AO63" s="51"/>
      <c r="AP63" s="51"/>
      <c r="AQ63" s="51"/>
      <c r="AR63" s="51"/>
      <c r="AS63" s="51"/>
      <c r="AT63" s="51"/>
      <c r="AU63" s="51"/>
      <c r="AV63" s="51"/>
      <c r="AW63" s="51"/>
      <c r="AX63" s="51"/>
      <c r="AY63" s="51"/>
      <c r="AZ63" s="51"/>
      <c r="BA63" s="51"/>
      <c r="BB63" s="51"/>
      <c r="BC63" s="51"/>
      <c r="BD63" s="51"/>
      <c r="BE63" s="51"/>
      <c r="BF63" s="70" t="s">
        <v>695</v>
      </c>
      <c r="BG63" s="66"/>
    </row>
    <row r="64" spans="1:59" s="27" customFormat="1" ht="80.099999999999994" customHeight="1" x14ac:dyDescent="0.2">
      <c r="A64" s="347"/>
      <c r="B64" s="47" t="s">
        <v>287</v>
      </c>
      <c r="C64" s="347"/>
      <c r="D64" s="410"/>
      <c r="E64" s="42">
        <v>2.2222222222222223E-2</v>
      </c>
      <c r="F64" s="91" t="s">
        <v>270</v>
      </c>
      <c r="G64" s="49" t="s">
        <v>236</v>
      </c>
      <c r="H64" s="47" t="s">
        <v>696</v>
      </c>
      <c r="I64" s="48" t="s">
        <v>697</v>
      </c>
      <c r="J64" s="48" t="s">
        <v>334</v>
      </c>
      <c r="K64" s="47" t="s">
        <v>698</v>
      </c>
      <c r="L64" s="47" t="s">
        <v>336</v>
      </c>
      <c r="M64" s="47" t="s">
        <v>699</v>
      </c>
      <c r="N64" s="47" t="s">
        <v>653</v>
      </c>
      <c r="O64" s="48" t="s">
        <v>361</v>
      </c>
      <c r="P64" s="46" t="s">
        <v>700</v>
      </c>
      <c r="Q64" s="48" t="s">
        <v>701</v>
      </c>
      <c r="R64" s="48" t="s">
        <v>702</v>
      </c>
      <c r="S64" s="48" t="s">
        <v>703</v>
      </c>
      <c r="T64" s="60">
        <v>50</v>
      </c>
      <c r="U64" s="94" t="s">
        <v>343</v>
      </c>
      <c r="V64" s="51"/>
      <c r="W64" s="51"/>
      <c r="X64" s="51"/>
      <c r="Y64" s="51"/>
      <c r="Z64" s="51"/>
      <c r="AA64" s="51"/>
      <c r="AB64" s="51"/>
      <c r="AC64" s="51"/>
      <c r="AD64" s="51"/>
      <c r="AE64" s="51"/>
      <c r="AF64" s="70"/>
      <c r="AG64" s="70"/>
      <c r="AH64" s="70"/>
      <c r="AI64" s="70"/>
      <c r="AJ64" s="70"/>
      <c r="AK64" s="51"/>
      <c r="AL64" s="51"/>
      <c r="AM64" s="55"/>
      <c r="AN64" s="70"/>
      <c r="AO64" s="70"/>
      <c r="AP64" s="70"/>
      <c r="AQ64" s="70"/>
      <c r="AR64" s="70"/>
      <c r="AS64" s="70"/>
      <c r="AT64" s="70"/>
      <c r="AU64" s="70"/>
      <c r="AV64" s="70"/>
      <c r="AW64" s="70"/>
      <c r="AX64" s="70"/>
      <c r="AY64" s="70"/>
      <c r="AZ64" s="70"/>
      <c r="BA64" s="70"/>
      <c r="BB64" s="70"/>
      <c r="BC64" s="51"/>
      <c r="BD64" s="70"/>
      <c r="BE64" s="70"/>
      <c r="BF64" s="70" t="s">
        <v>704</v>
      </c>
      <c r="BG64" s="69"/>
    </row>
    <row r="65" spans="1:59" s="27" customFormat="1" ht="80.099999999999994" customHeight="1" x14ac:dyDescent="0.3">
      <c r="A65" s="347"/>
      <c r="B65" s="49" t="s">
        <v>287</v>
      </c>
      <c r="C65" s="347"/>
      <c r="D65" s="410"/>
      <c r="E65" s="42">
        <v>2.2222222222222223E-2</v>
      </c>
      <c r="F65" s="49" t="s">
        <v>270</v>
      </c>
      <c r="G65" s="181" t="s">
        <v>705</v>
      </c>
      <c r="H65" s="47" t="s">
        <v>706</v>
      </c>
      <c r="I65" s="48" t="s">
        <v>707</v>
      </c>
      <c r="J65" s="48" t="s">
        <v>498</v>
      </c>
      <c r="K65" s="47" t="s">
        <v>708</v>
      </c>
      <c r="L65" s="47" t="s">
        <v>349</v>
      </c>
      <c r="M65" s="116" t="s">
        <v>709</v>
      </c>
      <c r="N65" s="47" t="s">
        <v>710</v>
      </c>
      <c r="O65" s="48" t="s">
        <v>361</v>
      </c>
      <c r="P65" s="113" t="s">
        <v>270</v>
      </c>
      <c r="Q65" s="48" t="s">
        <v>711</v>
      </c>
      <c r="R65" s="48" t="s">
        <v>712</v>
      </c>
      <c r="S65" s="46" t="s">
        <v>713</v>
      </c>
      <c r="T65" s="46">
        <v>0.25</v>
      </c>
      <c r="U65" s="46" t="s">
        <v>365</v>
      </c>
      <c r="V65" s="66"/>
      <c r="W65" s="66"/>
      <c r="X65" s="66"/>
      <c r="Y65" s="66"/>
      <c r="Z65" s="66"/>
      <c r="AA65" s="66"/>
      <c r="AB65" s="66"/>
      <c r="AC65" s="66"/>
      <c r="AD65" s="66"/>
      <c r="AE65" s="66"/>
      <c r="AF65" s="66"/>
      <c r="AG65" s="66"/>
      <c r="AH65" s="66"/>
      <c r="AI65" s="66"/>
      <c r="AJ65" s="66"/>
      <c r="AK65" s="66"/>
      <c r="AL65" s="66"/>
      <c r="AM65" s="66"/>
      <c r="AN65" s="60"/>
      <c r="AO65" s="60"/>
      <c r="AP65" s="46"/>
      <c r="AQ65" s="60"/>
      <c r="AR65" s="60"/>
      <c r="AS65" s="46"/>
      <c r="AT65" s="60"/>
      <c r="AU65" s="60"/>
      <c r="AV65" s="46"/>
      <c r="AW65" s="113"/>
      <c r="AX65" s="46"/>
      <c r="AY65" s="46"/>
      <c r="AZ65" s="113"/>
      <c r="BA65" s="46"/>
      <c r="BB65" s="46"/>
      <c r="BC65" s="60"/>
      <c r="BD65" s="60"/>
      <c r="BE65" s="46"/>
      <c r="BF65" s="59" t="s">
        <v>714</v>
      </c>
      <c r="BG65" s="64" t="s">
        <v>715</v>
      </c>
    </row>
    <row r="66" spans="1:59" s="27" customFormat="1" ht="80.099999999999994" customHeight="1" x14ac:dyDescent="0.3">
      <c r="A66" s="347"/>
      <c r="B66" s="49" t="s">
        <v>287</v>
      </c>
      <c r="C66" s="347"/>
      <c r="D66" s="410"/>
      <c r="E66" s="42">
        <v>2.2222222222222223E-2</v>
      </c>
      <c r="F66" s="49" t="s">
        <v>270</v>
      </c>
      <c r="G66" s="181" t="s">
        <v>705</v>
      </c>
      <c r="H66" s="47" t="s">
        <v>716</v>
      </c>
      <c r="I66" s="48" t="s">
        <v>717</v>
      </c>
      <c r="J66" s="48" t="s">
        <v>334</v>
      </c>
      <c r="K66" s="47" t="s">
        <v>718</v>
      </c>
      <c r="L66" s="47" t="s">
        <v>349</v>
      </c>
      <c r="M66" s="47" t="s">
        <v>719</v>
      </c>
      <c r="N66" s="47" t="s">
        <v>720</v>
      </c>
      <c r="O66" s="48" t="s">
        <v>339</v>
      </c>
      <c r="P66" s="113" t="s">
        <v>270</v>
      </c>
      <c r="Q66" s="48" t="s">
        <v>721</v>
      </c>
      <c r="R66" s="48" t="s">
        <v>722</v>
      </c>
      <c r="S66" s="46" t="s">
        <v>723</v>
      </c>
      <c r="T66" s="60">
        <v>120</v>
      </c>
      <c r="U66" s="60" t="s">
        <v>343</v>
      </c>
      <c r="V66" s="66"/>
      <c r="W66" s="66"/>
      <c r="X66" s="66"/>
      <c r="Y66" s="66"/>
      <c r="Z66" s="66"/>
      <c r="AA66" s="66"/>
      <c r="AB66" s="66"/>
      <c r="AC66" s="66"/>
      <c r="AD66" s="66"/>
      <c r="AE66" s="66"/>
      <c r="AF66" s="66"/>
      <c r="AG66" s="66"/>
      <c r="AH66" s="66"/>
      <c r="AI66" s="66"/>
      <c r="AJ66" s="66"/>
      <c r="AK66" s="66"/>
      <c r="AL66" s="66"/>
      <c r="AM66" s="66"/>
      <c r="AN66" s="60"/>
      <c r="AO66" s="60"/>
      <c r="AP66" s="46"/>
      <c r="AQ66" s="60"/>
      <c r="AR66" s="60"/>
      <c r="AS66" s="46"/>
      <c r="AT66" s="60"/>
      <c r="AU66" s="60"/>
      <c r="AV66" s="46"/>
      <c r="AW66" s="60"/>
      <c r="AX66" s="46"/>
      <c r="AY66" s="46"/>
      <c r="AZ66" s="60"/>
      <c r="BA66" s="46"/>
      <c r="BB66" s="46"/>
      <c r="BC66" s="60"/>
      <c r="BD66" s="60"/>
      <c r="BE66" s="46"/>
      <c r="BF66" s="56" t="s">
        <v>724</v>
      </c>
      <c r="BG66" s="56" t="s">
        <v>724</v>
      </c>
    </row>
    <row r="67" spans="1:59" s="27" customFormat="1" ht="80.099999999999994" customHeight="1" x14ac:dyDescent="0.3">
      <c r="A67" s="347"/>
      <c r="B67" s="49" t="s">
        <v>287</v>
      </c>
      <c r="C67" s="347"/>
      <c r="D67" s="410"/>
      <c r="E67" s="42">
        <v>2.2222222222222223E-2</v>
      </c>
      <c r="F67" s="49" t="s">
        <v>270</v>
      </c>
      <c r="G67" s="49" t="s">
        <v>705</v>
      </c>
      <c r="H67" s="47" t="s">
        <v>725</v>
      </c>
      <c r="I67" s="48" t="s">
        <v>726</v>
      </c>
      <c r="J67" s="48" t="s">
        <v>334</v>
      </c>
      <c r="K67" s="47" t="s">
        <v>727</v>
      </c>
      <c r="L67" s="47" t="s">
        <v>336</v>
      </c>
      <c r="M67" s="47" t="s">
        <v>728</v>
      </c>
      <c r="N67" s="47" t="s">
        <v>729</v>
      </c>
      <c r="O67" s="48" t="s">
        <v>339</v>
      </c>
      <c r="P67" s="46">
        <v>2.41</v>
      </c>
      <c r="Q67" s="48" t="s">
        <v>730</v>
      </c>
      <c r="R67" s="48" t="s">
        <v>731</v>
      </c>
      <c r="S67" s="46" t="s">
        <v>732</v>
      </c>
      <c r="T67" s="52">
        <v>1500</v>
      </c>
      <c r="U67" s="60" t="s">
        <v>343</v>
      </c>
      <c r="V67" s="66"/>
      <c r="W67" s="66"/>
      <c r="X67" s="66"/>
      <c r="Y67" s="66"/>
      <c r="Z67" s="66"/>
      <c r="AA67" s="66"/>
      <c r="AB67" s="66"/>
      <c r="AC67" s="66"/>
      <c r="AD67" s="66"/>
      <c r="AE67" s="66"/>
      <c r="AF67" s="66"/>
      <c r="AG67" s="66"/>
      <c r="AH67" s="66"/>
      <c r="AI67" s="66"/>
      <c r="AJ67" s="66"/>
      <c r="AK67" s="66"/>
      <c r="AL67" s="66"/>
      <c r="AM67" s="66"/>
      <c r="AN67" s="45"/>
      <c r="AO67" s="84"/>
      <c r="AP67" s="46"/>
      <c r="AQ67" s="45"/>
      <c r="AR67" s="84"/>
      <c r="AS67" s="46"/>
      <c r="AT67" s="45"/>
      <c r="AU67" s="84"/>
      <c r="AV67" s="46"/>
      <c r="AW67" s="60"/>
      <c r="AX67" s="46"/>
      <c r="AY67" s="46"/>
      <c r="AZ67" s="60"/>
      <c r="BA67" s="46"/>
      <c r="BB67" s="46"/>
      <c r="BC67" s="60"/>
      <c r="BD67" s="60"/>
      <c r="BE67" s="46"/>
      <c r="BF67" s="114" t="s">
        <v>733</v>
      </c>
      <c r="BG67" s="114" t="s">
        <v>734</v>
      </c>
    </row>
    <row r="68" spans="1:59" s="27" customFormat="1" ht="80.099999999999994" customHeight="1" x14ac:dyDescent="0.3">
      <c r="A68" s="347"/>
      <c r="B68" s="49" t="s">
        <v>287</v>
      </c>
      <c r="C68" s="347"/>
      <c r="D68" s="410"/>
      <c r="E68" s="42">
        <v>2.2222222222222223E-2</v>
      </c>
      <c r="F68" s="49" t="s">
        <v>270</v>
      </c>
      <c r="G68" s="49" t="s">
        <v>705</v>
      </c>
      <c r="H68" s="47" t="s">
        <v>735</v>
      </c>
      <c r="I68" s="48" t="s">
        <v>736</v>
      </c>
      <c r="J68" s="48" t="s">
        <v>498</v>
      </c>
      <c r="K68" s="47" t="s">
        <v>737</v>
      </c>
      <c r="L68" s="47" t="s">
        <v>336</v>
      </c>
      <c r="M68" s="47" t="s">
        <v>738</v>
      </c>
      <c r="N68" s="47" t="s">
        <v>739</v>
      </c>
      <c r="O68" s="48" t="s">
        <v>361</v>
      </c>
      <c r="P68" s="46">
        <v>1</v>
      </c>
      <c r="Q68" s="48" t="s">
        <v>730</v>
      </c>
      <c r="R68" s="48" t="s">
        <v>740</v>
      </c>
      <c r="S68" s="46" t="s">
        <v>741</v>
      </c>
      <c r="T68" s="46">
        <v>0.5</v>
      </c>
      <c r="U68" s="115" t="s">
        <v>343</v>
      </c>
      <c r="V68" s="66"/>
      <c r="W68" s="66"/>
      <c r="X68" s="66"/>
      <c r="Y68" s="66"/>
      <c r="Z68" s="66"/>
      <c r="AA68" s="66"/>
      <c r="AB68" s="66"/>
      <c r="AC68" s="66"/>
      <c r="AD68" s="66"/>
      <c r="AE68" s="66"/>
      <c r="AF68" s="66"/>
      <c r="AG68" s="66"/>
      <c r="AH68" s="66"/>
      <c r="AI68" s="66"/>
      <c r="AJ68" s="66"/>
      <c r="AK68" s="66"/>
      <c r="AL68" s="66"/>
      <c r="AM68" s="66"/>
      <c r="AN68" s="113"/>
      <c r="AO68" s="46"/>
      <c r="AP68" s="46"/>
      <c r="AQ68" s="113"/>
      <c r="AR68" s="46"/>
      <c r="AS68" s="46"/>
      <c r="AT68" s="113"/>
      <c r="AU68" s="46"/>
      <c r="AV68" s="46"/>
      <c r="AW68" s="113"/>
      <c r="AX68" s="46"/>
      <c r="AY68" s="46"/>
      <c r="AZ68" s="113"/>
      <c r="BA68" s="46"/>
      <c r="BB68" s="46"/>
      <c r="BC68" s="60"/>
      <c r="BD68" s="60"/>
      <c r="BE68" s="46"/>
      <c r="BF68" s="56" t="s">
        <v>742</v>
      </c>
      <c r="BG68" s="56" t="s">
        <v>743</v>
      </c>
    </row>
    <row r="69" spans="1:59" s="27" customFormat="1" ht="80.099999999999994" customHeight="1" x14ac:dyDescent="0.3">
      <c r="A69" s="347"/>
      <c r="B69" s="49" t="s">
        <v>287</v>
      </c>
      <c r="C69" s="347"/>
      <c r="D69" s="410"/>
      <c r="E69" s="42">
        <v>2.2222222222222223E-2</v>
      </c>
      <c r="F69" s="49" t="s">
        <v>270</v>
      </c>
      <c r="G69" s="181" t="s">
        <v>705</v>
      </c>
      <c r="H69" s="47" t="s">
        <v>744</v>
      </c>
      <c r="I69" s="48" t="s">
        <v>745</v>
      </c>
      <c r="J69" s="48" t="s">
        <v>420</v>
      </c>
      <c r="K69" s="47" t="s">
        <v>746</v>
      </c>
      <c r="L69" s="47" t="s">
        <v>349</v>
      </c>
      <c r="M69" s="47" t="s">
        <v>747</v>
      </c>
      <c r="N69" s="47" t="s">
        <v>748</v>
      </c>
      <c r="O69" s="48" t="s">
        <v>339</v>
      </c>
      <c r="P69" s="113" t="s">
        <v>270</v>
      </c>
      <c r="Q69" s="48" t="s">
        <v>749</v>
      </c>
      <c r="R69" s="48" t="s">
        <v>750</v>
      </c>
      <c r="S69" s="46" t="s">
        <v>751</v>
      </c>
      <c r="T69" s="46">
        <v>0.5</v>
      </c>
      <c r="U69" s="115" t="s">
        <v>752</v>
      </c>
      <c r="V69" s="66"/>
      <c r="W69" s="66"/>
      <c r="X69" s="66"/>
      <c r="Y69" s="66"/>
      <c r="Z69" s="66"/>
      <c r="AA69" s="66"/>
      <c r="AB69" s="66"/>
      <c r="AC69" s="66"/>
      <c r="AD69" s="66"/>
      <c r="AE69" s="66"/>
      <c r="AF69" s="66"/>
      <c r="AG69" s="66"/>
      <c r="AH69" s="66"/>
      <c r="AI69" s="66"/>
      <c r="AJ69" s="66"/>
      <c r="AK69" s="66"/>
      <c r="AL69" s="66"/>
      <c r="AM69" s="66"/>
      <c r="AN69" s="113"/>
      <c r="AO69" s="46"/>
      <c r="AP69" s="46"/>
      <c r="AQ69" s="113"/>
      <c r="AR69" s="46"/>
      <c r="AS69" s="46"/>
      <c r="AT69" s="60"/>
      <c r="AU69" s="60"/>
      <c r="AV69" s="46"/>
      <c r="AW69" s="113"/>
      <c r="AX69" s="46"/>
      <c r="AY69" s="46"/>
      <c r="AZ69" s="113"/>
      <c r="BA69" s="46"/>
      <c r="BB69" s="46"/>
      <c r="BC69" s="60"/>
      <c r="BD69" s="60"/>
      <c r="BE69" s="46"/>
      <c r="BF69" s="56" t="s">
        <v>753</v>
      </c>
      <c r="BG69" s="56" t="s">
        <v>754</v>
      </c>
    </row>
    <row r="70" spans="1:59" s="27" customFormat="1" ht="80.099999999999994" customHeight="1" x14ac:dyDescent="0.2">
      <c r="A70" s="347"/>
      <c r="B70" s="49" t="s">
        <v>287</v>
      </c>
      <c r="C70" s="347"/>
      <c r="D70" s="410"/>
      <c r="E70" s="42">
        <v>2.2222222222222223E-2</v>
      </c>
      <c r="F70" s="49" t="s">
        <v>270</v>
      </c>
      <c r="G70" s="49" t="s">
        <v>705</v>
      </c>
      <c r="H70" s="47" t="s">
        <v>755</v>
      </c>
      <c r="I70" s="48" t="s">
        <v>756</v>
      </c>
      <c r="J70" s="48" t="s">
        <v>420</v>
      </c>
      <c r="K70" s="47" t="s">
        <v>757</v>
      </c>
      <c r="L70" s="47" t="s">
        <v>349</v>
      </c>
      <c r="M70" s="47" t="s">
        <v>758</v>
      </c>
      <c r="N70" s="47" t="s">
        <v>759</v>
      </c>
      <c r="O70" s="48" t="s">
        <v>339</v>
      </c>
      <c r="P70" s="46" t="s">
        <v>270</v>
      </c>
      <c r="Q70" s="48" t="s">
        <v>760</v>
      </c>
      <c r="R70" s="48" t="s">
        <v>761</v>
      </c>
      <c r="S70" s="46" t="s">
        <v>762</v>
      </c>
      <c r="T70" s="60">
        <v>1000</v>
      </c>
      <c r="U70" s="60" t="s">
        <v>365</v>
      </c>
      <c r="V70" s="63"/>
      <c r="W70" s="63"/>
      <c r="X70" s="94"/>
      <c r="Y70" s="56"/>
      <c r="Z70" s="56"/>
      <c r="AA70" s="94"/>
      <c r="AB70" s="60"/>
      <c r="AC70" s="60"/>
      <c r="AD70" s="60"/>
      <c r="AE70" s="48"/>
      <c r="AF70" s="48"/>
      <c r="AG70" s="60"/>
      <c r="AH70" s="60"/>
      <c r="AI70" s="60"/>
      <c r="AJ70" s="60"/>
      <c r="AK70" s="48"/>
      <c r="AL70" s="60"/>
      <c r="AM70" s="48"/>
      <c r="AN70" s="60"/>
      <c r="AO70" s="46"/>
      <c r="AP70" s="46"/>
      <c r="AQ70" s="60"/>
      <c r="AR70" s="46"/>
      <c r="AS70" s="46"/>
      <c r="AT70" s="60"/>
      <c r="AU70" s="60"/>
      <c r="AV70" s="46"/>
      <c r="AW70" s="60"/>
      <c r="AX70" s="46"/>
      <c r="AY70" s="46"/>
      <c r="AZ70" s="60"/>
      <c r="BA70" s="46"/>
      <c r="BB70" s="46"/>
      <c r="BC70" s="60"/>
      <c r="BD70" s="60"/>
      <c r="BE70" s="46"/>
      <c r="BF70" s="56" t="s">
        <v>763</v>
      </c>
      <c r="BG70" s="56" t="s">
        <v>764</v>
      </c>
    </row>
    <row r="71" spans="1:59" s="27" customFormat="1" ht="80.099999999999994" customHeight="1" x14ac:dyDescent="0.2">
      <c r="A71" s="347"/>
      <c r="B71" s="49" t="s">
        <v>287</v>
      </c>
      <c r="C71" s="347"/>
      <c r="D71" s="410"/>
      <c r="E71" s="42">
        <v>2.2222222222222223E-2</v>
      </c>
      <c r="F71" s="49" t="s">
        <v>270</v>
      </c>
      <c r="G71" s="49" t="s">
        <v>705</v>
      </c>
      <c r="H71" s="47" t="s">
        <v>765</v>
      </c>
      <c r="I71" s="48" t="s">
        <v>766</v>
      </c>
      <c r="J71" s="48" t="s">
        <v>420</v>
      </c>
      <c r="K71" s="47" t="s">
        <v>767</v>
      </c>
      <c r="L71" s="47" t="s">
        <v>349</v>
      </c>
      <c r="M71" s="47" t="s">
        <v>768</v>
      </c>
      <c r="N71" s="47" t="s">
        <v>748</v>
      </c>
      <c r="O71" s="48" t="s">
        <v>361</v>
      </c>
      <c r="P71" s="46" t="s">
        <v>270</v>
      </c>
      <c r="Q71" s="48" t="s">
        <v>730</v>
      </c>
      <c r="R71" s="48" t="s">
        <v>769</v>
      </c>
      <c r="S71" s="46" t="s">
        <v>751</v>
      </c>
      <c r="T71" s="46">
        <v>1</v>
      </c>
      <c r="U71" s="115" t="s">
        <v>365</v>
      </c>
      <c r="V71" s="63"/>
      <c r="W71" s="63"/>
      <c r="X71" s="94"/>
      <c r="Y71" s="56"/>
      <c r="Z71" s="56"/>
      <c r="AA71" s="94"/>
      <c r="AB71" s="60"/>
      <c r="AC71" s="60"/>
      <c r="AD71" s="60"/>
      <c r="AE71" s="48"/>
      <c r="AF71" s="48"/>
      <c r="AG71" s="60"/>
      <c r="AH71" s="60"/>
      <c r="AI71" s="60"/>
      <c r="AJ71" s="60"/>
      <c r="AK71" s="60"/>
      <c r="AL71" s="60"/>
      <c r="AM71" s="48"/>
      <c r="AN71" s="113"/>
      <c r="AO71" s="46"/>
      <c r="AP71" s="48"/>
      <c r="AQ71" s="113"/>
      <c r="AR71" s="46"/>
      <c r="AS71" s="48"/>
      <c r="AT71" s="113"/>
      <c r="AU71" s="46"/>
      <c r="AV71" s="48"/>
      <c r="AW71" s="113"/>
      <c r="AX71" s="46"/>
      <c r="AY71" s="46"/>
      <c r="AZ71" s="113"/>
      <c r="BA71" s="46"/>
      <c r="BB71" s="46"/>
      <c r="BC71" s="115"/>
      <c r="BD71" s="46"/>
      <c r="BE71" s="46"/>
      <c r="BF71" s="56" t="s">
        <v>770</v>
      </c>
      <c r="BG71" s="56" t="s">
        <v>770</v>
      </c>
    </row>
    <row r="72" spans="1:59" s="27" customFormat="1" ht="80.099999999999994" customHeight="1" x14ac:dyDescent="0.3">
      <c r="A72" s="347">
        <v>6</v>
      </c>
      <c r="B72" s="91" t="s">
        <v>811</v>
      </c>
      <c r="C72" s="352">
        <v>7</v>
      </c>
      <c r="D72" s="386">
        <v>5.5555555555555552E-2</v>
      </c>
      <c r="E72" s="42">
        <v>0.14285714285714285</v>
      </c>
      <c r="F72" s="49" t="s">
        <v>270</v>
      </c>
      <c r="G72" s="181" t="s">
        <v>270</v>
      </c>
      <c r="H72" s="47" t="s">
        <v>812</v>
      </c>
      <c r="I72" s="48" t="s">
        <v>813</v>
      </c>
      <c r="J72" s="48" t="s">
        <v>334</v>
      </c>
      <c r="K72" s="47" t="s">
        <v>814</v>
      </c>
      <c r="L72" s="47" t="s">
        <v>815</v>
      </c>
      <c r="M72" s="47" t="s">
        <v>816</v>
      </c>
      <c r="N72" s="47" t="s">
        <v>817</v>
      </c>
      <c r="O72" s="48" t="s">
        <v>339</v>
      </c>
      <c r="P72" s="113" t="s">
        <v>270</v>
      </c>
      <c r="Q72" s="48" t="s">
        <v>818</v>
      </c>
      <c r="R72" s="48" t="s">
        <v>819</v>
      </c>
      <c r="S72" s="46" t="s">
        <v>820</v>
      </c>
      <c r="T72" s="46">
        <v>0.7</v>
      </c>
      <c r="U72" s="46" t="s">
        <v>270</v>
      </c>
      <c r="V72" s="50"/>
      <c r="W72" s="50"/>
      <c r="X72" s="61"/>
      <c r="Y72" s="50"/>
      <c r="Z72" s="50"/>
      <c r="AA72" s="61"/>
      <c r="AB72" s="50"/>
      <c r="AC72" s="50"/>
      <c r="AD72" s="61"/>
      <c r="AE72" s="50"/>
      <c r="AF72" s="50"/>
      <c r="AG72" s="61"/>
      <c r="AH72" s="50"/>
      <c r="AI72" s="50"/>
      <c r="AJ72" s="61"/>
      <c r="AK72" s="50"/>
      <c r="AL72" s="50"/>
      <c r="AM72" s="61"/>
      <c r="AN72" s="73"/>
      <c r="AO72" s="73"/>
      <c r="AP72" s="119"/>
      <c r="AQ72" s="73"/>
      <c r="AR72" s="73"/>
      <c r="AS72" s="119"/>
      <c r="AT72" s="73"/>
      <c r="AU72" s="73"/>
      <c r="AV72" s="119"/>
      <c r="AW72" s="73"/>
      <c r="AX72" s="73"/>
      <c r="AY72" s="119"/>
      <c r="AZ72" s="73"/>
      <c r="BA72" s="73"/>
      <c r="BB72" s="119"/>
      <c r="BC72" s="73"/>
      <c r="BD72" s="73"/>
      <c r="BE72" s="119"/>
      <c r="BF72" s="120" t="s">
        <v>821</v>
      </c>
      <c r="BG72" s="66"/>
    </row>
    <row r="73" spans="1:59" s="27" customFormat="1" ht="80.099999999999994" customHeight="1" x14ac:dyDescent="0.3">
      <c r="A73" s="347"/>
      <c r="B73" s="91" t="s">
        <v>811</v>
      </c>
      <c r="C73" s="352"/>
      <c r="D73" s="386"/>
      <c r="E73" s="42">
        <v>0.14285714285714285</v>
      </c>
      <c r="F73" s="49" t="s">
        <v>270</v>
      </c>
      <c r="G73" s="181" t="s">
        <v>270</v>
      </c>
      <c r="H73" s="47" t="s">
        <v>822</v>
      </c>
      <c r="I73" s="48" t="s">
        <v>823</v>
      </c>
      <c r="J73" s="48" t="s">
        <v>334</v>
      </c>
      <c r="K73" s="47" t="s">
        <v>824</v>
      </c>
      <c r="L73" s="47" t="s">
        <v>535</v>
      </c>
      <c r="M73" s="47" t="s">
        <v>825</v>
      </c>
      <c r="N73" s="47" t="s">
        <v>826</v>
      </c>
      <c r="O73" s="48" t="s">
        <v>339</v>
      </c>
      <c r="P73" s="113">
        <v>0.80149999999999999</v>
      </c>
      <c r="Q73" s="48" t="s">
        <v>827</v>
      </c>
      <c r="R73" s="48" t="s">
        <v>828</v>
      </c>
      <c r="S73" s="46" t="s">
        <v>829</v>
      </c>
      <c r="T73" s="46">
        <v>0.9</v>
      </c>
      <c r="U73" s="46" t="s">
        <v>343</v>
      </c>
      <c r="V73" s="50"/>
      <c r="W73" s="50"/>
      <c r="X73" s="61"/>
      <c r="Y73" s="50"/>
      <c r="Z73" s="50"/>
      <c r="AA73" s="61"/>
      <c r="AB73" s="50"/>
      <c r="AC73" s="50"/>
      <c r="AD73" s="61"/>
      <c r="AE73" s="50"/>
      <c r="AF73" s="50"/>
      <c r="AG73" s="61"/>
      <c r="AH73" s="50"/>
      <c r="AI73" s="50"/>
      <c r="AJ73" s="61"/>
      <c r="AK73" s="50"/>
      <c r="AL73" s="50"/>
      <c r="AM73" s="61"/>
      <c r="AN73" s="73"/>
      <c r="AO73" s="73"/>
      <c r="AP73" s="121"/>
      <c r="AQ73" s="73"/>
      <c r="AR73" s="73"/>
      <c r="AS73" s="121"/>
      <c r="AT73" s="73"/>
      <c r="AU73" s="73"/>
      <c r="AV73" s="121"/>
      <c r="AW73" s="73"/>
      <c r="AX73" s="73"/>
      <c r="AY73" s="119"/>
      <c r="AZ73" s="73"/>
      <c r="BA73" s="73"/>
      <c r="BB73" s="119"/>
      <c r="BC73" s="73"/>
      <c r="BD73" s="73"/>
      <c r="BE73" s="121"/>
      <c r="BF73" s="122" t="s">
        <v>830</v>
      </c>
      <c r="BG73" s="66"/>
    </row>
    <row r="74" spans="1:59" s="27" customFormat="1" ht="80.099999999999994" customHeight="1" x14ac:dyDescent="0.3">
      <c r="A74" s="347"/>
      <c r="B74" s="91" t="s">
        <v>811</v>
      </c>
      <c r="C74" s="352"/>
      <c r="D74" s="386"/>
      <c r="E74" s="42">
        <v>0.14285714285714285</v>
      </c>
      <c r="F74" s="49" t="s">
        <v>270</v>
      </c>
      <c r="G74" s="181" t="s">
        <v>270</v>
      </c>
      <c r="H74" s="47" t="s">
        <v>831</v>
      </c>
      <c r="I74" s="48" t="s">
        <v>832</v>
      </c>
      <c r="J74" s="48" t="s">
        <v>334</v>
      </c>
      <c r="K74" s="47" t="s">
        <v>833</v>
      </c>
      <c r="L74" s="47" t="s">
        <v>535</v>
      </c>
      <c r="M74" s="47" t="s">
        <v>834</v>
      </c>
      <c r="N74" s="47" t="s">
        <v>835</v>
      </c>
      <c r="O74" s="48" t="s">
        <v>424</v>
      </c>
      <c r="P74" s="115">
        <v>0.95</v>
      </c>
      <c r="Q74" s="123" t="s">
        <v>836</v>
      </c>
      <c r="R74" s="123" t="s">
        <v>837</v>
      </c>
      <c r="S74" s="115" t="s">
        <v>838</v>
      </c>
      <c r="T74" s="46">
        <v>1</v>
      </c>
      <c r="U74" s="46" t="s">
        <v>343</v>
      </c>
      <c r="V74" s="50"/>
      <c r="W74" s="50"/>
      <c r="X74" s="61"/>
      <c r="Y74" s="50"/>
      <c r="Z74" s="50"/>
      <c r="AA74" s="61"/>
      <c r="AB74" s="50"/>
      <c r="AC74" s="50"/>
      <c r="AD74" s="61"/>
      <c r="AE74" s="50"/>
      <c r="AF74" s="50"/>
      <c r="AG74" s="61"/>
      <c r="AH74" s="50"/>
      <c r="AI74" s="50"/>
      <c r="AJ74" s="61"/>
      <c r="AK74" s="50"/>
      <c r="AL74" s="50"/>
      <c r="AM74" s="61"/>
      <c r="AN74" s="73"/>
      <c r="AO74" s="73"/>
      <c r="AP74" s="119"/>
      <c r="AQ74" s="73"/>
      <c r="AR74" s="73"/>
      <c r="AS74" s="119"/>
      <c r="AT74" s="73"/>
      <c r="AU74" s="73"/>
      <c r="AV74" s="119"/>
      <c r="AW74" s="73"/>
      <c r="AX74" s="73"/>
      <c r="AY74" s="119"/>
      <c r="AZ74" s="73"/>
      <c r="BA74" s="73"/>
      <c r="BB74" s="119"/>
      <c r="BC74" s="73"/>
      <c r="BD74" s="73"/>
      <c r="BE74" s="119"/>
      <c r="BF74" s="122" t="s">
        <v>839</v>
      </c>
      <c r="BG74" s="66"/>
    </row>
    <row r="75" spans="1:59" s="27" customFormat="1" ht="80.099999999999994" customHeight="1" x14ac:dyDescent="0.3">
      <c r="A75" s="347"/>
      <c r="B75" s="91" t="s">
        <v>811</v>
      </c>
      <c r="C75" s="352"/>
      <c r="D75" s="386"/>
      <c r="E75" s="42">
        <v>0.14285714285714285</v>
      </c>
      <c r="F75" s="49" t="s">
        <v>270</v>
      </c>
      <c r="G75" s="181" t="s">
        <v>270</v>
      </c>
      <c r="H75" s="47" t="s">
        <v>840</v>
      </c>
      <c r="I75" s="48" t="s">
        <v>841</v>
      </c>
      <c r="J75" s="48" t="s">
        <v>498</v>
      </c>
      <c r="K75" s="47" t="s">
        <v>842</v>
      </c>
      <c r="L75" s="47" t="s">
        <v>535</v>
      </c>
      <c r="M75" s="47" t="s">
        <v>843</v>
      </c>
      <c r="N75" s="47" t="s">
        <v>835</v>
      </c>
      <c r="O75" s="48" t="s">
        <v>339</v>
      </c>
      <c r="P75" s="46">
        <v>0.88242877809923115</v>
      </c>
      <c r="Q75" s="123" t="s">
        <v>836</v>
      </c>
      <c r="R75" s="48" t="s">
        <v>844</v>
      </c>
      <c r="S75" s="115" t="s">
        <v>838</v>
      </c>
      <c r="T75" s="46">
        <v>0.9</v>
      </c>
      <c r="U75" s="46" t="s">
        <v>365</v>
      </c>
      <c r="V75" s="50"/>
      <c r="W75" s="50"/>
      <c r="X75" s="61"/>
      <c r="Y75" s="50"/>
      <c r="Z75" s="50"/>
      <c r="AA75" s="61"/>
      <c r="AB75" s="50"/>
      <c r="AC75" s="50"/>
      <c r="AD75" s="61"/>
      <c r="AE75" s="50"/>
      <c r="AF75" s="50"/>
      <c r="AG75" s="61"/>
      <c r="AH75" s="50"/>
      <c r="AI75" s="50"/>
      <c r="AJ75" s="61"/>
      <c r="AK75" s="50"/>
      <c r="AL75" s="50"/>
      <c r="AM75" s="61"/>
      <c r="AN75" s="73"/>
      <c r="AO75" s="73"/>
      <c r="AP75" s="119"/>
      <c r="AQ75" s="73"/>
      <c r="AR75" s="73"/>
      <c r="AS75" s="119"/>
      <c r="AT75" s="73"/>
      <c r="AU75" s="73"/>
      <c r="AV75" s="119"/>
      <c r="AW75" s="73"/>
      <c r="AX75" s="73"/>
      <c r="AY75" s="119"/>
      <c r="AZ75" s="73"/>
      <c r="BA75" s="73"/>
      <c r="BB75" s="119"/>
      <c r="BC75" s="73"/>
      <c r="BD75" s="73"/>
      <c r="BE75" s="119"/>
      <c r="BF75" s="124" t="s">
        <v>845</v>
      </c>
      <c r="BG75" s="125"/>
    </row>
    <row r="76" spans="1:59" s="27" customFormat="1" ht="80.099999999999994" customHeight="1" x14ac:dyDescent="0.3">
      <c r="A76" s="347"/>
      <c r="B76" s="91" t="s">
        <v>811</v>
      </c>
      <c r="C76" s="352"/>
      <c r="D76" s="386"/>
      <c r="E76" s="42">
        <v>0.14285714285714285</v>
      </c>
      <c r="F76" s="49" t="s">
        <v>846</v>
      </c>
      <c r="G76" s="181" t="s">
        <v>270</v>
      </c>
      <c r="H76" s="47" t="s">
        <v>847</v>
      </c>
      <c r="I76" s="48" t="s">
        <v>848</v>
      </c>
      <c r="J76" s="48" t="s">
        <v>334</v>
      </c>
      <c r="K76" s="47" t="s">
        <v>849</v>
      </c>
      <c r="L76" s="47" t="s">
        <v>535</v>
      </c>
      <c r="M76" s="47" t="s">
        <v>850</v>
      </c>
      <c r="N76" s="47" t="s">
        <v>851</v>
      </c>
      <c r="O76" s="48" t="s">
        <v>339</v>
      </c>
      <c r="P76" s="46">
        <v>0.6</v>
      </c>
      <c r="Q76" s="48" t="s">
        <v>852</v>
      </c>
      <c r="R76" s="48" t="s">
        <v>853</v>
      </c>
      <c r="S76" s="46" t="s">
        <v>854</v>
      </c>
      <c r="T76" s="46">
        <v>1</v>
      </c>
      <c r="U76" s="46" t="s">
        <v>587</v>
      </c>
      <c r="V76" s="50"/>
      <c r="W76" s="50"/>
      <c r="X76" s="61"/>
      <c r="Y76" s="50"/>
      <c r="Z76" s="50"/>
      <c r="AA76" s="61"/>
      <c r="AB76" s="50"/>
      <c r="AC76" s="50"/>
      <c r="AD76" s="61"/>
      <c r="AE76" s="50"/>
      <c r="AF76" s="50"/>
      <c r="AG76" s="61"/>
      <c r="AH76" s="50"/>
      <c r="AI76" s="50"/>
      <c r="AJ76" s="61"/>
      <c r="AK76" s="50"/>
      <c r="AL76" s="50"/>
      <c r="AM76" s="61"/>
      <c r="AN76" s="126"/>
      <c r="AO76" s="126"/>
      <c r="AP76" s="119"/>
      <c r="AQ76" s="126"/>
      <c r="AR76" s="126"/>
      <c r="AS76" s="119"/>
      <c r="AT76" s="73"/>
      <c r="AU76" s="73"/>
      <c r="AV76" s="119"/>
      <c r="AW76" s="126"/>
      <c r="AX76" s="126"/>
      <c r="AY76" s="119"/>
      <c r="AZ76" s="126"/>
      <c r="BA76" s="126"/>
      <c r="BB76" s="119"/>
      <c r="BC76" s="73"/>
      <c r="BD76" s="73"/>
      <c r="BE76" s="119"/>
      <c r="BF76" s="124" t="s">
        <v>855</v>
      </c>
      <c r="BG76" s="66"/>
    </row>
    <row r="77" spans="1:59" s="27" customFormat="1" ht="80.099999999999994" customHeight="1" x14ac:dyDescent="0.3">
      <c r="A77" s="347"/>
      <c r="B77" s="91" t="s">
        <v>811</v>
      </c>
      <c r="C77" s="352"/>
      <c r="D77" s="386"/>
      <c r="E77" s="42">
        <v>0.14285714285714285</v>
      </c>
      <c r="F77" s="49" t="s">
        <v>846</v>
      </c>
      <c r="G77" s="181" t="s">
        <v>270</v>
      </c>
      <c r="H77" s="47" t="s">
        <v>856</v>
      </c>
      <c r="I77" s="48" t="s">
        <v>857</v>
      </c>
      <c r="J77" s="48" t="s">
        <v>334</v>
      </c>
      <c r="K77" s="47" t="s">
        <v>858</v>
      </c>
      <c r="L77" s="47" t="s">
        <v>535</v>
      </c>
      <c r="M77" s="47" t="s">
        <v>859</v>
      </c>
      <c r="N77" s="47" t="s">
        <v>860</v>
      </c>
      <c r="O77" s="48" t="s">
        <v>361</v>
      </c>
      <c r="P77" s="46">
        <v>0.22</v>
      </c>
      <c r="Q77" s="48" t="s">
        <v>836</v>
      </c>
      <c r="R77" s="48" t="s">
        <v>861</v>
      </c>
      <c r="S77" s="46" t="s">
        <v>862</v>
      </c>
      <c r="T77" s="46">
        <v>0.5</v>
      </c>
      <c r="U77" s="46" t="s">
        <v>343</v>
      </c>
      <c r="V77" s="50"/>
      <c r="W77" s="50"/>
      <c r="X77" s="61"/>
      <c r="Y77" s="50"/>
      <c r="Z77" s="50"/>
      <c r="AA77" s="61"/>
      <c r="AB77" s="50"/>
      <c r="AC77" s="50"/>
      <c r="AD77" s="61"/>
      <c r="AE77" s="50"/>
      <c r="AF77" s="50"/>
      <c r="AG77" s="61"/>
      <c r="AH77" s="50"/>
      <c r="AI77" s="50"/>
      <c r="AJ77" s="61"/>
      <c r="AK77" s="61"/>
      <c r="AL77" s="61"/>
      <c r="AM77" s="61"/>
      <c r="AN77" s="66"/>
      <c r="AO77" s="66"/>
      <c r="AP77" s="61"/>
      <c r="AQ77" s="66"/>
      <c r="AR77" s="66"/>
      <c r="AS77" s="61"/>
      <c r="AT77" s="66"/>
      <c r="AU77" s="66"/>
      <c r="AV77" s="61"/>
      <c r="AW77" s="126"/>
      <c r="AX77" s="126"/>
      <c r="AY77" s="119"/>
      <c r="AZ77" s="126"/>
      <c r="BA77" s="126"/>
      <c r="BB77" s="119"/>
      <c r="BC77" s="127"/>
      <c r="BD77" s="127"/>
      <c r="BE77" s="119"/>
      <c r="BF77" s="124" t="s">
        <v>863</v>
      </c>
      <c r="BG77" s="66"/>
    </row>
    <row r="78" spans="1:59" s="27" customFormat="1" ht="80.099999999999994" customHeight="1" x14ac:dyDescent="0.3">
      <c r="A78" s="347"/>
      <c r="B78" s="91" t="s">
        <v>811</v>
      </c>
      <c r="C78" s="352"/>
      <c r="D78" s="386"/>
      <c r="E78" s="42">
        <v>0.14285714285714285</v>
      </c>
      <c r="F78" s="91" t="s">
        <v>270</v>
      </c>
      <c r="G78" s="181" t="s">
        <v>228</v>
      </c>
      <c r="H78" s="47" t="s">
        <v>864</v>
      </c>
      <c r="I78" s="48" t="s">
        <v>242</v>
      </c>
      <c r="J78" s="48" t="s">
        <v>334</v>
      </c>
      <c r="K78" s="47" t="s">
        <v>865</v>
      </c>
      <c r="L78" s="47" t="s">
        <v>535</v>
      </c>
      <c r="M78" s="47" t="s">
        <v>866</v>
      </c>
      <c r="N78" s="47" t="s">
        <v>867</v>
      </c>
      <c r="O78" s="48" t="s">
        <v>361</v>
      </c>
      <c r="P78" s="46" t="s">
        <v>270</v>
      </c>
      <c r="Q78" s="48" t="s">
        <v>836</v>
      </c>
      <c r="R78" s="48" t="s">
        <v>868</v>
      </c>
      <c r="S78" s="46" t="s">
        <v>869</v>
      </c>
      <c r="T78" s="46">
        <v>1</v>
      </c>
      <c r="U78" s="46" t="s">
        <v>587</v>
      </c>
      <c r="V78" s="66"/>
      <c r="W78" s="66"/>
      <c r="X78" s="66"/>
      <c r="Y78" s="66"/>
      <c r="Z78" s="66"/>
      <c r="AA78" s="66"/>
      <c r="AB78" s="66"/>
      <c r="AC78" s="66"/>
      <c r="AD78" s="66"/>
      <c r="AE78" s="66"/>
      <c r="AF78" s="66"/>
      <c r="AG78" s="66"/>
      <c r="AH78" s="66"/>
      <c r="AI78" s="66"/>
      <c r="AJ78" s="66"/>
      <c r="AK78" s="50"/>
      <c r="AL78" s="50"/>
      <c r="AM78" s="61"/>
      <c r="AN78" s="66"/>
      <c r="AO78" s="66"/>
      <c r="AP78" s="66"/>
      <c r="AQ78" s="66"/>
      <c r="AR78" s="66"/>
      <c r="AS78" s="66"/>
      <c r="AT78" s="66"/>
      <c r="AU78" s="66"/>
      <c r="AV78" s="66"/>
      <c r="AW78" s="66"/>
      <c r="AX78" s="66"/>
      <c r="AY78" s="66"/>
      <c r="AZ78" s="66"/>
      <c r="BA78" s="66"/>
      <c r="BB78" s="66"/>
      <c r="BC78" s="50"/>
      <c r="BD78" s="50"/>
      <c r="BE78" s="92"/>
      <c r="BF78" s="128" t="s">
        <v>870</v>
      </c>
      <c r="BG78" s="128" t="s">
        <v>870</v>
      </c>
    </row>
    <row r="79" spans="1:59" s="27" customFormat="1" ht="80.099999999999994" customHeight="1" x14ac:dyDescent="0.2">
      <c r="A79" s="352">
        <v>7</v>
      </c>
      <c r="B79" s="91" t="s">
        <v>289</v>
      </c>
      <c r="C79" s="352">
        <v>8</v>
      </c>
      <c r="D79" s="386">
        <v>6.3492063492063489E-2</v>
      </c>
      <c r="E79" s="42">
        <v>0.125</v>
      </c>
      <c r="F79" s="91" t="s">
        <v>270</v>
      </c>
      <c r="G79" s="181" t="s">
        <v>270</v>
      </c>
      <c r="H79" s="47" t="s">
        <v>871</v>
      </c>
      <c r="I79" s="48">
        <v>1</v>
      </c>
      <c r="J79" s="48" t="s">
        <v>420</v>
      </c>
      <c r="K79" s="47" t="s">
        <v>872</v>
      </c>
      <c r="L79" s="47" t="s">
        <v>358</v>
      </c>
      <c r="M79" s="47" t="s">
        <v>873</v>
      </c>
      <c r="N79" s="47" t="s">
        <v>874</v>
      </c>
      <c r="O79" s="48" t="s">
        <v>424</v>
      </c>
      <c r="P79" s="115">
        <v>0.98</v>
      </c>
      <c r="Q79" s="123" t="s">
        <v>875</v>
      </c>
      <c r="R79" s="123" t="s">
        <v>876</v>
      </c>
      <c r="S79" s="115" t="s">
        <v>877</v>
      </c>
      <c r="T79" s="129">
        <v>949898546880</v>
      </c>
      <c r="U79" s="46" t="s">
        <v>878</v>
      </c>
      <c r="V79" s="130"/>
      <c r="W79" s="130"/>
      <c r="X79" s="61"/>
      <c r="Y79" s="130"/>
      <c r="Z79" s="130"/>
      <c r="AA79" s="61"/>
      <c r="AB79" s="130"/>
      <c r="AC79" s="130"/>
      <c r="AD79" s="61"/>
      <c r="AE79" s="131"/>
      <c r="AF79" s="132"/>
      <c r="AG79" s="61"/>
      <c r="AH79" s="131"/>
      <c r="AI79" s="132"/>
      <c r="AJ79" s="61"/>
      <c r="AK79" s="132"/>
      <c r="AL79" s="132"/>
      <c r="AM79" s="61"/>
      <c r="AN79" s="132"/>
      <c r="AO79" s="132"/>
      <c r="AP79" s="61"/>
      <c r="AQ79" s="133"/>
      <c r="AR79" s="134"/>
      <c r="AS79" s="61"/>
      <c r="AT79" s="133"/>
      <c r="AU79" s="133"/>
      <c r="AV79" s="85"/>
      <c r="AW79" s="134"/>
      <c r="AX79" s="134"/>
      <c r="AY79" s="85"/>
      <c r="AZ79" s="134"/>
      <c r="BA79" s="134"/>
      <c r="BB79" s="85"/>
      <c r="BC79" s="134"/>
      <c r="BD79" s="134"/>
      <c r="BE79" s="85"/>
      <c r="BF79" s="49" t="s">
        <v>879</v>
      </c>
      <c r="BG79" s="70" t="s">
        <v>880</v>
      </c>
    </row>
    <row r="80" spans="1:59" s="27" customFormat="1" ht="80.099999999999994" customHeight="1" x14ac:dyDescent="0.3">
      <c r="A80" s="352"/>
      <c r="B80" s="91" t="s">
        <v>289</v>
      </c>
      <c r="C80" s="352"/>
      <c r="D80" s="386"/>
      <c r="E80" s="42">
        <v>0.125</v>
      </c>
      <c r="F80" s="91" t="s">
        <v>270</v>
      </c>
      <c r="G80" s="181" t="s">
        <v>270</v>
      </c>
      <c r="H80" s="47" t="s">
        <v>881</v>
      </c>
      <c r="I80" s="48">
        <v>2</v>
      </c>
      <c r="J80" s="48" t="s">
        <v>420</v>
      </c>
      <c r="K80" s="47" t="s">
        <v>882</v>
      </c>
      <c r="L80" s="47" t="s">
        <v>358</v>
      </c>
      <c r="M80" s="47" t="s">
        <v>883</v>
      </c>
      <c r="N80" s="47" t="s">
        <v>884</v>
      </c>
      <c r="O80" s="48" t="s">
        <v>424</v>
      </c>
      <c r="P80" s="115">
        <v>0.98</v>
      </c>
      <c r="Q80" s="123" t="s">
        <v>875</v>
      </c>
      <c r="R80" s="123" t="s">
        <v>885</v>
      </c>
      <c r="S80" s="115" t="s">
        <v>886</v>
      </c>
      <c r="T80" s="130">
        <v>989477653000</v>
      </c>
      <c r="U80" s="46" t="s">
        <v>878</v>
      </c>
      <c r="V80" s="130"/>
      <c r="W80" s="130"/>
      <c r="X80" s="61"/>
      <c r="Y80" s="130"/>
      <c r="Z80" s="130"/>
      <c r="AA80" s="61"/>
      <c r="AB80" s="130"/>
      <c r="AC80" s="130"/>
      <c r="AD80" s="61"/>
      <c r="AE80" s="132"/>
      <c r="AF80" s="132"/>
      <c r="AG80" s="61"/>
      <c r="AH80" s="132"/>
      <c r="AI80" s="132"/>
      <c r="AJ80" s="61"/>
      <c r="AK80" s="132"/>
      <c r="AL80" s="132"/>
      <c r="AM80" s="61"/>
      <c r="AN80" s="133"/>
      <c r="AO80" s="132"/>
      <c r="AP80" s="61"/>
      <c r="AQ80" s="133"/>
      <c r="AR80" s="134"/>
      <c r="AS80" s="61"/>
      <c r="AT80" s="132"/>
      <c r="AU80" s="133"/>
      <c r="AV80" s="61"/>
      <c r="AW80" s="133"/>
      <c r="AX80" s="133"/>
      <c r="AY80" s="61"/>
      <c r="AZ80" s="132"/>
      <c r="BA80" s="132"/>
      <c r="BB80" s="61"/>
      <c r="BC80" s="132"/>
      <c r="BD80" s="134"/>
      <c r="BE80" s="61"/>
      <c r="BF80" s="49" t="s">
        <v>887</v>
      </c>
      <c r="BG80" s="93" t="s">
        <v>888</v>
      </c>
    </row>
    <row r="81" spans="1:59" s="27" customFormat="1" ht="80.099999999999994" customHeight="1" x14ac:dyDescent="0.2">
      <c r="A81" s="352"/>
      <c r="B81" s="91" t="s">
        <v>289</v>
      </c>
      <c r="C81" s="352"/>
      <c r="D81" s="386"/>
      <c r="E81" s="42">
        <v>0.125</v>
      </c>
      <c r="F81" s="91" t="s">
        <v>270</v>
      </c>
      <c r="G81" s="181" t="s">
        <v>270</v>
      </c>
      <c r="H81" s="47" t="s">
        <v>889</v>
      </c>
      <c r="I81" s="48">
        <v>3</v>
      </c>
      <c r="J81" s="48" t="s">
        <v>334</v>
      </c>
      <c r="K81" s="47" t="s">
        <v>889</v>
      </c>
      <c r="L81" s="47" t="s">
        <v>358</v>
      </c>
      <c r="M81" s="47" t="s">
        <v>890</v>
      </c>
      <c r="N81" s="47" t="s">
        <v>884</v>
      </c>
      <c r="O81" s="48" t="s">
        <v>424</v>
      </c>
      <c r="P81" s="113" t="s">
        <v>270</v>
      </c>
      <c r="Q81" s="123" t="s">
        <v>875</v>
      </c>
      <c r="R81" s="48" t="s">
        <v>891</v>
      </c>
      <c r="S81" s="115" t="s">
        <v>886</v>
      </c>
      <c r="T81" s="130">
        <v>134820431995</v>
      </c>
      <c r="U81" s="46" t="s">
        <v>878</v>
      </c>
      <c r="V81" s="130"/>
      <c r="W81" s="135"/>
      <c r="X81" s="61"/>
      <c r="Y81" s="130"/>
      <c r="Z81" s="130"/>
      <c r="AA81" s="61"/>
      <c r="AB81" s="130"/>
      <c r="AC81" s="130"/>
      <c r="AD81" s="61"/>
      <c r="AE81" s="131"/>
      <c r="AF81" s="132"/>
      <c r="AG81" s="61"/>
      <c r="AH81" s="131"/>
      <c r="AI81" s="132"/>
      <c r="AJ81" s="61"/>
      <c r="AK81" s="132"/>
      <c r="AL81" s="132"/>
      <c r="AM81" s="61"/>
      <c r="AN81" s="133"/>
      <c r="AO81" s="133"/>
      <c r="AP81" s="61"/>
      <c r="AQ81" s="133"/>
      <c r="AR81" s="133"/>
      <c r="AS81" s="61"/>
      <c r="AT81" s="133"/>
      <c r="AU81" s="133"/>
      <c r="AV81" s="136"/>
      <c r="AW81" s="133"/>
      <c r="AX81" s="133"/>
      <c r="AY81" s="136"/>
      <c r="AZ81" s="133"/>
      <c r="BA81" s="134"/>
      <c r="BB81" s="136"/>
      <c r="BC81" s="133"/>
      <c r="BD81" s="134"/>
      <c r="BE81" s="136"/>
      <c r="BF81" s="49" t="s">
        <v>892</v>
      </c>
      <c r="BG81" s="70" t="s">
        <v>893</v>
      </c>
    </row>
    <row r="82" spans="1:59" s="27" customFormat="1" ht="80.099999999999994" customHeight="1" x14ac:dyDescent="0.2">
      <c r="A82" s="352"/>
      <c r="B82" s="91" t="s">
        <v>289</v>
      </c>
      <c r="C82" s="352"/>
      <c r="D82" s="386"/>
      <c r="E82" s="42">
        <v>0.125</v>
      </c>
      <c r="F82" s="91" t="s">
        <v>270</v>
      </c>
      <c r="G82" s="181" t="s">
        <v>270</v>
      </c>
      <c r="H82" s="47" t="s">
        <v>894</v>
      </c>
      <c r="I82" s="48">
        <v>4</v>
      </c>
      <c r="J82" s="48" t="s">
        <v>334</v>
      </c>
      <c r="K82" s="47" t="s">
        <v>895</v>
      </c>
      <c r="L82" s="47" t="s">
        <v>358</v>
      </c>
      <c r="M82" s="47" t="s">
        <v>896</v>
      </c>
      <c r="N82" s="47" t="s">
        <v>884</v>
      </c>
      <c r="O82" s="48" t="s">
        <v>424</v>
      </c>
      <c r="P82" s="46">
        <v>0.9</v>
      </c>
      <c r="Q82" s="48" t="s">
        <v>897</v>
      </c>
      <c r="R82" s="48" t="s">
        <v>898</v>
      </c>
      <c r="S82" s="115" t="s">
        <v>886</v>
      </c>
      <c r="T82" s="130">
        <v>957780908686</v>
      </c>
      <c r="U82" s="46" t="s">
        <v>878</v>
      </c>
      <c r="V82" s="130"/>
      <c r="W82" s="130"/>
      <c r="X82" s="61"/>
      <c r="Y82" s="130"/>
      <c r="Z82" s="130"/>
      <c r="AA82" s="61"/>
      <c r="AB82" s="130"/>
      <c r="AC82" s="130"/>
      <c r="AD82" s="61"/>
      <c r="AE82" s="131"/>
      <c r="AF82" s="132"/>
      <c r="AG82" s="61"/>
      <c r="AH82" s="137"/>
      <c r="AI82" s="133"/>
      <c r="AJ82" s="61"/>
      <c r="AK82" s="133"/>
      <c r="AL82" s="132"/>
      <c r="AM82" s="61"/>
      <c r="AN82" s="133"/>
      <c r="AO82" s="133"/>
      <c r="AP82" s="61"/>
      <c r="AQ82" s="133"/>
      <c r="AR82" s="133"/>
      <c r="AS82" s="61"/>
      <c r="AT82" s="133"/>
      <c r="AU82" s="133"/>
      <c r="AV82" s="61"/>
      <c r="AW82" s="133"/>
      <c r="AX82" s="133"/>
      <c r="AY82" s="61"/>
      <c r="AZ82" s="133"/>
      <c r="BA82" s="134"/>
      <c r="BB82" s="61"/>
      <c r="BC82" s="133"/>
      <c r="BD82" s="134"/>
      <c r="BE82" s="61"/>
      <c r="BF82" s="49" t="s">
        <v>899</v>
      </c>
      <c r="BG82" s="70" t="s">
        <v>900</v>
      </c>
    </row>
    <row r="83" spans="1:59" s="27" customFormat="1" ht="80.099999999999994" customHeight="1" x14ac:dyDescent="0.2">
      <c r="A83" s="352"/>
      <c r="B83" s="91" t="s">
        <v>289</v>
      </c>
      <c r="C83" s="352"/>
      <c r="D83" s="386"/>
      <c r="E83" s="42">
        <v>0.125</v>
      </c>
      <c r="F83" s="91" t="s">
        <v>270</v>
      </c>
      <c r="G83" s="181" t="s">
        <v>270</v>
      </c>
      <c r="H83" s="47" t="s">
        <v>901</v>
      </c>
      <c r="I83" s="48">
        <v>5</v>
      </c>
      <c r="J83" s="56" t="s">
        <v>420</v>
      </c>
      <c r="K83" s="47" t="s">
        <v>902</v>
      </c>
      <c r="L83" s="47" t="s">
        <v>358</v>
      </c>
      <c r="M83" s="47" t="s">
        <v>903</v>
      </c>
      <c r="N83" s="47" t="s">
        <v>904</v>
      </c>
      <c r="O83" s="48" t="s">
        <v>424</v>
      </c>
      <c r="P83" s="46">
        <v>0.8</v>
      </c>
      <c r="Q83" s="48" t="s">
        <v>905</v>
      </c>
      <c r="R83" s="48" t="s">
        <v>906</v>
      </c>
      <c r="S83" s="46" t="s">
        <v>907</v>
      </c>
      <c r="T83" s="46">
        <v>0.8</v>
      </c>
      <c r="U83" s="46" t="s">
        <v>270</v>
      </c>
      <c r="V83" s="50"/>
      <c r="W83" s="50"/>
      <c r="X83" s="61"/>
      <c r="Y83" s="50"/>
      <c r="Z83" s="50"/>
      <c r="AA83" s="61"/>
      <c r="AB83" s="50"/>
      <c r="AC83" s="50"/>
      <c r="AD83" s="61"/>
      <c r="AE83" s="50"/>
      <c r="AF83" s="50"/>
      <c r="AG83" s="61"/>
      <c r="AH83" s="50"/>
      <c r="AI83" s="50"/>
      <c r="AJ83" s="61"/>
      <c r="AK83" s="50"/>
      <c r="AL83" s="50"/>
      <c r="AM83" s="61"/>
      <c r="AN83" s="50"/>
      <c r="AO83" s="50"/>
      <c r="AP83" s="61"/>
      <c r="AQ83" s="50"/>
      <c r="AR83" s="50"/>
      <c r="AS83" s="61"/>
      <c r="AT83" s="50"/>
      <c r="AU83" s="50"/>
      <c r="AV83" s="61"/>
      <c r="AW83" s="50"/>
      <c r="AX83" s="50"/>
      <c r="AY83" s="61"/>
      <c r="AZ83" s="50"/>
      <c r="BA83" s="50"/>
      <c r="BB83" s="61"/>
      <c r="BC83" s="50"/>
      <c r="BD83" s="50"/>
      <c r="BE83" s="61"/>
      <c r="BF83" s="49" t="s">
        <v>908</v>
      </c>
      <c r="BG83" s="70" t="s">
        <v>909</v>
      </c>
    </row>
    <row r="84" spans="1:59" s="27" customFormat="1" ht="80.099999999999994" customHeight="1" x14ac:dyDescent="0.2">
      <c r="A84" s="352"/>
      <c r="B84" s="91" t="s">
        <v>289</v>
      </c>
      <c r="C84" s="352"/>
      <c r="D84" s="386"/>
      <c r="E84" s="42">
        <v>0.125</v>
      </c>
      <c r="F84" s="91" t="s">
        <v>270</v>
      </c>
      <c r="G84" s="181" t="s">
        <v>270</v>
      </c>
      <c r="H84" s="47" t="s">
        <v>910</v>
      </c>
      <c r="I84" s="48">
        <v>6</v>
      </c>
      <c r="J84" s="56" t="s">
        <v>420</v>
      </c>
      <c r="K84" s="47" t="s">
        <v>911</v>
      </c>
      <c r="L84" s="47" t="s">
        <v>358</v>
      </c>
      <c r="M84" s="47" t="s">
        <v>912</v>
      </c>
      <c r="N84" s="47" t="s">
        <v>913</v>
      </c>
      <c r="O84" s="48" t="s">
        <v>424</v>
      </c>
      <c r="P84" s="46">
        <v>0.95</v>
      </c>
      <c r="Q84" s="48" t="s">
        <v>914</v>
      </c>
      <c r="R84" s="48" t="s">
        <v>915</v>
      </c>
      <c r="S84" s="46" t="s">
        <v>916</v>
      </c>
      <c r="T84" s="46">
        <v>1</v>
      </c>
      <c r="U84" s="46" t="s">
        <v>365</v>
      </c>
      <c r="V84" s="50"/>
      <c r="W84" s="50"/>
      <c r="X84" s="61"/>
      <c r="Y84" s="50"/>
      <c r="Z84" s="50"/>
      <c r="AA84" s="61"/>
      <c r="AB84" s="50"/>
      <c r="AC84" s="50"/>
      <c r="AD84" s="61"/>
      <c r="AE84" s="50"/>
      <c r="AF84" s="50"/>
      <c r="AG84" s="61"/>
      <c r="AH84" s="50"/>
      <c r="AI84" s="50"/>
      <c r="AJ84" s="61"/>
      <c r="AK84" s="50"/>
      <c r="AL84" s="50"/>
      <c r="AM84" s="61"/>
      <c r="AN84" s="50"/>
      <c r="AO84" s="50"/>
      <c r="AP84" s="61"/>
      <c r="AQ84" s="50"/>
      <c r="AR84" s="50"/>
      <c r="AS84" s="61"/>
      <c r="AT84" s="50"/>
      <c r="AU84" s="50"/>
      <c r="AV84" s="61"/>
      <c r="AW84" s="50"/>
      <c r="AX84" s="50"/>
      <c r="AY84" s="61"/>
      <c r="AZ84" s="50"/>
      <c r="BA84" s="50"/>
      <c r="BB84" s="61"/>
      <c r="BC84" s="50"/>
      <c r="BD84" s="50"/>
      <c r="BE84" s="61"/>
      <c r="BF84" s="49" t="s">
        <v>917</v>
      </c>
      <c r="BG84" s="70" t="s">
        <v>918</v>
      </c>
    </row>
    <row r="85" spans="1:59" s="27" customFormat="1" ht="80.099999999999994" customHeight="1" x14ac:dyDescent="0.2">
      <c r="A85" s="352"/>
      <c r="B85" s="91" t="s">
        <v>289</v>
      </c>
      <c r="C85" s="352"/>
      <c r="D85" s="386"/>
      <c r="E85" s="42">
        <v>0.125</v>
      </c>
      <c r="F85" s="91" t="s">
        <v>270</v>
      </c>
      <c r="G85" s="181" t="s">
        <v>270</v>
      </c>
      <c r="H85" s="47" t="s">
        <v>919</v>
      </c>
      <c r="I85" s="48">
        <v>7</v>
      </c>
      <c r="J85" s="56" t="s">
        <v>420</v>
      </c>
      <c r="K85" s="47" t="s">
        <v>920</v>
      </c>
      <c r="L85" s="47" t="s">
        <v>358</v>
      </c>
      <c r="M85" s="47" t="s">
        <v>921</v>
      </c>
      <c r="N85" s="47" t="s">
        <v>922</v>
      </c>
      <c r="O85" s="48" t="s">
        <v>424</v>
      </c>
      <c r="P85" s="46">
        <v>0.98</v>
      </c>
      <c r="Q85" s="48" t="s">
        <v>923</v>
      </c>
      <c r="R85" s="48" t="s">
        <v>924</v>
      </c>
      <c r="S85" s="46" t="s">
        <v>922</v>
      </c>
      <c r="T85" s="46">
        <v>1</v>
      </c>
      <c r="U85" s="46" t="s">
        <v>270</v>
      </c>
      <c r="V85" s="50"/>
      <c r="W85" s="50"/>
      <c r="X85" s="61"/>
      <c r="Y85" s="50"/>
      <c r="Z85" s="50"/>
      <c r="AA85" s="61"/>
      <c r="AB85" s="50"/>
      <c r="AC85" s="50"/>
      <c r="AD85" s="61"/>
      <c r="AE85" s="50"/>
      <c r="AF85" s="50"/>
      <c r="AG85" s="61"/>
      <c r="AH85" s="50"/>
      <c r="AI85" s="50"/>
      <c r="AJ85" s="61"/>
      <c r="AK85" s="50"/>
      <c r="AL85" s="50"/>
      <c r="AM85" s="61"/>
      <c r="AN85" s="50"/>
      <c r="AO85" s="50"/>
      <c r="AP85" s="61"/>
      <c r="AQ85" s="50"/>
      <c r="AR85" s="50"/>
      <c r="AS85" s="61"/>
      <c r="AT85" s="138"/>
      <c r="AU85" s="138"/>
      <c r="AV85" s="61"/>
      <c r="AW85" s="50"/>
      <c r="AX85" s="50"/>
      <c r="AY85" s="61"/>
      <c r="AZ85" s="50"/>
      <c r="BA85" s="50"/>
      <c r="BB85" s="61"/>
      <c r="BC85" s="50"/>
      <c r="BD85" s="50"/>
      <c r="BE85" s="61"/>
      <c r="BF85" s="49" t="s">
        <v>925</v>
      </c>
      <c r="BG85" s="70" t="s">
        <v>926</v>
      </c>
    </row>
    <row r="86" spans="1:59" s="27" customFormat="1" ht="80.099999999999994" customHeight="1" x14ac:dyDescent="0.2">
      <c r="A86" s="352"/>
      <c r="B86" s="91" t="s">
        <v>289</v>
      </c>
      <c r="C86" s="352"/>
      <c r="D86" s="386"/>
      <c r="E86" s="42">
        <v>0.125</v>
      </c>
      <c r="F86" s="91" t="s">
        <v>270</v>
      </c>
      <c r="G86" s="181" t="s">
        <v>270</v>
      </c>
      <c r="H86" s="47" t="s">
        <v>927</v>
      </c>
      <c r="I86" s="48">
        <v>8</v>
      </c>
      <c r="J86" s="56" t="s">
        <v>334</v>
      </c>
      <c r="K86" s="47" t="s">
        <v>928</v>
      </c>
      <c r="L86" s="47" t="s">
        <v>358</v>
      </c>
      <c r="M86" s="47" t="s">
        <v>929</v>
      </c>
      <c r="N86" s="47" t="s">
        <v>930</v>
      </c>
      <c r="O86" s="48" t="s">
        <v>424</v>
      </c>
      <c r="P86" s="46">
        <v>0.8</v>
      </c>
      <c r="Q86" s="48" t="s">
        <v>931</v>
      </c>
      <c r="R86" s="48" t="s">
        <v>932</v>
      </c>
      <c r="S86" s="48" t="s">
        <v>933</v>
      </c>
      <c r="T86" s="46">
        <v>0.8</v>
      </c>
      <c r="U86" s="46" t="s">
        <v>365</v>
      </c>
      <c r="V86" s="50"/>
      <c r="W86" s="50"/>
      <c r="X86" s="61"/>
      <c r="Y86" s="50"/>
      <c r="Z86" s="50"/>
      <c r="AA86" s="61"/>
      <c r="AB86" s="50"/>
      <c r="AC86" s="50"/>
      <c r="AD86" s="61"/>
      <c r="AE86" s="50"/>
      <c r="AF86" s="50"/>
      <c r="AG86" s="61"/>
      <c r="AH86" s="50"/>
      <c r="AI86" s="50"/>
      <c r="AJ86" s="61"/>
      <c r="AK86" s="50"/>
      <c r="AL86" s="50"/>
      <c r="AM86" s="61"/>
      <c r="AN86" s="50"/>
      <c r="AO86" s="50"/>
      <c r="AP86" s="61"/>
      <c r="AQ86" s="50"/>
      <c r="AR86" s="50"/>
      <c r="AS86" s="61"/>
      <c r="AT86" s="50"/>
      <c r="AU86" s="50"/>
      <c r="AV86" s="61"/>
      <c r="AW86" s="50"/>
      <c r="AX86" s="50"/>
      <c r="AY86" s="61"/>
      <c r="AZ86" s="50"/>
      <c r="BA86" s="50"/>
      <c r="BB86" s="61"/>
      <c r="BC86" s="50"/>
      <c r="BD86" s="50"/>
      <c r="BE86" s="61"/>
      <c r="BF86" s="49" t="s">
        <v>934</v>
      </c>
      <c r="BG86" s="70" t="s">
        <v>935</v>
      </c>
    </row>
    <row r="87" spans="1:59" s="27" customFormat="1" ht="80.099999999999994" customHeight="1" x14ac:dyDescent="0.2">
      <c r="A87" s="347">
        <v>8</v>
      </c>
      <c r="B87" s="91" t="s">
        <v>290</v>
      </c>
      <c r="C87" s="352">
        <v>17</v>
      </c>
      <c r="D87" s="386">
        <v>0.13492063492063491</v>
      </c>
      <c r="E87" s="42">
        <v>5.8823529411764705E-2</v>
      </c>
      <c r="F87" s="91" t="s">
        <v>270</v>
      </c>
      <c r="G87" s="181" t="s">
        <v>270</v>
      </c>
      <c r="H87" s="107" t="s">
        <v>1046</v>
      </c>
      <c r="I87" s="97">
        <v>1</v>
      </c>
      <c r="J87" s="97" t="s">
        <v>498</v>
      </c>
      <c r="K87" s="107" t="s">
        <v>1047</v>
      </c>
      <c r="L87" s="107" t="s">
        <v>358</v>
      </c>
      <c r="M87" s="107" t="s">
        <v>1048</v>
      </c>
      <c r="N87" s="107" t="s">
        <v>1049</v>
      </c>
      <c r="O87" s="97" t="s">
        <v>361</v>
      </c>
      <c r="P87" s="83">
        <v>0.5</v>
      </c>
      <c r="Q87" s="83" t="s">
        <v>836</v>
      </c>
      <c r="R87" s="83" t="s">
        <v>1050</v>
      </c>
      <c r="S87" s="83" t="s">
        <v>1049</v>
      </c>
      <c r="T87" s="83">
        <v>0.7</v>
      </c>
      <c r="U87" s="83" t="s">
        <v>365</v>
      </c>
      <c r="V87" s="50"/>
      <c r="W87" s="50"/>
      <c r="X87" s="50"/>
      <c r="Y87" s="50"/>
      <c r="Z87" s="50"/>
      <c r="AA87" s="50"/>
      <c r="AB87" s="50"/>
      <c r="AC87" s="50"/>
      <c r="AD87" s="50"/>
      <c r="AE87" s="50"/>
      <c r="AF87" s="50"/>
      <c r="AG87" s="50"/>
      <c r="AH87" s="50"/>
      <c r="AI87" s="50"/>
      <c r="AJ87" s="50"/>
      <c r="AK87" s="61"/>
      <c r="AL87" s="92"/>
      <c r="AM87" s="92"/>
      <c r="AN87" s="50"/>
      <c r="AO87" s="50"/>
      <c r="AP87" s="50"/>
      <c r="AQ87" s="50"/>
      <c r="AR87" s="50"/>
      <c r="AS87" s="50"/>
      <c r="AT87" s="61"/>
      <c r="AU87" s="50"/>
      <c r="AV87" s="50"/>
      <c r="AW87" s="50"/>
      <c r="AX87" s="50"/>
      <c r="AY87" s="50"/>
      <c r="AZ87" s="50"/>
      <c r="BA87" s="50"/>
      <c r="BB87" s="50"/>
      <c r="BC87" s="61"/>
      <c r="BD87" s="92"/>
      <c r="BE87" s="92"/>
      <c r="BF87" s="145" t="s">
        <v>1051</v>
      </c>
      <c r="BG87" s="50"/>
    </row>
    <row r="88" spans="1:59" s="27" customFormat="1" ht="80.099999999999994" customHeight="1" x14ac:dyDescent="0.2">
      <c r="A88" s="347"/>
      <c r="B88" s="49" t="s">
        <v>290</v>
      </c>
      <c r="C88" s="352"/>
      <c r="D88" s="386"/>
      <c r="E88" s="42">
        <v>5.8823529411764705E-2</v>
      </c>
      <c r="F88" s="91" t="s">
        <v>270</v>
      </c>
      <c r="G88" s="181" t="s">
        <v>270</v>
      </c>
      <c r="H88" s="107" t="s">
        <v>1052</v>
      </c>
      <c r="I88" s="97">
        <v>2</v>
      </c>
      <c r="J88" s="97" t="s">
        <v>498</v>
      </c>
      <c r="K88" s="107" t="s">
        <v>1053</v>
      </c>
      <c r="L88" s="107" t="s">
        <v>358</v>
      </c>
      <c r="M88" s="107" t="s">
        <v>1054</v>
      </c>
      <c r="N88" s="107" t="s">
        <v>1055</v>
      </c>
      <c r="O88" s="97" t="s">
        <v>339</v>
      </c>
      <c r="P88" s="83">
        <v>0.6</v>
      </c>
      <c r="Q88" s="83" t="s">
        <v>836</v>
      </c>
      <c r="R88" s="83" t="s">
        <v>1056</v>
      </c>
      <c r="S88" s="83" t="s">
        <v>1055</v>
      </c>
      <c r="T88" s="83">
        <v>0.8</v>
      </c>
      <c r="U88" s="83" t="s">
        <v>752</v>
      </c>
      <c r="V88" s="50"/>
      <c r="W88" s="50"/>
      <c r="X88" s="50"/>
      <c r="Y88" s="50"/>
      <c r="Z88" s="50"/>
      <c r="AA88" s="50"/>
      <c r="AB88" s="61"/>
      <c r="AC88" s="61"/>
      <c r="AD88" s="92"/>
      <c r="AE88" s="50"/>
      <c r="AF88" s="50"/>
      <c r="AG88" s="50"/>
      <c r="AH88" s="50"/>
      <c r="AI88" s="50"/>
      <c r="AJ88" s="50"/>
      <c r="AK88" s="61"/>
      <c r="AL88" s="61"/>
      <c r="AM88" s="92"/>
      <c r="AN88" s="50"/>
      <c r="AO88" s="50"/>
      <c r="AP88" s="50"/>
      <c r="AQ88" s="50"/>
      <c r="AR88" s="50"/>
      <c r="AS88" s="50"/>
      <c r="AT88" s="61"/>
      <c r="AU88" s="50"/>
      <c r="AV88" s="92"/>
      <c r="AW88" s="50"/>
      <c r="AX88" s="50"/>
      <c r="AY88" s="50"/>
      <c r="AZ88" s="50"/>
      <c r="BA88" s="50"/>
      <c r="BB88" s="50"/>
      <c r="BC88" s="61"/>
      <c r="BD88" s="61"/>
      <c r="BE88" s="92"/>
      <c r="BF88" s="145" t="s">
        <v>1057</v>
      </c>
      <c r="BG88" s="50"/>
    </row>
    <row r="89" spans="1:59" s="27" customFormat="1" ht="80.099999999999994" customHeight="1" x14ac:dyDescent="0.2">
      <c r="A89" s="347"/>
      <c r="B89" s="49" t="s">
        <v>290</v>
      </c>
      <c r="C89" s="352"/>
      <c r="D89" s="386"/>
      <c r="E89" s="42">
        <v>5.8823529411764705E-2</v>
      </c>
      <c r="F89" s="91" t="s">
        <v>270</v>
      </c>
      <c r="G89" s="181" t="s">
        <v>270</v>
      </c>
      <c r="H89" s="107" t="s">
        <v>1058</v>
      </c>
      <c r="I89" s="97">
        <v>4</v>
      </c>
      <c r="J89" s="97" t="s">
        <v>498</v>
      </c>
      <c r="K89" s="107" t="s">
        <v>1059</v>
      </c>
      <c r="L89" s="107" t="s">
        <v>358</v>
      </c>
      <c r="M89" s="107" t="s">
        <v>1060</v>
      </c>
      <c r="N89" s="107" t="s">
        <v>1061</v>
      </c>
      <c r="O89" s="97" t="s">
        <v>339</v>
      </c>
      <c r="P89" s="83">
        <v>0.7</v>
      </c>
      <c r="Q89" s="97" t="s">
        <v>1062</v>
      </c>
      <c r="R89" s="97" t="s">
        <v>1063</v>
      </c>
      <c r="S89" s="83" t="s">
        <v>1064</v>
      </c>
      <c r="T89" s="83">
        <v>0.85</v>
      </c>
      <c r="U89" s="83" t="s">
        <v>365</v>
      </c>
      <c r="V89" s="50"/>
      <c r="W89" s="50"/>
      <c r="X89" s="50"/>
      <c r="Y89" s="50"/>
      <c r="Z89" s="50"/>
      <c r="AA89" s="50"/>
      <c r="AB89" s="65"/>
      <c r="AC89" s="65"/>
      <c r="AD89" s="92"/>
      <c r="AE89" s="50"/>
      <c r="AF89" s="50"/>
      <c r="AG89" s="50"/>
      <c r="AH89" s="50"/>
      <c r="AI89" s="50"/>
      <c r="AJ89" s="50"/>
      <c r="AK89" s="65"/>
      <c r="AL89" s="65"/>
      <c r="AM89" s="92"/>
      <c r="AN89" s="50"/>
      <c r="AO89" s="50"/>
      <c r="AP89" s="50"/>
      <c r="AQ89" s="50"/>
      <c r="AR89" s="50"/>
      <c r="AS89" s="50"/>
      <c r="AT89" s="65"/>
      <c r="AU89" s="65"/>
      <c r="AV89" s="92"/>
      <c r="AW89" s="50"/>
      <c r="AX89" s="50"/>
      <c r="AY89" s="50"/>
      <c r="AZ89" s="50"/>
      <c r="BA89" s="50"/>
      <c r="BB89" s="50"/>
      <c r="BC89" s="65"/>
      <c r="BD89" s="65"/>
      <c r="BE89" s="92"/>
      <c r="BF89" s="145" t="s">
        <v>1065</v>
      </c>
      <c r="BG89" s="50"/>
    </row>
    <row r="90" spans="1:59" s="27" customFormat="1" ht="80.099999999999994" customHeight="1" x14ac:dyDescent="0.2">
      <c r="A90" s="347"/>
      <c r="B90" s="49" t="s">
        <v>290</v>
      </c>
      <c r="C90" s="352"/>
      <c r="D90" s="386"/>
      <c r="E90" s="42">
        <v>5.8823529411764705E-2</v>
      </c>
      <c r="F90" s="91" t="s">
        <v>270</v>
      </c>
      <c r="G90" s="181" t="s">
        <v>270</v>
      </c>
      <c r="H90" s="107" t="s">
        <v>1066</v>
      </c>
      <c r="I90" s="97">
        <v>5</v>
      </c>
      <c r="J90" s="97" t="s">
        <v>334</v>
      </c>
      <c r="K90" s="107" t="s">
        <v>1067</v>
      </c>
      <c r="L90" s="107" t="s">
        <v>358</v>
      </c>
      <c r="M90" s="107" t="s">
        <v>1068</v>
      </c>
      <c r="N90" s="107" t="s">
        <v>1069</v>
      </c>
      <c r="O90" s="97" t="s">
        <v>339</v>
      </c>
      <c r="P90" s="83">
        <v>0.7</v>
      </c>
      <c r="Q90" s="97" t="s">
        <v>1070</v>
      </c>
      <c r="R90" s="97" t="s">
        <v>1071</v>
      </c>
      <c r="S90" s="83" t="s">
        <v>1072</v>
      </c>
      <c r="T90" s="83">
        <v>0.85</v>
      </c>
      <c r="U90" s="83" t="s">
        <v>365</v>
      </c>
      <c r="V90" s="50"/>
      <c r="W90" s="50"/>
      <c r="X90" s="61"/>
      <c r="Y90" s="50"/>
      <c r="Z90" s="50"/>
      <c r="AA90" s="50"/>
      <c r="AB90" s="92"/>
      <c r="AC90" s="50"/>
      <c r="AD90" s="92"/>
      <c r="AE90" s="50"/>
      <c r="AF90" s="50"/>
      <c r="AG90" s="50"/>
      <c r="AH90" s="50"/>
      <c r="AI90" s="50"/>
      <c r="AJ90" s="50"/>
      <c r="AK90" s="65"/>
      <c r="AL90" s="65"/>
      <c r="AM90" s="92"/>
      <c r="AN90" s="50"/>
      <c r="AO90" s="50"/>
      <c r="AP90" s="50"/>
      <c r="AQ90" s="50"/>
      <c r="AR90" s="50"/>
      <c r="AS90" s="50"/>
      <c r="AT90" s="65"/>
      <c r="AU90" s="65"/>
      <c r="AV90" s="92"/>
      <c r="AW90" s="50"/>
      <c r="AX90" s="50"/>
      <c r="AY90" s="50"/>
      <c r="AZ90" s="50"/>
      <c r="BA90" s="50"/>
      <c r="BB90" s="50"/>
      <c r="BC90" s="65"/>
      <c r="BD90" s="50"/>
      <c r="BE90" s="61"/>
      <c r="BF90" s="145" t="s">
        <v>1073</v>
      </c>
      <c r="BG90" s="50"/>
    </row>
    <row r="91" spans="1:59" s="27" customFormat="1" ht="80.099999999999994" customHeight="1" x14ac:dyDescent="0.3">
      <c r="A91" s="347"/>
      <c r="B91" s="49" t="s">
        <v>290</v>
      </c>
      <c r="C91" s="352"/>
      <c r="D91" s="386"/>
      <c r="E91" s="42">
        <v>5.8823529411764705E-2</v>
      </c>
      <c r="F91" s="91" t="s">
        <v>270</v>
      </c>
      <c r="G91" s="181" t="s">
        <v>270</v>
      </c>
      <c r="H91" s="107" t="s">
        <v>1074</v>
      </c>
      <c r="I91" s="97">
        <v>6</v>
      </c>
      <c r="J91" s="97" t="s">
        <v>420</v>
      </c>
      <c r="K91" s="107" t="s">
        <v>1075</v>
      </c>
      <c r="L91" s="107" t="s">
        <v>358</v>
      </c>
      <c r="M91" s="107" t="s">
        <v>1076</v>
      </c>
      <c r="N91" s="107" t="s">
        <v>1077</v>
      </c>
      <c r="O91" s="97" t="s">
        <v>339</v>
      </c>
      <c r="P91" s="83">
        <v>0.89</v>
      </c>
      <c r="Q91" s="97" t="s">
        <v>1078</v>
      </c>
      <c r="R91" s="97" t="s">
        <v>1079</v>
      </c>
      <c r="S91" s="83" t="s">
        <v>1077</v>
      </c>
      <c r="T91" s="45">
        <v>1884</v>
      </c>
      <c r="U91" s="83" t="s">
        <v>365</v>
      </c>
      <c r="V91" s="50"/>
      <c r="W91" s="50"/>
      <c r="X91" s="50"/>
      <c r="Y91" s="50"/>
      <c r="Z91" s="50"/>
      <c r="AA91" s="50"/>
      <c r="AB91" s="50"/>
      <c r="AC91" s="50"/>
      <c r="AD91" s="92"/>
      <c r="AE91" s="50"/>
      <c r="AF91" s="50"/>
      <c r="AG91" s="50"/>
      <c r="AH91" s="50"/>
      <c r="AI91" s="50"/>
      <c r="AJ91" s="50"/>
      <c r="AK91" s="50"/>
      <c r="AL91" s="50"/>
      <c r="AM91" s="92"/>
      <c r="AN91" s="50"/>
      <c r="AO91" s="50"/>
      <c r="AP91" s="50"/>
      <c r="AQ91" s="50"/>
      <c r="AR91" s="50"/>
      <c r="AS91" s="50"/>
      <c r="AT91" s="50"/>
      <c r="AU91" s="50"/>
      <c r="AV91" s="77"/>
      <c r="AW91" s="50"/>
      <c r="AX91" s="50"/>
      <c r="AY91" s="50"/>
      <c r="AZ91" s="50"/>
      <c r="BA91" s="50"/>
      <c r="BB91" s="50"/>
      <c r="BC91" s="50"/>
      <c r="BD91" s="69"/>
      <c r="BE91" s="61"/>
      <c r="BF91" s="145" t="s">
        <v>1080</v>
      </c>
      <c r="BG91" s="66"/>
    </row>
    <row r="92" spans="1:59" s="27" customFormat="1" ht="80.099999999999994" customHeight="1" x14ac:dyDescent="0.2">
      <c r="A92" s="347"/>
      <c r="B92" s="49" t="s">
        <v>290</v>
      </c>
      <c r="C92" s="352"/>
      <c r="D92" s="386"/>
      <c r="E92" s="42">
        <v>5.8823529411764705E-2</v>
      </c>
      <c r="F92" s="49" t="s">
        <v>1081</v>
      </c>
      <c r="G92" s="181" t="s">
        <v>270</v>
      </c>
      <c r="H92" s="107" t="s">
        <v>1082</v>
      </c>
      <c r="I92" s="97" t="s">
        <v>1083</v>
      </c>
      <c r="J92" s="97" t="s">
        <v>334</v>
      </c>
      <c r="K92" s="107" t="s">
        <v>1084</v>
      </c>
      <c r="L92" s="107" t="s">
        <v>358</v>
      </c>
      <c r="M92" s="107" t="s">
        <v>1085</v>
      </c>
      <c r="N92" s="107" t="s">
        <v>1086</v>
      </c>
      <c r="O92" s="97" t="s">
        <v>339</v>
      </c>
      <c r="P92" s="83">
        <v>0.65</v>
      </c>
      <c r="Q92" s="97" t="s">
        <v>1087</v>
      </c>
      <c r="R92" s="97" t="s">
        <v>1088</v>
      </c>
      <c r="S92" s="97" t="s">
        <v>1089</v>
      </c>
      <c r="T92" s="45">
        <v>23</v>
      </c>
      <c r="U92" s="83" t="s">
        <v>365</v>
      </c>
      <c r="V92" s="50"/>
      <c r="W92" s="50"/>
      <c r="X92" s="141"/>
      <c r="Y92" s="50"/>
      <c r="Z92" s="50"/>
      <c r="AA92" s="141"/>
      <c r="AB92" s="50"/>
      <c r="AC92" s="50"/>
      <c r="AD92" s="92"/>
      <c r="AE92" s="50"/>
      <c r="AF92" s="50"/>
      <c r="AG92" s="141"/>
      <c r="AH92" s="50"/>
      <c r="AI92" s="50"/>
      <c r="AJ92" s="141"/>
      <c r="AK92" s="50"/>
      <c r="AL92" s="50"/>
      <c r="AM92" s="92"/>
      <c r="AN92" s="50"/>
      <c r="AO92" s="50"/>
      <c r="AP92" s="141"/>
      <c r="AQ92" s="50"/>
      <c r="AR92" s="50"/>
      <c r="AS92" s="141"/>
      <c r="AT92" s="50"/>
      <c r="AU92" s="50"/>
      <c r="AV92" s="92"/>
      <c r="AW92" s="50"/>
      <c r="AX92" s="50"/>
      <c r="AY92" s="141"/>
      <c r="AZ92" s="50"/>
      <c r="BA92" s="50"/>
      <c r="BB92" s="141"/>
      <c r="BC92" s="50"/>
      <c r="BD92" s="50"/>
      <c r="BE92" s="92"/>
      <c r="BF92" s="70" t="s">
        <v>1090</v>
      </c>
      <c r="BG92" s="50"/>
    </row>
    <row r="93" spans="1:59" s="27" customFormat="1" ht="80.099999999999994" customHeight="1" x14ac:dyDescent="0.2">
      <c r="A93" s="347"/>
      <c r="B93" s="49" t="s">
        <v>290</v>
      </c>
      <c r="C93" s="352"/>
      <c r="D93" s="386"/>
      <c r="E93" s="42">
        <v>5.8823529411764705E-2</v>
      </c>
      <c r="F93" s="49" t="s">
        <v>1081</v>
      </c>
      <c r="G93" s="181" t="s">
        <v>270</v>
      </c>
      <c r="H93" s="107" t="s">
        <v>1091</v>
      </c>
      <c r="I93" s="97" t="s">
        <v>1092</v>
      </c>
      <c r="J93" s="97" t="s">
        <v>420</v>
      </c>
      <c r="K93" s="107" t="s">
        <v>1093</v>
      </c>
      <c r="L93" s="107" t="s">
        <v>358</v>
      </c>
      <c r="M93" s="107" t="s">
        <v>1094</v>
      </c>
      <c r="N93" s="107" t="s">
        <v>1095</v>
      </c>
      <c r="O93" s="97" t="s">
        <v>339</v>
      </c>
      <c r="P93" s="146">
        <v>212</v>
      </c>
      <c r="Q93" s="146" t="s">
        <v>1096</v>
      </c>
      <c r="R93" s="146" t="s">
        <v>1097</v>
      </c>
      <c r="S93" s="146" t="s">
        <v>1098</v>
      </c>
      <c r="T93" s="45">
        <v>212</v>
      </c>
      <c r="U93" s="83" t="s">
        <v>343</v>
      </c>
      <c r="V93" s="50"/>
      <c r="W93" s="50"/>
      <c r="X93" s="141"/>
      <c r="Y93" s="50"/>
      <c r="Z93" s="50"/>
      <c r="AA93" s="141"/>
      <c r="AB93" s="50"/>
      <c r="AC93" s="50"/>
      <c r="AD93" s="92"/>
      <c r="AE93" s="50"/>
      <c r="AF93" s="50"/>
      <c r="AG93" s="141"/>
      <c r="AH93" s="50"/>
      <c r="AI93" s="50"/>
      <c r="AJ93" s="141"/>
      <c r="AK93" s="50"/>
      <c r="AL93" s="50"/>
      <c r="AM93" s="92"/>
      <c r="AN93" s="50"/>
      <c r="AO93" s="50"/>
      <c r="AP93" s="141"/>
      <c r="AQ93" s="50"/>
      <c r="AR93" s="50"/>
      <c r="AS93" s="141"/>
      <c r="AT93" s="50"/>
      <c r="AU93" s="50"/>
      <c r="AV93" s="92"/>
      <c r="AW93" s="50"/>
      <c r="AX93" s="50"/>
      <c r="AY93" s="141"/>
      <c r="AZ93" s="50"/>
      <c r="BA93" s="50"/>
      <c r="BB93" s="141"/>
      <c r="BC93" s="50"/>
      <c r="BD93" s="50"/>
      <c r="BE93" s="61"/>
      <c r="BF93" s="70" t="s">
        <v>1099</v>
      </c>
      <c r="BG93" s="50"/>
    </row>
    <row r="94" spans="1:59" s="27" customFormat="1" ht="80.099999999999994" customHeight="1" x14ac:dyDescent="0.2">
      <c r="A94" s="347"/>
      <c r="B94" s="49" t="s">
        <v>290</v>
      </c>
      <c r="C94" s="352"/>
      <c r="D94" s="386"/>
      <c r="E94" s="42">
        <v>5.8823529411764705E-2</v>
      </c>
      <c r="F94" s="49" t="s">
        <v>1081</v>
      </c>
      <c r="G94" s="181" t="s">
        <v>270</v>
      </c>
      <c r="H94" s="128" t="s">
        <v>1100</v>
      </c>
      <c r="I94" s="97" t="s">
        <v>1101</v>
      </c>
      <c r="J94" s="97" t="s">
        <v>420</v>
      </c>
      <c r="K94" s="107" t="s">
        <v>1102</v>
      </c>
      <c r="L94" s="107" t="s">
        <v>358</v>
      </c>
      <c r="M94" s="107" t="s">
        <v>1103</v>
      </c>
      <c r="N94" s="107" t="s">
        <v>1104</v>
      </c>
      <c r="O94" s="97" t="s">
        <v>339</v>
      </c>
      <c r="P94" s="83" t="s">
        <v>270</v>
      </c>
      <c r="Q94" s="97" t="s">
        <v>1105</v>
      </c>
      <c r="R94" s="97" t="s">
        <v>1106</v>
      </c>
      <c r="S94" s="97" t="s">
        <v>1107</v>
      </c>
      <c r="T94" s="83">
        <v>0.7</v>
      </c>
      <c r="U94" s="83" t="s">
        <v>343</v>
      </c>
      <c r="V94" s="50"/>
      <c r="W94" s="50"/>
      <c r="X94" s="141"/>
      <c r="Y94" s="50"/>
      <c r="Z94" s="50"/>
      <c r="AA94" s="141"/>
      <c r="AB94" s="50"/>
      <c r="AC94" s="50"/>
      <c r="AD94" s="92"/>
      <c r="AE94" s="50"/>
      <c r="AF94" s="50"/>
      <c r="AG94" s="61"/>
      <c r="AH94" s="50"/>
      <c r="AI94" s="50"/>
      <c r="AJ94" s="141"/>
      <c r="AK94" s="50"/>
      <c r="AL94" s="50"/>
      <c r="AM94" s="92"/>
      <c r="AN94" s="50"/>
      <c r="AO94" s="50"/>
      <c r="AP94" s="141"/>
      <c r="AQ94" s="50"/>
      <c r="AR94" s="50"/>
      <c r="AS94" s="141"/>
      <c r="AT94" s="65"/>
      <c r="AU94" s="50"/>
      <c r="AV94" s="92"/>
      <c r="AW94" s="50"/>
      <c r="AX94" s="50"/>
      <c r="AY94" s="141"/>
      <c r="AZ94" s="50"/>
      <c r="BA94" s="50"/>
      <c r="BB94" s="61"/>
      <c r="BC94" s="50"/>
      <c r="BD94" s="50"/>
      <c r="BE94" s="92"/>
      <c r="BF94" s="70" t="s">
        <v>1108</v>
      </c>
      <c r="BG94" s="50"/>
    </row>
    <row r="95" spans="1:59" s="27" customFormat="1" ht="80.099999999999994" customHeight="1" x14ac:dyDescent="0.2">
      <c r="A95" s="347"/>
      <c r="B95" s="49" t="s">
        <v>290</v>
      </c>
      <c r="C95" s="352"/>
      <c r="D95" s="386"/>
      <c r="E95" s="42">
        <v>5.8823529411764705E-2</v>
      </c>
      <c r="F95" s="49" t="s">
        <v>1081</v>
      </c>
      <c r="G95" s="181" t="s">
        <v>270</v>
      </c>
      <c r="H95" s="107" t="s">
        <v>1109</v>
      </c>
      <c r="I95" s="97" t="s">
        <v>1110</v>
      </c>
      <c r="J95" s="97" t="s">
        <v>334</v>
      </c>
      <c r="K95" s="107" t="s">
        <v>1111</v>
      </c>
      <c r="L95" s="107" t="s">
        <v>358</v>
      </c>
      <c r="M95" s="107" t="s">
        <v>1112</v>
      </c>
      <c r="N95" s="107" t="s">
        <v>1113</v>
      </c>
      <c r="O95" s="97" t="s">
        <v>339</v>
      </c>
      <c r="P95" s="83" t="s">
        <v>270</v>
      </c>
      <c r="Q95" s="97" t="s">
        <v>1114</v>
      </c>
      <c r="R95" s="97" t="s">
        <v>1115</v>
      </c>
      <c r="S95" s="97" t="s">
        <v>1116</v>
      </c>
      <c r="T95" s="83">
        <v>0.4</v>
      </c>
      <c r="U95" s="83" t="s">
        <v>343</v>
      </c>
      <c r="V95" s="50"/>
      <c r="W95" s="50"/>
      <c r="X95" s="61"/>
      <c r="Y95" s="50"/>
      <c r="Z95" s="50"/>
      <c r="AA95" s="61"/>
      <c r="AB95" s="50"/>
      <c r="AC95" s="50"/>
      <c r="AD95" s="92"/>
      <c r="AE95" s="50"/>
      <c r="AF95" s="50"/>
      <c r="AG95" s="61"/>
      <c r="AH95" s="50"/>
      <c r="AI95" s="50"/>
      <c r="AJ95" s="61"/>
      <c r="AK95" s="50"/>
      <c r="AL95" s="50"/>
      <c r="AM95" s="92"/>
      <c r="AN95" s="50"/>
      <c r="AO95" s="50"/>
      <c r="AP95" s="141"/>
      <c r="AQ95" s="50"/>
      <c r="AR95" s="50"/>
      <c r="AS95" s="141"/>
      <c r="AT95" s="50"/>
      <c r="AU95" s="50"/>
      <c r="AV95" s="92"/>
      <c r="AW95" s="50"/>
      <c r="AX95" s="50"/>
      <c r="AY95" s="141"/>
      <c r="AZ95" s="50"/>
      <c r="BA95" s="50"/>
      <c r="BB95" s="141"/>
      <c r="BC95" s="50"/>
      <c r="BD95" s="50"/>
      <c r="BE95" s="92"/>
      <c r="BF95" s="70" t="s">
        <v>1117</v>
      </c>
      <c r="BG95" s="50"/>
    </row>
    <row r="96" spans="1:59" s="27" customFormat="1" ht="80.099999999999994" customHeight="1" x14ac:dyDescent="0.2">
      <c r="A96" s="347"/>
      <c r="B96" s="49" t="s">
        <v>290</v>
      </c>
      <c r="C96" s="352"/>
      <c r="D96" s="386"/>
      <c r="E96" s="42">
        <v>5.8823529411764705E-2</v>
      </c>
      <c r="F96" s="49" t="s">
        <v>1081</v>
      </c>
      <c r="G96" s="181" t="s">
        <v>270</v>
      </c>
      <c r="H96" s="107" t="s">
        <v>1118</v>
      </c>
      <c r="I96" s="97" t="s">
        <v>1119</v>
      </c>
      <c r="J96" s="97" t="s">
        <v>498</v>
      </c>
      <c r="K96" s="107" t="s">
        <v>1120</v>
      </c>
      <c r="L96" s="107" t="s">
        <v>358</v>
      </c>
      <c r="M96" s="107" t="s">
        <v>1121</v>
      </c>
      <c r="N96" s="107" t="s">
        <v>1122</v>
      </c>
      <c r="O96" s="97" t="s">
        <v>424</v>
      </c>
      <c r="P96" s="97">
        <v>5.0999999999999996</v>
      </c>
      <c r="Q96" s="51" t="s">
        <v>1123</v>
      </c>
      <c r="R96" s="97" t="s">
        <v>1124</v>
      </c>
      <c r="S96" s="97" t="s">
        <v>1125</v>
      </c>
      <c r="T96" s="83">
        <v>0.1</v>
      </c>
      <c r="U96" s="83" t="s">
        <v>608</v>
      </c>
      <c r="V96" s="112"/>
      <c r="W96" s="112"/>
      <c r="X96" s="61"/>
      <c r="Y96" s="112"/>
      <c r="Z96" s="112"/>
      <c r="AA96" s="61"/>
      <c r="AB96" s="112"/>
      <c r="AC96" s="112"/>
      <c r="AD96" s="61"/>
      <c r="AE96" s="112"/>
      <c r="AF96" s="112"/>
      <c r="AG96" s="112"/>
      <c r="AH96" s="112"/>
      <c r="AI96" s="112"/>
      <c r="AJ96" s="112"/>
      <c r="AK96" s="112"/>
      <c r="AL96" s="112"/>
      <c r="AM96" s="112"/>
      <c r="AN96" s="112"/>
      <c r="AO96" s="112"/>
      <c r="AP96" s="112"/>
      <c r="AQ96" s="112"/>
      <c r="AR96" s="112"/>
      <c r="AS96" s="112"/>
      <c r="AT96" s="112"/>
      <c r="AU96" s="112"/>
      <c r="AV96" s="112"/>
      <c r="AW96" s="112"/>
      <c r="AX96" s="112"/>
      <c r="AY96" s="112"/>
      <c r="AZ96" s="112"/>
      <c r="BA96" s="112"/>
      <c r="BB96" s="112"/>
      <c r="BC96" s="112"/>
      <c r="BD96" s="112"/>
      <c r="BE96" s="92"/>
      <c r="BF96" s="70" t="s">
        <v>1126</v>
      </c>
      <c r="BG96" s="50"/>
    </row>
    <row r="97" spans="1:59" s="27" customFormat="1" ht="80.099999999999994" customHeight="1" x14ac:dyDescent="0.3">
      <c r="A97" s="347"/>
      <c r="B97" s="49" t="s">
        <v>290</v>
      </c>
      <c r="C97" s="352"/>
      <c r="D97" s="386"/>
      <c r="E97" s="42">
        <v>5.8823529411764705E-2</v>
      </c>
      <c r="F97" s="49" t="s">
        <v>1081</v>
      </c>
      <c r="G97" s="181" t="s">
        <v>270</v>
      </c>
      <c r="H97" s="107" t="s">
        <v>1127</v>
      </c>
      <c r="I97" s="97" t="s">
        <v>1128</v>
      </c>
      <c r="J97" s="97" t="s">
        <v>498</v>
      </c>
      <c r="K97" s="107" t="s">
        <v>1129</v>
      </c>
      <c r="L97" s="107" t="s">
        <v>358</v>
      </c>
      <c r="M97" s="107" t="s">
        <v>1130</v>
      </c>
      <c r="N97" s="107" t="s">
        <v>1131</v>
      </c>
      <c r="O97" s="97" t="s">
        <v>424</v>
      </c>
      <c r="P97" s="96">
        <v>8</v>
      </c>
      <c r="Q97" s="97" t="s">
        <v>1132</v>
      </c>
      <c r="R97" s="97" t="s">
        <v>1133</v>
      </c>
      <c r="S97" s="97" t="s">
        <v>1125</v>
      </c>
      <c r="T97" s="83">
        <v>0.05</v>
      </c>
      <c r="U97" s="83" t="s">
        <v>608</v>
      </c>
      <c r="V97" s="112"/>
      <c r="W97" s="112"/>
      <c r="X97" s="112"/>
      <c r="Y97" s="112"/>
      <c r="Z97" s="112"/>
      <c r="AA97" s="112"/>
      <c r="AB97" s="112"/>
      <c r="AC97" s="112"/>
      <c r="AD97" s="112"/>
      <c r="AE97" s="112"/>
      <c r="AF97" s="112"/>
      <c r="AG97" s="112"/>
      <c r="AH97" s="112"/>
      <c r="AI97" s="112"/>
      <c r="AJ97" s="112"/>
      <c r="AK97" s="112"/>
      <c r="AL97" s="112"/>
      <c r="AM97" s="112"/>
      <c r="AN97" s="112"/>
      <c r="AO97" s="112"/>
      <c r="AP97" s="112"/>
      <c r="AQ97" s="112"/>
      <c r="AR97" s="112"/>
      <c r="AS97" s="112"/>
      <c r="AT97" s="112"/>
      <c r="AU97" s="112"/>
      <c r="AV97" s="112"/>
      <c r="AW97" s="112"/>
      <c r="AX97" s="112"/>
      <c r="AY97" s="112"/>
      <c r="AZ97" s="112"/>
      <c r="BA97" s="112"/>
      <c r="BB97" s="112"/>
      <c r="BC97" s="112"/>
      <c r="BD97" s="112"/>
      <c r="BE97" s="141"/>
      <c r="BF97" s="70" t="s">
        <v>1134</v>
      </c>
      <c r="BG97" s="66"/>
    </row>
    <row r="98" spans="1:59" s="27" customFormat="1" ht="80.099999999999994" customHeight="1" x14ac:dyDescent="0.3">
      <c r="A98" s="347"/>
      <c r="B98" s="49" t="s">
        <v>290</v>
      </c>
      <c r="C98" s="352"/>
      <c r="D98" s="386"/>
      <c r="E98" s="42">
        <v>5.8823529411764705E-2</v>
      </c>
      <c r="F98" s="49" t="s">
        <v>1081</v>
      </c>
      <c r="G98" s="181" t="s">
        <v>270</v>
      </c>
      <c r="H98" s="107" t="s">
        <v>1135</v>
      </c>
      <c r="I98" s="97" t="s">
        <v>1136</v>
      </c>
      <c r="J98" s="97" t="s">
        <v>498</v>
      </c>
      <c r="K98" s="107" t="s">
        <v>1137</v>
      </c>
      <c r="L98" s="107" t="s">
        <v>358</v>
      </c>
      <c r="M98" s="107" t="s">
        <v>1138</v>
      </c>
      <c r="N98" s="107" t="s">
        <v>1131</v>
      </c>
      <c r="O98" s="97" t="s">
        <v>424</v>
      </c>
      <c r="P98" s="84">
        <v>4.1000000000000002E-2</v>
      </c>
      <c r="Q98" s="147" t="s">
        <v>1139</v>
      </c>
      <c r="R98" s="147" t="s">
        <v>1140</v>
      </c>
      <c r="S98" s="147" t="s">
        <v>1125</v>
      </c>
      <c r="T98" s="148">
        <v>5.0000000000000001E-4</v>
      </c>
      <c r="U98" s="148" t="s">
        <v>608</v>
      </c>
      <c r="V98" s="149"/>
      <c r="W98" s="50"/>
      <c r="X98" s="61"/>
      <c r="Y98" s="149"/>
      <c r="Z98" s="50"/>
      <c r="AA98" s="61"/>
      <c r="AB98" s="149"/>
      <c r="AC98" s="149"/>
      <c r="AD98" s="61"/>
      <c r="AE98" s="149"/>
      <c r="AF98" s="149"/>
      <c r="AG98" s="61"/>
      <c r="AH98" s="149"/>
      <c r="AI98" s="149"/>
      <c r="AJ98" s="61"/>
      <c r="AK98" s="149"/>
      <c r="AL98" s="149"/>
      <c r="AM98" s="61"/>
      <c r="AN98" s="149"/>
      <c r="AO98" s="149"/>
      <c r="AP98" s="85"/>
      <c r="AQ98" s="149"/>
      <c r="AR98" s="149"/>
      <c r="AS98" s="61"/>
      <c r="AT98" s="149"/>
      <c r="AU98" s="149"/>
      <c r="AV98" s="92"/>
      <c r="AW98" s="149"/>
      <c r="AX98" s="149"/>
      <c r="AY98" s="61"/>
      <c r="AZ98" s="149"/>
      <c r="BA98" s="149"/>
      <c r="BB98" s="61"/>
      <c r="BC98" s="149"/>
      <c r="BD98" s="149"/>
      <c r="BE98" s="61"/>
      <c r="BF98" s="70" t="s">
        <v>1141</v>
      </c>
      <c r="BG98" s="66"/>
    </row>
    <row r="99" spans="1:59" s="27" customFormat="1" ht="80.099999999999994" customHeight="1" x14ac:dyDescent="0.2">
      <c r="A99" s="347"/>
      <c r="B99" s="49" t="s">
        <v>290</v>
      </c>
      <c r="C99" s="352"/>
      <c r="D99" s="386"/>
      <c r="E99" s="42">
        <v>5.8823529411764705E-2</v>
      </c>
      <c r="F99" s="49" t="s">
        <v>1081</v>
      </c>
      <c r="G99" s="181" t="s">
        <v>270</v>
      </c>
      <c r="H99" s="107" t="s">
        <v>1142</v>
      </c>
      <c r="I99" s="97" t="s">
        <v>1143</v>
      </c>
      <c r="J99" s="97" t="s">
        <v>498</v>
      </c>
      <c r="K99" s="107" t="s">
        <v>1144</v>
      </c>
      <c r="L99" s="107" t="s">
        <v>358</v>
      </c>
      <c r="M99" s="107" t="s">
        <v>1145</v>
      </c>
      <c r="N99" s="107" t="s">
        <v>1146</v>
      </c>
      <c r="O99" s="97" t="s">
        <v>361</v>
      </c>
      <c r="P99" s="45">
        <v>5</v>
      </c>
      <c r="Q99" s="45" t="s">
        <v>1147</v>
      </c>
      <c r="R99" s="45" t="s">
        <v>1148</v>
      </c>
      <c r="S99" s="45" t="s">
        <v>1149</v>
      </c>
      <c r="T99" s="96">
        <v>6.32</v>
      </c>
      <c r="U99" s="83" t="s">
        <v>365</v>
      </c>
      <c r="V99" s="50"/>
      <c r="W99" s="50"/>
      <c r="X99" s="141"/>
      <c r="Y99" s="50"/>
      <c r="Z99" s="50"/>
      <c r="AA99" s="141"/>
      <c r="AB99" s="50"/>
      <c r="AC99" s="50"/>
      <c r="AD99" s="141"/>
      <c r="AE99" s="50"/>
      <c r="AF99" s="50"/>
      <c r="AG99" s="141"/>
      <c r="AH99" s="50"/>
      <c r="AI99" s="50"/>
      <c r="AJ99" s="150"/>
      <c r="AK99" s="50"/>
      <c r="AL99" s="139"/>
      <c r="AM99" s="61"/>
      <c r="AN99" s="50"/>
      <c r="AO99" s="50"/>
      <c r="AP99" s="141"/>
      <c r="AQ99" s="50"/>
      <c r="AR99" s="50"/>
      <c r="AS99" s="141"/>
      <c r="AT99" s="50"/>
      <c r="AU99" s="50"/>
      <c r="AV99" s="141"/>
      <c r="AW99" s="50"/>
      <c r="AX99" s="50"/>
      <c r="AY99" s="141"/>
      <c r="AZ99" s="50"/>
      <c r="BA99" s="50"/>
      <c r="BB99" s="141"/>
      <c r="BC99" s="50"/>
      <c r="BD99" s="139"/>
      <c r="BE99" s="61"/>
      <c r="BF99" s="70" t="s">
        <v>1150</v>
      </c>
      <c r="BG99" s="61">
        <v>2.1066666666666669</v>
      </c>
    </row>
    <row r="100" spans="1:59" s="27" customFormat="1" ht="80.099999999999994" customHeight="1" x14ac:dyDescent="0.2">
      <c r="A100" s="347"/>
      <c r="B100" s="49" t="s">
        <v>290</v>
      </c>
      <c r="C100" s="352"/>
      <c r="D100" s="386"/>
      <c r="E100" s="42">
        <v>5.8823529411764705E-2</v>
      </c>
      <c r="F100" s="49" t="s">
        <v>1081</v>
      </c>
      <c r="G100" s="181" t="s">
        <v>270</v>
      </c>
      <c r="H100" s="107" t="s">
        <v>1151</v>
      </c>
      <c r="I100" s="97" t="s">
        <v>1152</v>
      </c>
      <c r="J100" s="97" t="s">
        <v>334</v>
      </c>
      <c r="K100" s="107" t="s">
        <v>1153</v>
      </c>
      <c r="L100" s="107" t="s">
        <v>358</v>
      </c>
      <c r="M100" s="107" t="s">
        <v>1154</v>
      </c>
      <c r="N100" s="107" t="s">
        <v>1155</v>
      </c>
      <c r="O100" s="97" t="s">
        <v>361</v>
      </c>
      <c r="P100" s="151">
        <v>0.14199999999999999</v>
      </c>
      <c r="Q100" s="152" t="s">
        <v>1156</v>
      </c>
      <c r="R100" s="152" t="s">
        <v>1157</v>
      </c>
      <c r="S100" s="152" t="s">
        <v>1158</v>
      </c>
      <c r="T100" s="83">
        <v>0.05</v>
      </c>
      <c r="U100" s="83" t="s">
        <v>608</v>
      </c>
      <c r="V100" s="136"/>
      <c r="W100" s="136"/>
      <c r="X100" s="61"/>
      <c r="Y100" s="136"/>
      <c r="Z100" s="136"/>
      <c r="AA100" s="61"/>
      <c r="AB100" s="136"/>
      <c r="AC100" s="136"/>
      <c r="AD100" s="61"/>
      <c r="AE100" s="136"/>
      <c r="AF100" s="136"/>
      <c r="AG100" s="136"/>
      <c r="AH100" s="136"/>
      <c r="AI100" s="136"/>
      <c r="AJ100" s="136"/>
      <c r="AK100" s="136"/>
      <c r="AL100" s="136"/>
      <c r="AM100" s="77"/>
      <c r="AN100" s="136"/>
      <c r="AO100" s="153"/>
      <c r="AP100" s="77"/>
      <c r="AQ100" s="136"/>
      <c r="AR100" s="50"/>
      <c r="AS100" s="61"/>
      <c r="AT100" s="136"/>
      <c r="AU100" s="50"/>
      <c r="AV100" s="92"/>
      <c r="AW100" s="136"/>
      <c r="AX100" s="50"/>
      <c r="AY100" s="61"/>
      <c r="AZ100" s="136"/>
      <c r="BA100" s="50"/>
      <c r="BB100" s="61"/>
      <c r="BC100" s="136"/>
      <c r="BD100" s="50"/>
      <c r="BE100" s="61"/>
      <c r="BF100" s="70" t="s">
        <v>1159</v>
      </c>
      <c r="BG100" s="50"/>
    </row>
    <row r="101" spans="1:59" s="27" customFormat="1" ht="80.099999999999994" customHeight="1" x14ac:dyDescent="0.2">
      <c r="A101" s="347"/>
      <c r="B101" s="91" t="s">
        <v>290</v>
      </c>
      <c r="C101" s="352"/>
      <c r="D101" s="386"/>
      <c r="E101" s="42">
        <v>5.8823529411764705E-2</v>
      </c>
      <c r="F101" s="91" t="s">
        <v>270</v>
      </c>
      <c r="G101" s="49" t="s">
        <v>1160</v>
      </c>
      <c r="H101" s="47" t="s">
        <v>1161</v>
      </c>
      <c r="I101" s="48" t="s">
        <v>1162</v>
      </c>
      <c r="J101" s="48" t="s">
        <v>420</v>
      </c>
      <c r="K101" s="47" t="s">
        <v>1163</v>
      </c>
      <c r="L101" s="47" t="s">
        <v>358</v>
      </c>
      <c r="M101" s="47" t="s">
        <v>1164</v>
      </c>
      <c r="N101" s="47" t="s">
        <v>1165</v>
      </c>
      <c r="O101" s="48" t="s">
        <v>424</v>
      </c>
      <c r="P101" s="46">
        <v>1</v>
      </c>
      <c r="Q101" s="48" t="s">
        <v>1166</v>
      </c>
      <c r="R101" s="48" t="s">
        <v>1167</v>
      </c>
      <c r="S101" s="46" t="s">
        <v>1168</v>
      </c>
      <c r="T101" s="46">
        <v>1</v>
      </c>
      <c r="U101" s="46" t="s">
        <v>587</v>
      </c>
      <c r="V101" s="154"/>
      <c r="W101" s="154"/>
      <c r="X101" s="46"/>
      <c r="Y101" s="154"/>
      <c r="Z101" s="154"/>
      <c r="AA101" s="46"/>
      <c r="AB101" s="155"/>
      <c r="AC101" s="155"/>
      <c r="AD101" s="46"/>
      <c r="AE101" s="156"/>
      <c r="AF101" s="156"/>
      <c r="AG101" s="46"/>
      <c r="AH101" s="156"/>
      <c r="AI101" s="156"/>
      <c r="AJ101" s="46"/>
      <c r="AK101" s="156"/>
      <c r="AL101" s="156"/>
      <c r="AM101" s="46"/>
      <c r="AN101" s="156"/>
      <c r="AO101" s="156"/>
      <c r="AP101" s="61"/>
      <c r="AQ101" s="156"/>
      <c r="AR101" s="156"/>
      <c r="AS101" s="61"/>
      <c r="AT101" s="157"/>
      <c r="AU101" s="157"/>
      <c r="AV101" s="46"/>
      <c r="AW101" s="157"/>
      <c r="AX101" s="158"/>
      <c r="AY101" s="61"/>
      <c r="AZ101" s="157"/>
      <c r="BA101" s="158"/>
      <c r="BB101" s="61"/>
      <c r="BC101" s="158"/>
      <c r="BD101" s="158"/>
      <c r="BE101" s="61"/>
      <c r="BF101" s="145" t="s">
        <v>1169</v>
      </c>
      <c r="BG101" s="49" t="s">
        <v>1170</v>
      </c>
    </row>
    <row r="102" spans="1:59" s="27" customFormat="1" ht="80.099999999999994" customHeight="1" x14ac:dyDescent="0.3">
      <c r="A102" s="347"/>
      <c r="B102" s="91" t="s">
        <v>290</v>
      </c>
      <c r="C102" s="352"/>
      <c r="D102" s="386"/>
      <c r="E102" s="42">
        <v>5.8823529411764705E-2</v>
      </c>
      <c r="F102" s="91" t="s">
        <v>270</v>
      </c>
      <c r="G102" s="49" t="s">
        <v>1160</v>
      </c>
      <c r="H102" s="47" t="s">
        <v>1171</v>
      </c>
      <c r="I102" s="48" t="s">
        <v>1172</v>
      </c>
      <c r="J102" s="48" t="s">
        <v>420</v>
      </c>
      <c r="K102" s="47" t="s">
        <v>1173</v>
      </c>
      <c r="L102" s="47" t="s">
        <v>358</v>
      </c>
      <c r="M102" s="47" t="s">
        <v>1174</v>
      </c>
      <c r="N102" s="47" t="s">
        <v>1175</v>
      </c>
      <c r="O102" s="48" t="s">
        <v>339</v>
      </c>
      <c r="P102" s="46">
        <v>1</v>
      </c>
      <c r="Q102" s="48" t="s">
        <v>1176</v>
      </c>
      <c r="R102" s="48" t="s">
        <v>1177</v>
      </c>
      <c r="S102" s="48" t="s">
        <v>257</v>
      </c>
      <c r="T102" s="60">
        <v>1300</v>
      </c>
      <c r="U102" s="46" t="s">
        <v>343</v>
      </c>
      <c r="V102" s="154"/>
      <c r="W102" s="66"/>
      <c r="X102" s="66"/>
      <c r="Y102" s="154"/>
      <c r="Z102" s="66"/>
      <c r="AA102" s="66"/>
      <c r="AB102" s="60"/>
      <c r="AC102" s="60"/>
      <c r="AD102" s="46"/>
      <c r="AE102" s="61"/>
      <c r="AF102" s="61"/>
      <c r="AG102" s="61"/>
      <c r="AH102" s="61"/>
      <c r="AI102" s="61"/>
      <c r="AJ102" s="61"/>
      <c r="AK102" s="65"/>
      <c r="AL102" s="65"/>
      <c r="AM102" s="46"/>
      <c r="AN102" s="50"/>
      <c r="AO102" s="50"/>
      <c r="AP102" s="61"/>
      <c r="AQ102" s="50"/>
      <c r="AR102" s="50"/>
      <c r="AS102" s="61"/>
      <c r="AT102" s="50"/>
      <c r="AU102" s="50"/>
      <c r="AV102" s="61"/>
      <c r="AW102" s="50"/>
      <c r="AX102" s="50"/>
      <c r="AY102" s="61"/>
      <c r="AZ102" s="50"/>
      <c r="BA102" s="50"/>
      <c r="BB102" s="61"/>
      <c r="BC102" s="50"/>
      <c r="BD102" s="50"/>
      <c r="BE102" s="61"/>
      <c r="BF102" s="145" t="s">
        <v>1178</v>
      </c>
      <c r="BG102" s="49" t="s">
        <v>1179</v>
      </c>
    </row>
    <row r="103" spans="1:59" s="27" customFormat="1" ht="80.099999999999994" customHeight="1" x14ac:dyDescent="0.3">
      <c r="A103" s="347"/>
      <c r="B103" s="91" t="s">
        <v>290</v>
      </c>
      <c r="C103" s="352"/>
      <c r="D103" s="386"/>
      <c r="E103" s="42">
        <v>5.8823529411764705E-2</v>
      </c>
      <c r="F103" s="91" t="s">
        <v>270</v>
      </c>
      <c r="G103" s="49" t="s">
        <v>1160</v>
      </c>
      <c r="H103" s="47" t="s">
        <v>1180</v>
      </c>
      <c r="I103" s="48" t="s">
        <v>1181</v>
      </c>
      <c r="J103" s="48" t="s">
        <v>334</v>
      </c>
      <c r="K103" s="47" t="s">
        <v>1182</v>
      </c>
      <c r="L103" s="47" t="s">
        <v>358</v>
      </c>
      <c r="M103" s="47" t="s">
        <v>1183</v>
      </c>
      <c r="N103" s="47" t="s">
        <v>1184</v>
      </c>
      <c r="O103" s="48" t="s">
        <v>361</v>
      </c>
      <c r="P103" s="46">
        <v>0.3</v>
      </c>
      <c r="Q103" s="48" t="s">
        <v>1185</v>
      </c>
      <c r="R103" s="48" t="s">
        <v>1186</v>
      </c>
      <c r="S103" s="48" t="s">
        <v>1187</v>
      </c>
      <c r="T103" s="46">
        <v>0.4</v>
      </c>
      <c r="U103" s="46" t="s">
        <v>343</v>
      </c>
      <c r="V103" s="66"/>
      <c r="W103" s="66"/>
      <c r="X103" s="66"/>
      <c r="Y103" s="66"/>
      <c r="Z103" s="66"/>
      <c r="AA103" s="66"/>
      <c r="AB103" s="66"/>
      <c r="AC103" s="66"/>
      <c r="AD103" s="66"/>
      <c r="AE103" s="61"/>
      <c r="AF103" s="61"/>
      <c r="AG103" s="61"/>
      <c r="AH103" s="61"/>
      <c r="AI103" s="61"/>
      <c r="AJ103" s="61"/>
      <c r="AK103" s="65"/>
      <c r="AL103" s="65"/>
      <c r="AM103" s="46"/>
      <c r="AN103" s="69"/>
      <c r="AO103" s="69"/>
      <c r="AP103" s="46"/>
      <c r="AQ103" s="50"/>
      <c r="AR103" s="65"/>
      <c r="AS103" s="46"/>
      <c r="AT103" s="50"/>
      <c r="AU103" s="50"/>
      <c r="AV103" s="46"/>
      <c r="AW103" s="50"/>
      <c r="AX103" s="50"/>
      <c r="AY103" s="46"/>
      <c r="AZ103" s="50"/>
      <c r="BA103" s="50"/>
      <c r="BB103" s="46"/>
      <c r="BC103" s="50"/>
      <c r="BD103" s="50"/>
      <c r="BE103" s="46"/>
      <c r="BF103" s="145" t="s">
        <v>1188</v>
      </c>
      <c r="BG103" s="145" t="s">
        <v>1189</v>
      </c>
    </row>
    <row r="104" spans="1:59" s="27" customFormat="1" ht="80.099999999999994" customHeight="1" x14ac:dyDescent="0.3">
      <c r="A104" s="347">
        <v>9</v>
      </c>
      <c r="B104" s="91" t="s">
        <v>291</v>
      </c>
      <c r="C104" s="347">
        <v>20</v>
      </c>
      <c r="D104" s="386">
        <v>0.15873015873015872</v>
      </c>
      <c r="E104" s="42">
        <v>0.05</v>
      </c>
      <c r="F104" s="49" t="s">
        <v>270</v>
      </c>
      <c r="G104" s="181" t="s">
        <v>270</v>
      </c>
      <c r="H104" s="47" t="s">
        <v>1190</v>
      </c>
      <c r="I104" s="48">
        <v>1</v>
      </c>
      <c r="J104" s="48" t="s">
        <v>334</v>
      </c>
      <c r="K104" s="47" t="s">
        <v>1191</v>
      </c>
      <c r="L104" s="47" t="s">
        <v>358</v>
      </c>
      <c r="M104" s="47" t="s">
        <v>1192</v>
      </c>
      <c r="N104" s="47" t="s">
        <v>1193</v>
      </c>
      <c r="O104" s="48" t="s">
        <v>339</v>
      </c>
      <c r="P104" s="115">
        <v>1</v>
      </c>
      <c r="Q104" s="123" t="s">
        <v>1194</v>
      </c>
      <c r="R104" s="123" t="s">
        <v>1195</v>
      </c>
      <c r="S104" s="115" t="s">
        <v>1196</v>
      </c>
      <c r="T104" s="46">
        <v>1</v>
      </c>
      <c r="U104" s="46" t="s">
        <v>343</v>
      </c>
      <c r="V104" s="66"/>
      <c r="W104" s="66"/>
      <c r="X104" s="66"/>
      <c r="Y104" s="66"/>
      <c r="Z104" s="66"/>
      <c r="AA104" s="66"/>
      <c r="AB104" s="159"/>
      <c r="AC104" s="159"/>
      <c r="AD104" s="46"/>
      <c r="AE104" s="159"/>
      <c r="AF104" s="160"/>
      <c r="AG104" s="160"/>
      <c r="AH104" s="159"/>
      <c r="AI104" s="160"/>
      <c r="AJ104" s="61"/>
      <c r="AK104" s="159"/>
      <c r="AL104" s="160"/>
      <c r="AM104" s="46"/>
      <c r="AN104" s="161"/>
      <c r="AO104" s="162"/>
      <c r="AP104" s="83"/>
      <c r="AQ104" s="161"/>
      <c r="AR104" s="162"/>
      <c r="AS104" s="83"/>
      <c r="AT104" s="80"/>
      <c r="AU104" s="80"/>
      <c r="AV104" s="61"/>
      <c r="AW104" s="66"/>
      <c r="AX104" s="66"/>
      <c r="AY104" s="66"/>
      <c r="AZ104" s="66"/>
      <c r="BA104" s="66"/>
      <c r="BB104" s="66"/>
      <c r="BC104" s="50"/>
      <c r="BD104" s="50"/>
      <c r="BE104" s="61"/>
      <c r="BF104" s="75" t="s">
        <v>1197</v>
      </c>
      <c r="BG104" s="62" t="s">
        <v>1198</v>
      </c>
    </row>
    <row r="105" spans="1:59" s="27" customFormat="1" ht="80.099999999999994" customHeight="1" x14ac:dyDescent="0.3">
      <c r="A105" s="347"/>
      <c r="B105" s="91" t="s">
        <v>291</v>
      </c>
      <c r="C105" s="347"/>
      <c r="D105" s="386"/>
      <c r="E105" s="42">
        <v>0.05</v>
      </c>
      <c r="F105" s="49" t="s">
        <v>270</v>
      </c>
      <c r="G105" s="181" t="s">
        <v>270</v>
      </c>
      <c r="H105" s="47" t="s">
        <v>1199</v>
      </c>
      <c r="I105" s="48">
        <v>2</v>
      </c>
      <c r="J105" s="48" t="s">
        <v>498</v>
      </c>
      <c r="K105" s="47" t="s">
        <v>1200</v>
      </c>
      <c r="L105" s="47" t="s">
        <v>358</v>
      </c>
      <c r="M105" s="47" t="s">
        <v>1201</v>
      </c>
      <c r="N105" s="47" t="s">
        <v>1193</v>
      </c>
      <c r="O105" s="48" t="s">
        <v>339</v>
      </c>
      <c r="P105" s="115">
        <v>1</v>
      </c>
      <c r="Q105" s="123" t="s">
        <v>1202</v>
      </c>
      <c r="R105" s="123" t="s">
        <v>1203</v>
      </c>
      <c r="S105" s="115" t="s">
        <v>1196</v>
      </c>
      <c r="T105" s="46">
        <v>1</v>
      </c>
      <c r="U105" s="46" t="s">
        <v>343</v>
      </c>
      <c r="V105" s="50"/>
      <c r="W105" s="50"/>
      <c r="X105" s="50"/>
      <c r="Y105" s="50"/>
      <c r="Z105" s="50"/>
      <c r="AA105" s="50"/>
      <c r="AB105" s="50"/>
      <c r="AC105" s="50"/>
      <c r="AD105" s="61"/>
      <c r="AE105" s="50"/>
      <c r="AF105" s="50"/>
      <c r="AG105" s="61"/>
      <c r="AH105" s="50"/>
      <c r="AI105" s="50"/>
      <c r="AJ105" s="61"/>
      <c r="AK105" s="50"/>
      <c r="AL105" s="50"/>
      <c r="AM105" s="61"/>
      <c r="AN105" s="83"/>
      <c r="AO105" s="61"/>
      <c r="AP105" s="83"/>
      <c r="AQ105" s="83"/>
      <c r="AR105" s="61"/>
      <c r="AS105" s="83"/>
      <c r="AT105" s="61"/>
      <c r="AU105" s="61"/>
      <c r="AV105" s="61"/>
      <c r="AW105" s="61"/>
      <c r="AX105" s="61"/>
      <c r="AY105" s="66"/>
      <c r="AZ105" s="66"/>
      <c r="BA105" s="66"/>
      <c r="BB105" s="66"/>
      <c r="BC105" s="50"/>
      <c r="BD105" s="50"/>
      <c r="BE105" s="61"/>
      <c r="BF105" s="75" t="s">
        <v>1204</v>
      </c>
      <c r="BG105" s="58" t="s">
        <v>1205</v>
      </c>
    </row>
    <row r="106" spans="1:59" s="27" customFormat="1" ht="80.099999999999994" customHeight="1" x14ac:dyDescent="0.3">
      <c r="A106" s="347"/>
      <c r="B106" s="91" t="s">
        <v>291</v>
      </c>
      <c r="C106" s="347"/>
      <c r="D106" s="386"/>
      <c r="E106" s="42">
        <v>0.05</v>
      </c>
      <c r="F106" s="49" t="s">
        <v>270</v>
      </c>
      <c r="G106" s="181" t="s">
        <v>270</v>
      </c>
      <c r="H106" s="47" t="s">
        <v>1206</v>
      </c>
      <c r="I106" s="48">
        <v>3</v>
      </c>
      <c r="J106" s="48" t="s">
        <v>420</v>
      </c>
      <c r="K106" s="47" t="s">
        <v>1207</v>
      </c>
      <c r="L106" s="47" t="s">
        <v>358</v>
      </c>
      <c r="M106" s="47" t="s">
        <v>1208</v>
      </c>
      <c r="N106" s="47" t="s">
        <v>1193</v>
      </c>
      <c r="O106" s="48" t="s">
        <v>339</v>
      </c>
      <c r="P106" s="115">
        <v>1</v>
      </c>
      <c r="Q106" s="123" t="s">
        <v>1209</v>
      </c>
      <c r="R106" s="48" t="s">
        <v>1210</v>
      </c>
      <c r="S106" s="115" t="s">
        <v>1196</v>
      </c>
      <c r="T106" s="46">
        <v>1</v>
      </c>
      <c r="U106" s="46" t="s">
        <v>343</v>
      </c>
      <c r="V106" s="66"/>
      <c r="W106" s="66"/>
      <c r="X106" s="66"/>
      <c r="Y106" s="66"/>
      <c r="Z106" s="66"/>
      <c r="AA106" s="66"/>
      <c r="AB106" s="159"/>
      <c r="AC106" s="159"/>
      <c r="AD106" s="46"/>
      <c r="AE106" s="159"/>
      <c r="AF106" s="160"/>
      <c r="AG106" s="46"/>
      <c r="AH106" s="159"/>
      <c r="AI106" s="160"/>
      <c r="AJ106" s="46"/>
      <c r="AK106" s="159"/>
      <c r="AL106" s="160"/>
      <c r="AM106" s="46"/>
      <c r="AN106" s="161"/>
      <c r="AO106" s="162"/>
      <c r="AP106" s="83"/>
      <c r="AQ106" s="161"/>
      <c r="AR106" s="162"/>
      <c r="AS106" s="83"/>
      <c r="AT106" s="80"/>
      <c r="AU106" s="163"/>
      <c r="AV106" s="61"/>
      <c r="AW106" s="66"/>
      <c r="AX106" s="66"/>
      <c r="AY106" s="66"/>
      <c r="AZ106" s="66"/>
      <c r="BA106" s="66"/>
      <c r="BB106" s="66"/>
      <c r="BC106" s="50"/>
      <c r="BD106" s="50"/>
      <c r="BE106" s="61"/>
      <c r="BF106" s="75" t="s">
        <v>1211</v>
      </c>
      <c r="BG106" s="58" t="s">
        <v>1212</v>
      </c>
    </row>
    <row r="107" spans="1:59" s="27" customFormat="1" ht="80.099999999999994" customHeight="1" x14ac:dyDescent="0.3">
      <c r="A107" s="347"/>
      <c r="B107" s="91" t="s">
        <v>291</v>
      </c>
      <c r="C107" s="347"/>
      <c r="D107" s="386"/>
      <c r="E107" s="42">
        <v>0.05</v>
      </c>
      <c r="F107" s="49" t="s">
        <v>1213</v>
      </c>
      <c r="G107" s="181" t="s">
        <v>270</v>
      </c>
      <c r="H107" s="47" t="s">
        <v>1214</v>
      </c>
      <c r="I107" s="48" t="s">
        <v>1215</v>
      </c>
      <c r="J107" s="48" t="s">
        <v>334</v>
      </c>
      <c r="K107" s="47" t="s">
        <v>1216</v>
      </c>
      <c r="L107" s="47" t="s">
        <v>358</v>
      </c>
      <c r="M107" s="47" t="s">
        <v>1217</v>
      </c>
      <c r="N107" s="47" t="s">
        <v>1218</v>
      </c>
      <c r="O107" s="48" t="s">
        <v>339</v>
      </c>
      <c r="P107" s="46" t="s">
        <v>270</v>
      </c>
      <c r="Q107" s="48" t="s">
        <v>1219</v>
      </c>
      <c r="R107" s="48" t="s">
        <v>1220</v>
      </c>
      <c r="S107" s="115" t="s">
        <v>1221</v>
      </c>
      <c r="T107" s="60">
        <v>22</v>
      </c>
      <c r="U107" s="46" t="s">
        <v>343</v>
      </c>
      <c r="V107" s="66"/>
      <c r="W107" s="66"/>
      <c r="X107" s="66"/>
      <c r="Y107" s="66"/>
      <c r="Z107" s="66"/>
      <c r="AA107" s="66"/>
      <c r="AB107" s="68"/>
      <c r="AC107" s="68"/>
      <c r="AD107" s="46"/>
      <c r="AE107" s="68"/>
      <c r="AF107" s="68"/>
      <c r="AG107" s="159"/>
      <c r="AH107" s="68"/>
      <c r="AI107" s="68"/>
      <c r="AJ107" s="159"/>
      <c r="AK107" s="68"/>
      <c r="AL107" s="68"/>
      <c r="AM107" s="46"/>
      <c r="AN107" s="164"/>
      <c r="AO107" s="164"/>
      <c r="AP107" s="61"/>
      <c r="AQ107" s="164"/>
      <c r="AR107" s="68"/>
      <c r="AS107" s="61"/>
      <c r="AT107" s="68"/>
      <c r="AU107" s="68"/>
      <c r="AV107" s="61"/>
      <c r="AW107" s="50"/>
      <c r="AX107" s="50"/>
      <c r="AY107" s="61"/>
      <c r="AZ107" s="50"/>
      <c r="BA107" s="50"/>
      <c r="BB107" s="61"/>
      <c r="BC107" s="50"/>
      <c r="BD107" s="50"/>
      <c r="BE107" s="61"/>
      <c r="BF107" s="49" t="s">
        <v>1222</v>
      </c>
      <c r="BG107" s="49" t="s">
        <v>1223</v>
      </c>
    </row>
    <row r="108" spans="1:59" s="27" customFormat="1" ht="80.099999999999994" customHeight="1" x14ac:dyDescent="0.2">
      <c r="A108" s="347"/>
      <c r="B108" s="91" t="s">
        <v>291</v>
      </c>
      <c r="C108" s="347"/>
      <c r="D108" s="386"/>
      <c r="E108" s="42">
        <v>0.05</v>
      </c>
      <c r="F108" s="49" t="s">
        <v>1213</v>
      </c>
      <c r="G108" s="181" t="s">
        <v>270</v>
      </c>
      <c r="H108" s="47" t="s">
        <v>1224</v>
      </c>
      <c r="I108" s="48" t="s">
        <v>1225</v>
      </c>
      <c r="J108" s="48" t="s">
        <v>420</v>
      </c>
      <c r="K108" s="47" t="s">
        <v>1226</v>
      </c>
      <c r="L108" s="47" t="s">
        <v>358</v>
      </c>
      <c r="M108" s="47" t="s">
        <v>1085</v>
      </c>
      <c r="N108" s="47" t="s">
        <v>1227</v>
      </c>
      <c r="O108" s="48" t="s">
        <v>339</v>
      </c>
      <c r="P108" s="46">
        <v>1</v>
      </c>
      <c r="Q108" s="48" t="s">
        <v>968</v>
      </c>
      <c r="R108" s="48" t="s">
        <v>1228</v>
      </c>
      <c r="S108" s="56" t="s">
        <v>1229</v>
      </c>
      <c r="T108" s="60">
        <v>10</v>
      </c>
      <c r="U108" s="46" t="s">
        <v>365</v>
      </c>
      <c r="V108" s="68"/>
      <c r="W108" s="68"/>
      <c r="X108" s="61"/>
      <c r="Y108" s="68"/>
      <c r="Z108" s="68"/>
      <c r="AA108" s="61"/>
      <c r="AB108" s="68"/>
      <c r="AC108" s="68"/>
      <c r="AD108" s="61"/>
      <c r="AE108" s="68"/>
      <c r="AF108" s="68"/>
      <c r="AG108" s="61"/>
      <c r="AH108" s="68"/>
      <c r="AI108" s="68"/>
      <c r="AJ108" s="61"/>
      <c r="AK108" s="68"/>
      <c r="AL108" s="68"/>
      <c r="AM108" s="61"/>
      <c r="AN108" s="68"/>
      <c r="AO108" s="164"/>
      <c r="AP108" s="61"/>
      <c r="AQ108" s="68"/>
      <c r="AR108" s="68"/>
      <c r="AS108" s="61"/>
      <c r="AT108" s="68"/>
      <c r="AU108" s="68"/>
      <c r="AV108" s="61"/>
      <c r="AW108" s="50"/>
      <c r="AX108" s="50"/>
      <c r="AY108" s="61"/>
      <c r="AZ108" s="50"/>
      <c r="BA108" s="50"/>
      <c r="BB108" s="61"/>
      <c r="BC108" s="50"/>
      <c r="BD108" s="50"/>
      <c r="BE108" s="61"/>
      <c r="BF108" s="49" t="s">
        <v>1230</v>
      </c>
      <c r="BG108" s="49" t="s">
        <v>1231</v>
      </c>
    </row>
    <row r="109" spans="1:59" s="27" customFormat="1" ht="80.099999999999994" customHeight="1" x14ac:dyDescent="0.2">
      <c r="A109" s="347"/>
      <c r="B109" s="91" t="s">
        <v>291</v>
      </c>
      <c r="C109" s="347"/>
      <c r="D109" s="386"/>
      <c r="E109" s="42">
        <v>0.05</v>
      </c>
      <c r="F109" s="49" t="s">
        <v>1213</v>
      </c>
      <c r="G109" s="181" t="s">
        <v>270</v>
      </c>
      <c r="H109" s="47" t="s">
        <v>1232</v>
      </c>
      <c r="I109" s="48" t="s">
        <v>1233</v>
      </c>
      <c r="J109" s="48" t="s">
        <v>420</v>
      </c>
      <c r="K109" s="47" t="s">
        <v>1234</v>
      </c>
      <c r="L109" s="47" t="s">
        <v>358</v>
      </c>
      <c r="M109" s="47" t="s">
        <v>1235</v>
      </c>
      <c r="N109" s="47" t="s">
        <v>1236</v>
      </c>
      <c r="O109" s="48" t="s">
        <v>339</v>
      </c>
      <c r="P109" s="46" t="s">
        <v>270</v>
      </c>
      <c r="Q109" s="48" t="s">
        <v>1237</v>
      </c>
      <c r="R109" s="48" t="s">
        <v>1238</v>
      </c>
      <c r="S109" s="56" t="s">
        <v>1239</v>
      </c>
      <c r="T109" s="60">
        <v>9</v>
      </c>
      <c r="U109" s="46" t="s">
        <v>343</v>
      </c>
      <c r="V109" s="68"/>
      <c r="W109" s="68"/>
      <c r="X109" s="61"/>
      <c r="Y109" s="68"/>
      <c r="Z109" s="68"/>
      <c r="AA109" s="61"/>
      <c r="AB109" s="68"/>
      <c r="AC109" s="68"/>
      <c r="AD109" s="61"/>
      <c r="AE109" s="68"/>
      <c r="AF109" s="68"/>
      <c r="AG109" s="61"/>
      <c r="AH109" s="68"/>
      <c r="AI109" s="68"/>
      <c r="AJ109" s="61"/>
      <c r="AK109" s="68"/>
      <c r="AL109" s="68"/>
      <c r="AM109" s="61"/>
      <c r="AN109" s="68"/>
      <c r="AO109" s="164"/>
      <c r="AP109" s="61"/>
      <c r="AQ109" s="68"/>
      <c r="AR109" s="68"/>
      <c r="AS109" s="61"/>
      <c r="AT109" s="65"/>
      <c r="AU109" s="68"/>
      <c r="AV109" s="61"/>
      <c r="AW109" s="50"/>
      <c r="AX109" s="50"/>
      <c r="AY109" s="61"/>
      <c r="AZ109" s="50"/>
      <c r="BA109" s="50"/>
      <c r="BB109" s="61"/>
      <c r="BC109" s="65"/>
      <c r="BD109" s="50"/>
      <c r="BE109" s="61"/>
      <c r="BF109" s="49" t="s">
        <v>1240</v>
      </c>
      <c r="BG109" s="49" t="s">
        <v>1241</v>
      </c>
    </row>
    <row r="110" spans="1:59" s="27" customFormat="1" ht="80.099999999999994" customHeight="1" x14ac:dyDescent="0.2">
      <c r="A110" s="347"/>
      <c r="B110" s="91" t="s">
        <v>291</v>
      </c>
      <c r="C110" s="347"/>
      <c r="D110" s="386"/>
      <c r="E110" s="42">
        <v>0.05</v>
      </c>
      <c r="F110" s="49" t="s">
        <v>1213</v>
      </c>
      <c r="G110" s="181" t="s">
        <v>270</v>
      </c>
      <c r="H110" s="47" t="s">
        <v>1242</v>
      </c>
      <c r="I110" s="48" t="s">
        <v>1243</v>
      </c>
      <c r="J110" s="48" t="s">
        <v>420</v>
      </c>
      <c r="K110" s="47" t="s">
        <v>1244</v>
      </c>
      <c r="L110" s="47" t="s">
        <v>358</v>
      </c>
      <c r="M110" s="47" t="s">
        <v>1245</v>
      </c>
      <c r="N110" s="47" t="s">
        <v>1246</v>
      </c>
      <c r="O110" s="48" t="s">
        <v>339</v>
      </c>
      <c r="P110" s="46" t="s">
        <v>270</v>
      </c>
      <c r="Q110" s="48" t="s">
        <v>1247</v>
      </c>
      <c r="R110" s="48" t="s">
        <v>1248</v>
      </c>
      <c r="S110" s="56" t="s">
        <v>1249</v>
      </c>
      <c r="T110" s="60">
        <v>16</v>
      </c>
      <c r="U110" s="46" t="s">
        <v>343</v>
      </c>
      <c r="V110" s="68"/>
      <c r="W110" s="68"/>
      <c r="X110" s="61"/>
      <c r="Y110" s="68"/>
      <c r="Z110" s="68"/>
      <c r="AA110" s="61"/>
      <c r="AB110" s="68"/>
      <c r="AC110" s="68"/>
      <c r="AD110" s="61"/>
      <c r="AE110" s="68"/>
      <c r="AF110" s="68"/>
      <c r="AG110" s="68"/>
      <c r="AH110" s="68"/>
      <c r="AI110" s="68"/>
      <c r="AJ110" s="61"/>
      <c r="AK110" s="68"/>
      <c r="AL110" s="68"/>
      <c r="AM110" s="61"/>
      <c r="AN110" s="68"/>
      <c r="AO110" s="164"/>
      <c r="AP110" s="61"/>
      <c r="AQ110" s="68"/>
      <c r="AR110" s="68"/>
      <c r="AS110" s="61"/>
      <c r="AT110" s="65"/>
      <c r="AU110" s="68"/>
      <c r="AV110" s="61"/>
      <c r="AW110" s="50"/>
      <c r="AX110" s="50"/>
      <c r="AY110" s="61"/>
      <c r="AZ110" s="50"/>
      <c r="BA110" s="50"/>
      <c r="BB110" s="61"/>
      <c r="BC110" s="50"/>
      <c r="BD110" s="50"/>
      <c r="BE110" s="61"/>
      <c r="BF110" s="49" t="s">
        <v>1250</v>
      </c>
      <c r="BG110" s="49" t="s">
        <v>1251</v>
      </c>
    </row>
    <row r="111" spans="1:59" s="27" customFormat="1" ht="80.099999999999994" customHeight="1" x14ac:dyDescent="0.2">
      <c r="A111" s="347"/>
      <c r="B111" s="91" t="s">
        <v>291</v>
      </c>
      <c r="C111" s="347"/>
      <c r="D111" s="386"/>
      <c r="E111" s="42">
        <v>0.05</v>
      </c>
      <c r="F111" s="49" t="s">
        <v>1213</v>
      </c>
      <c r="G111" s="181" t="s">
        <v>270</v>
      </c>
      <c r="H111" s="47" t="s">
        <v>1252</v>
      </c>
      <c r="I111" s="48" t="s">
        <v>1253</v>
      </c>
      <c r="J111" s="48" t="s">
        <v>498</v>
      </c>
      <c r="K111" s="47" t="s">
        <v>1254</v>
      </c>
      <c r="L111" s="47" t="s">
        <v>358</v>
      </c>
      <c r="M111" s="47" t="s">
        <v>1255</v>
      </c>
      <c r="N111" s="47" t="s">
        <v>1256</v>
      </c>
      <c r="O111" s="48" t="s">
        <v>361</v>
      </c>
      <c r="P111" s="46" t="s">
        <v>270</v>
      </c>
      <c r="Q111" s="48" t="s">
        <v>1257</v>
      </c>
      <c r="R111" s="48" t="s">
        <v>1258</v>
      </c>
      <c r="S111" s="56" t="s">
        <v>1259</v>
      </c>
      <c r="T111" s="60">
        <v>60</v>
      </c>
      <c r="U111" s="46" t="s">
        <v>343</v>
      </c>
      <c r="V111" s="68"/>
      <c r="W111" s="68"/>
      <c r="X111" s="61"/>
      <c r="Y111" s="68"/>
      <c r="Z111" s="68"/>
      <c r="AA111" s="61"/>
      <c r="AB111" s="165"/>
      <c r="AC111" s="165"/>
      <c r="AD111" s="68"/>
      <c r="AE111" s="165"/>
      <c r="AF111" s="165"/>
      <c r="AG111" s="61"/>
      <c r="AH111" s="165"/>
      <c r="AI111" s="165"/>
      <c r="AJ111" s="61"/>
      <c r="AK111" s="162"/>
      <c r="AL111" s="162"/>
      <c r="AM111" s="61"/>
      <c r="AN111" s="165"/>
      <c r="AO111" s="165"/>
      <c r="AP111" s="61"/>
      <c r="AQ111" s="162"/>
      <c r="AR111" s="162"/>
      <c r="AS111" s="61"/>
      <c r="AT111" s="162"/>
      <c r="AU111" s="162"/>
      <c r="AV111" s="61"/>
      <c r="AW111" s="165"/>
      <c r="AX111" s="165"/>
      <c r="AY111" s="61"/>
      <c r="AZ111" s="165"/>
      <c r="BA111" s="165"/>
      <c r="BB111" s="61"/>
      <c r="BC111" s="165"/>
      <c r="BD111" s="165"/>
      <c r="BE111" s="61"/>
      <c r="BF111" s="49" t="s">
        <v>1260</v>
      </c>
      <c r="BG111" s="49" t="s">
        <v>1261</v>
      </c>
    </row>
    <row r="112" spans="1:59" s="27" customFormat="1" ht="80.099999999999994" customHeight="1" x14ac:dyDescent="0.3">
      <c r="A112" s="347"/>
      <c r="B112" s="91" t="s">
        <v>291</v>
      </c>
      <c r="C112" s="347"/>
      <c r="D112" s="386"/>
      <c r="E112" s="42">
        <v>0.05</v>
      </c>
      <c r="F112" s="49" t="s">
        <v>1262</v>
      </c>
      <c r="G112" s="181" t="s">
        <v>270</v>
      </c>
      <c r="H112" s="47" t="s">
        <v>1263</v>
      </c>
      <c r="I112" s="48" t="s">
        <v>1264</v>
      </c>
      <c r="J112" s="48" t="s">
        <v>420</v>
      </c>
      <c r="K112" s="47" t="s">
        <v>1265</v>
      </c>
      <c r="L112" s="47" t="s">
        <v>358</v>
      </c>
      <c r="M112" s="47" t="s">
        <v>1266</v>
      </c>
      <c r="N112" s="47" t="s">
        <v>1267</v>
      </c>
      <c r="O112" s="48" t="s">
        <v>339</v>
      </c>
      <c r="P112" s="46" t="s">
        <v>270</v>
      </c>
      <c r="Q112" s="48" t="s">
        <v>1268</v>
      </c>
      <c r="R112" s="48" t="s">
        <v>1269</v>
      </c>
      <c r="S112" s="56" t="s">
        <v>1270</v>
      </c>
      <c r="T112" s="45">
        <v>232</v>
      </c>
      <c r="U112" s="96" t="s">
        <v>343</v>
      </c>
      <c r="V112" s="141"/>
      <c r="W112" s="141"/>
      <c r="X112" s="61"/>
      <c r="Y112" s="141"/>
      <c r="Z112" s="141"/>
      <c r="AA112" s="61"/>
      <c r="AB112" s="141"/>
      <c r="AC112" s="141"/>
      <c r="AD112" s="61"/>
      <c r="AE112" s="141"/>
      <c r="AF112" s="141"/>
      <c r="AG112" s="61"/>
      <c r="AH112" s="141"/>
      <c r="AI112" s="141"/>
      <c r="AJ112" s="61"/>
      <c r="AK112" s="141"/>
      <c r="AL112" s="141"/>
      <c r="AM112" s="61"/>
      <c r="AN112" s="141"/>
      <c r="AO112" s="141"/>
      <c r="AP112" s="61"/>
      <c r="AQ112" s="141"/>
      <c r="AR112" s="141"/>
      <c r="AS112" s="61"/>
      <c r="AT112" s="141"/>
      <c r="AU112" s="141"/>
      <c r="AV112" s="61"/>
      <c r="AW112" s="141"/>
      <c r="AX112" s="141"/>
      <c r="AY112" s="61"/>
      <c r="AZ112" s="141"/>
      <c r="BA112" s="141"/>
      <c r="BB112" s="61"/>
      <c r="BC112" s="141"/>
      <c r="BD112" s="141"/>
      <c r="BE112" s="61"/>
      <c r="BF112" s="93" t="s">
        <v>1271</v>
      </c>
      <c r="BG112" s="64" t="s">
        <v>1272</v>
      </c>
    </row>
    <row r="113" spans="1:59" s="27" customFormat="1" ht="80.099999999999994" customHeight="1" x14ac:dyDescent="0.2">
      <c r="A113" s="347"/>
      <c r="B113" s="91" t="s">
        <v>291</v>
      </c>
      <c r="C113" s="347"/>
      <c r="D113" s="386"/>
      <c r="E113" s="42">
        <v>0.05</v>
      </c>
      <c r="F113" s="49" t="s">
        <v>1262</v>
      </c>
      <c r="G113" s="181" t="s">
        <v>270</v>
      </c>
      <c r="H113" s="47" t="s">
        <v>1273</v>
      </c>
      <c r="I113" s="48" t="s">
        <v>1274</v>
      </c>
      <c r="J113" s="48" t="s">
        <v>334</v>
      </c>
      <c r="K113" s="47" t="s">
        <v>1275</v>
      </c>
      <c r="L113" s="47" t="s">
        <v>358</v>
      </c>
      <c r="M113" s="47" t="s">
        <v>1276</v>
      </c>
      <c r="N113" s="47" t="s">
        <v>1227</v>
      </c>
      <c r="O113" s="48" t="s">
        <v>339</v>
      </c>
      <c r="P113" s="141">
        <v>1</v>
      </c>
      <c r="Q113" s="166" t="s">
        <v>968</v>
      </c>
      <c r="R113" s="166" t="s">
        <v>1277</v>
      </c>
      <c r="S113" s="166" t="s">
        <v>1278</v>
      </c>
      <c r="T113" s="83">
        <v>1</v>
      </c>
      <c r="U113" s="96" t="s">
        <v>365</v>
      </c>
      <c r="V113" s="141"/>
      <c r="W113" s="141"/>
      <c r="X113" s="61"/>
      <c r="Y113" s="141"/>
      <c r="Z113" s="141"/>
      <c r="AA113" s="61"/>
      <c r="AB113" s="141"/>
      <c r="AC113" s="141"/>
      <c r="AD113" s="61"/>
      <c r="AE113" s="141"/>
      <c r="AF113" s="141"/>
      <c r="AG113" s="61"/>
      <c r="AH113" s="141"/>
      <c r="AI113" s="141"/>
      <c r="AJ113" s="61"/>
      <c r="AK113" s="141"/>
      <c r="AL113" s="141"/>
      <c r="AM113" s="61"/>
      <c r="AN113" s="141"/>
      <c r="AO113" s="141"/>
      <c r="AP113" s="61"/>
      <c r="AQ113" s="141"/>
      <c r="AR113" s="141"/>
      <c r="AS113" s="61"/>
      <c r="AT113" s="141"/>
      <c r="AU113" s="141"/>
      <c r="AV113" s="61"/>
      <c r="AW113" s="141"/>
      <c r="AX113" s="141"/>
      <c r="AY113" s="61"/>
      <c r="AZ113" s="141"/>
      <c r="BA113" s="141"/>
      <c r="BB113" s="61"/>
      <c r="BC113" s="141"/>
      <c r="BD113" s="141"/>
      <c r="BE113" s="61"/>
      <c r="BF113" s="49" t="s">
        <v>1279</v>
      </c>
      <c r="BG113" s="64" t="s">
        <v>1280</v>
      </c>
    </row>
    <row r="114" spans="1:59" s="27" customFormat="1" ht="80.099999999999994" customHeight="1" x14ac:dyDescent="0.3">
      <c r="A114" s="347"/>
      <c r="B114" s="91" t="s">
        <v>291</v>
      </c>
      <c r="C114" s="347"/>
      <c r="D114" s="386"/>
      <c r="E114" s="42">
        <v>0.05</v>
      </c>
      <c r="F114" s="49" t="s">
        <v>1262</v>
      </c>
      <c r="G114" s="181" t="s">
        <v>270</v>
      </c>
      <c r="H114" s="47" t="s">
        <v>1281</v>
      </c>
      <c r="I114" s="48" t="s">
        <v>1282</v>
      </c>
      <c r="J114" s="48" t="s">
        <v>498</v>
      </c>
      <c r="K114" s="47" t="s">
        <v>1283</v>
      </c>
      <c r="L114" s="47" t="s">
        <v>358</v>
      </c>
      <c r="M114" s="47" t="s">
        <v>1284</v>
      </c>
      <c r="N114" s="47" t="s">
        <v>1285</v>
      </c>
      <c r="O114" s="48" t="s">
        <v>361</v>
      </c>
      <c r="P114" s="46" t="s">
        <v>270</v>
      </c>
      <c r="Q114" s="48" t="s">
        <v>1268</v>
      </c>
      <c r="R114" s="48" t="s">
        <v>1286</v>
      </c>
      <c r="S114" s="56" t="s">
        <v>1287</v>
      </c>
      <c r="T114" s="45">
        <v>232</v>
      </c>
      <c r="U114" s="96" t="s">
        <v>343</v>
      </c>
      <c r="V114" s="141"/>
      <c r="W114" s="141"/>
      <c r="X114" s="61"/>
      <c r="Y114" s="141"/>
      <c r="Z114" s="141"/>
      <c r="AA114" s="61"/>
      <c r="AB114" s="141"/>
      <c r="AC114" s="141"/>
      <c r="AD114" s="61"/>
      <c r="AE114" s="141"/>
      <c r="AF114" s="141"/>
      <c r="AG114" s="61"/>
      <c r="AH114" s="141"/>
      <c r="AI114" s="141"/>
      <c r="AJ114" s="61"/>
      <c r="AK114" s="141"/>
      <c r="AL114" s="141"/>
      <c r="AM114" s="61"/>
      <c r="AN114" s="141"/>
      <c r="AO114" s="141"/>
      <c r="AP114" s="61"/>
      <c r="AQ114" s="141"/>
      <c r="AR114" s="141"/>
      <c r="AS114" s="61"/>
      <c r="AT114" s="141"/>
      <c r="AU114" s="141"/>
      <c r="AV114" s="61"/>
      <c r="AW114" s="141"/>
      <c r="AX114" s="141"/>
      <c r="AY114" s="61"/>
      <c r="AZ114" s="141"/>
      <c r="BA114" s="141"/>
      <c r="BB114" s="61"/>
      <c r="BC114" s="141"/>
      <c r="BD114" s="141"/>
      <c r="BE114" s="61"/>
      <c r="BF114" s="93" t="s">
        <v>1288</v>
      </c>
      <c r="BG114" s="64" t="s">
        <v>1289</v>
      </c>
    </row>
    <row r="115" spans="1:59" s="29" customFormat="1" ht="80.099999999999994" customHeight="1" x14ac:dyDescent="0.3">
      <c r="A115" s="347"/>
      <c r="B115" s="167" t="s">
        <v>291</v>
      </c>
      <c r="C115" s="347"/>
      <c r="D115" s="386"/>
      <c r="E115" s="42">
        <v>0.05</v>
      </c>
      <c r="F115" s="167" t="s">
        <v>270</v>
      </c>
      <c r="G115" s="128" t="s">
        <v>239</v>
      </c>
      <c r="H115" s="107" t="s">
        <v>1290</v>
      </c>
      <c r="I115" s="97" t="s">
        <v>1291</v>
      </c>
      <c r="J115" s="97" t="s">
        <v>334</v>
      </c>
      <c r="K115" s="107" t="s">
        <v>1292</v>
      </c>
      <c r="L115" s="107" t="s">
        <v>358</v>
      </c>
      <c r="M115" s="107" t="s">
        <v>1293</v>
      </c>
      <c r="N115" s="107" t="s">
        <v>1294</v>
      </c>
      <c r="O115" s="97" t="s">
        <v>395</v>
      </c>
      <c r="P115" s="83">
        <v>0.33</v>
      </c>
      <c r="Q115" s="97" t="s">
        <v>1295</v>
      </c>
      <c r="R115" s="97" t="s">
        <v>1296</v>
      </c>
      <c r="S115" s="97" t="s">
        <v>249</v>
      </c>
      <c r="T115" s="45">
        <v>5</v>
      </c>
      <c r="U115" s="83" t="s">
        <v>270</v>
      </c>
      <c r="V115" s="50"/>
      <c r="W115" s="80"/>
      <c r="X115" s="168"/>
      <c r="Y115" s="80"/>
      <c r="Z115" s="168"/>
      <c r="AA115" s="168"/>
      <c r="AB115" s="80"/>
      <c r="AC115" s="168"/>
      <c r="AD115" s="168"/>
      <c r="AE115" s="80"/>
      <c r="AF115" s="168"/>
      <c r="AG115" s="168"/>
      <c r="AH115" s="80"/>
      <c r="AI115" s="168"/>
      <c r="AJ115" s="168"/>
      <c r="AK115" s="168"/>
      <c r="AL115" s="168"/>
      <c r="AM115" s="168"/>
      <c r="AN115" s="103"/>
      <c r="AO115" s="103"/>
      <c r="AP115" s="103"/>
      <c r="AQ115" s="51"/>
      <c r="AR115" s="51"/>
      <c r="AS115" s="58"/>
      <c r="AT115" s="51"/>
      <c r="AU115" s="51"/>
      <c r="AV115" s="51"/>
      <c r="AW115" s="103"/>
      <c r="AX115" s="103"/>
      <c r="AY115" s="103"/>
      <c r="AZ115" s="103"/>
      <c r="BA115" s="103"/>
      <c r="BB115" s="103"/>
      <c r="BC115" s="51"/>
      <c r="BD115" s="51"/>
      <c r="BE115" s="58"/>
      <c r="BF115" s="169" t="s">
        <v>1297</v>
      </c>
      <c r="BG115" s="66"/>
    </row>
    <row r="116" spans="1:59" s="29" customFormat="1" ht="80.099999999999994" customHeight="1" x14ac:dyDescent="0.3">
      <c r="A116" s="347"/>
      <c r="B116" s="167" t="s">
        <v>291</v>
      </c>
      <c r="C116" s="347"/>
      <c r="D116" s="386"/>
      <c r="E116" s="42">
        <v>0.05</v>
      </c>
      <c r="F116" s="167" t="s">
        <v>270</v>
      </c>
      <c r="G116" s="128" t="s">
        <v>239</v>
      </c>
      <c r="H116" s="107" t="s">
        <v>1298</v>
      </c>
      <c r="I116" s="97" t="s">
        <v>1299</v>
      </c>
      <c r="J116" s="97" t="s">
        <v>334</v>
      </c>
      <c r="K116" s="107" t="s">
        <v>1300</v>
      </c>
      <c r="L116" s="107" t="s">
        <v>358</v>
      </c>
      <c r="M116" s="107" t="s">
        <v>1301</v>
      </c>
      <c r="N116" s="107" t="s">
        <v>1302</v>
      </c>
      <c r="O116" s="97" t="s">
        <v>395</v>
      </c>
      <c r="P116" s="45">
        <v>60</v>
      </c>
      <c r="Q116" s="98" t="s">
        <v>1303</v>
      </c>
      <c r="R116" s="98" t="s">
        <v>1304</v>
      </c>
      <c r="S116" s="98" t="s">
        <v>1305</v>
      </c>
      <c r="T116" s="45">
        <v>336</v>
      </c>
      <c r="U116" s="83" t="s">
        <v>587</v>
      </c>
      <c r="V116" s="92"/>
      <c r="W116" s="80"/>
      <c r="X116" s="170"/>
      <c r="Y116" s="171"/>
      <c r="Z116" s="80"/>
      <c r="AA116" s="170"/>
      <c r="AB116" s="171"/>
      <c r="AC116" s="80"/>
      <c r="AD116" s="170"/>
      <c r="AE116" s="171"/>
      <c r="AF116" s="80"/>
      <c r="AG116" s="170"/>
      <c r="AH116" s="171"/>
      <c r="AI116" s="80"/>
      <c r="AJ116" s="170"/>
      <c r="AK116" s="171"/>
      <c r="AL116" s="80"/>
      <c r="AM116" s="170"/>
      <c r="AN116" s="103"/>
      <c r="AO116" s="103"/>
      <c r="AP116" s="103"/>
      <c r="AQ116" s="172"/>
      <c r="AR116" s="172"/>
      <c r="AS116" s="58"/>
      <c r="AT116" s="172"/>
      <c r="AU116" s="173"/>
      <c r="AV116" s="61"/>
      <c r="AW116" s="103"/>
      <c r="AX116" s="172"/>
      <c r="AY116" s="170"/>
      <c r="AZ116" s="103"/>
      <c r="BA116" s="174"/>
      <c r="BB116" s="111"/>
      <c r="BC116" s="175"/>
      <c r="BD116" s="111"/>
      <c r="BE116" s="176"/>
      <c r="BF116" s="107" t="s">
        <v>1306</v>
      </c>
      <c r="BG116" s="71"/>
    </row>
    <row r="117" spans="1:59" s="27" customFormat="1" ht="80.099999999999994" customHeight="1" x14ac:dyDescent="0.3">
      <c r="A117" s="347"/>
      <c r="B117" s="91" t="s">
        <v>291</v>
      </c>
      <c r="C117" s="347"/>
      <c r="D117" s="386"/>
      <c r="E117" s="42">
        <v>0.05</v>
      </c>
      <c r="F117" s="91" t="s">
        <v>270</v>
      </c>
      <c r="G117" s="49" t="s">
        <v>1307</v>
      </c>
      <c r="H117" s="47" t="s">
        <v>1308</v>
      </c>
      <c r="I117" s="48" t="s">
        <v>1309</v>
      </c>
      <c r="J117" s="48" t="s">
        <v>334</v>
      </c>
      <c r="K117" s="47" t="s">
        <v>1310</v>
      </c>
      <c r="L117" s="47" t="s">
        <v>358</v>
      </c>
      <c r="M117" s="47" t="s">
        <v>1311</v>
      </c>
      <c r="N117" s="47" t="s">
        <v>1312</v>
      </c>
      <c r="O117" s="48" t="s">
        <v>339</v>
      </c>
      <c r="P117" s="115">
        <v>1</v>
      </c>
      <c r="Q117" s="123" t="s">
        <v>836</v>
      </c>
      <c r="R117" s="48" t="s">
        <v>1313</v>
      </c>
      <c r="S117" s="46" t="s">
        <v>1314</v>
      </c>
      <c r="T117" s="46">
        <v>1</v>
      </c>
      <c r="U117" s="46" t="s">
        <v>343</v>
      </c>
      <c r="V117" s="66"/>
      <c r="W117" s="66"/>
      <c r="X117" s="66"/>
      <c r="Y117" s="66"/>
      <c r="Z117" s="66"/>
      <c r="AA117" s="66"/>
      <c r="AB117" s="159"/>
      <c r="AC117" s="159"/>
      <c r="AD117" s="46"/>
      <c r="AE117" s="159"/>
      <c r="AF117" s="160"/>
      <c r="AG117" s="160"/>
      <c r="AH117" s="159"/>
      <c r="AI117" s="160"/>
      <c r="AJ117" s="61"/>
      <c r="AK117" s="159"/>
      <c r="AL117" s="160"/>
      <c r="AM117" s="46"/>
      <c r="AN117" s="161"/>
      <c r="AO117" s="162"/>
      <c r="AP117" s="83"/>
      <c r="AQ117" s="161"/>
      <c r="AR117" s="162"/>
      <c r="AS117" s="83"/>
      <c r="AT117" s="80"/>
      <c r="AU117" s="80"/>
      <c r="AV117" s="61"/>
      <c r="AW117" s="50"/>
      <c r="AX117" s="50"/>
      <c r="AY117" s="83"/>
      <c r="AZ117" s="50"/>
      <c r="BA117" s="50"/>
      <c r="BB117" s="83"/>
      <c r="BC117" s="50"/>
      <c r="BD117" s="50"/>
      <c r="BE117" s="92"/>
      <c r="BF117" s="83" t="s">
        <v>1315</v>
      </c>
      <c r="BG117" s="66"/>
    </row>
    <row r="118" spans="1:59" s="27" customFormat="1" ht="80.099999999999994" customHeight="1" x14ac:dyDescent="0.3">
      <c r="A118" s="347"/>
      <c r="B118" s="91" t="s">
        <v>291</v>
      </c>
      <c r="C118" s="347"/>
      <c r="D118" s="386"/>
      <c r="E118" s="42">
        <v>0.05</v>
      </c>
      <c r="F118" s="91" t="s">
        <v>270</v>
      </c>
      <c r="G118" s="49" t="s">
        <v>1307</v>
      </c>
      <c r="H118" s="47" t="s">
        <v>1316</v>
      </c>
      <c r="I118" s="48" t="s">
        <v>1317</v>
      </c>
      <c r="J118" s="48" t="s">
        <v>420</v>
      </c>
      <c r="K118" s="47" t="s">
        <v>1318</v>
      </c>
      <c r="L118" s="47" t="s">
        <v>358</v>
      </c>
      <c r="M118" s="47" t="s">
        <v>1311</v>
      </c>
      <c r="N118" s="47" t="s">
        <v>1312</v>
      </c>
      <c r="O118" s="48" t="s">
        <v>339</v>
      </c>
      <c r="P118" s="115">
        <v>1</v>
      </c>
      <c r="Q118" s="123" t="s">
        <v>836</v>
      </c>
      <c r="R118" s="48" t="s">
        <v>1319</v>
      </c>
      <c r="S118" s="46" t="s">
        <v>1320</v>
      </c>
      <c r="T118" s="46">
        <v>1</v>
      </c>
      <c r="U118" s="46" t="s">
        <v>343</v>
      </c>
      <c r="V118" s="66"/>
      <c r="W118" s="66"/>
      <c r="X118" s="66"/>
      <c r="Y118" s="66"/>
      <c r="Z118" s="66"/>
      <c r="AA118" s="66"/>
      <c r="AB118" s="159"/>
      <c r="AC118" s="159"/>
      <c r="AD118" s="46"/>
      <c r="AE118" s="159"/>
      <c r="AF118" s="160"/>
      <c r="AG118" s="160"/>
      <c r="AH118" s="159"/>
      <c r="AI118" s="160"/>
      <c r="AJ118" s="160"/>
      <c r="AK118" s="159"/>
      <c r="AL118" s="160"/>
      <c r="AM118" s="46"/>
      <c r="AN118" s="159"/>
      <c r="AO118" s="160"/>
      <c r="AP118" s="83"/>
      <c r="AQ118" s="159"/>
      <c r="AR118" s="160"/>
      <c r="AS118" s="83"/>
      <c r="AT118" s="80"/>
      <c r="AU118" s="80"/>
      <c r="AV118" s="61"/>
      <c r="AW118" s="50"/>
      <c r="AX118" s="50"/>
      <c r="AY118" s="83"/>
      <c r="AZ118" s="50"/>
      <c r="BA118" s="50"/>
      <c r="BB118" s="83"/>
      <c r="BC118" s="50"/>
      <c r="BD118" s="50"/>
      <c r="BE118" s="92"/>
      <c r="BF118" s="83" t="s">
        <v>1321</v>
      </c>
      <c r="BG118" s="66"/>
    </row>
    <row r="119" spans="1:59" s="27" customFormat="1" ht="80.099999999999994" customHeight="1" x14ac:dyDescent="0.3">
      <c r="A119" s="347"/>
      <c r="B119" s="91" t="s">
        <v>291</v>
      </c>
      <c r="C119" s="347"/>
      <c r="D119" s="386"/>
      <c r="E119" s="42">
        <v>0.05</v>
      </c>
      <c r="F119" s="91" t="s">
        <v>270</v>
      </c>
      <c r="G119" s="49" t="s">
        <v>1307</v>
      </c>
      <c r="H119" s="47" t="s">
        <v>1322</v>
      </c>
      <c r="I119" s="48" t="s">
        <v>1323</v>
      </c>
      <c r="J119" s="48" t="s">
        <v>334</v>
      </c>
      <c r="K119" s="47" t="s">
        <v>1324</v>
      </c>
      <c r="L119" s="47" t="s">
        <v>358</v>
      </c>
      <c r="M119" s="47" t="s">
        <v>1311</v>
      </c>
      <c r="N119" s="47" t="s">
        <v>1312</v>
      </c>
      <c r="O119" s="48" t="s">
        <v>339</v>
      </c>
      <c r="P119" s="115">
        <v>1</v>
      </c>
      <c r="Q119" s="123" t="s">
        <v>836</v>
      </c>
      <c r="R119" s="48" t="s">
        <v>1325</v>
      </c>
      <c r="S119" s="46" t="s">
        <v>1314</v>
      </c>
      <c r="T119" s="46">
        <v>1</v>
      </c>
      <c r="U119" s="46" t="s">
        <v>343</v>
      </c>
      <c r="V119" s="66"/>
      <c r="W119" s="66"/>
      <c r="X119" s="66"/>
      <c r="Y119" s="66"/>
      <c r="Z119" s="66"/>
      <c r="AA119" s="66"/>
      <c r="AB119" s="159"/>
      <c r="AC119" s="159"/>
      <c r="AD119" s="46"/>
      <c r="AE119" s="159"/>
      <c r="AF119" s="160"/>
      <c r="AG119" s="46"/>
      <c r="AH119" s="159"/>
      <c r="AI119" s="160"/>
      <c r="AJ119" s="46"/>
      <c r="AK119" s="159"/>
      <c r="AL119" s="160"/>
      <c r="AM119" s="46"/>
      <c r="AN119" s="161"/>
      <c r="AO119" s="162"/>
      <c r="AP119" s="83"/>
      <c r="AQ119" s="161"/>
      <c r="AR119" s="162"/>
      <c r="AS119" s="83"/>
      <c r="AT119" s="80"/>
      <c r="AU119" s="80"/>
      <c r="AV119" s="61"/>
      <c r="AW119" s="50"/>
      <c r="AX119" s="50"/>
      <c r="AY119" s="83"/>
      <c r="AZ119" s="50"/>
      <c r="BA119" s="50"/>
      <c r="BB119" s="83"/>
      <c r="BC119" s="50"/>
      <c r="BD119" s="50"/>
      <c r="BE119" s="92"/>
      <c r="BF119" s="83" t="s">
        <v>1326</v>
      </c>
      <c r="BG119" s="66"/>
    </row>
    <row r="120" spans="1:59" s="27" customFormat="1" ht="80.099999999999994" customHeight="1" x14ac:dyDescent="0.3">
      <c r="A120" s="347"/>
      <c r="B120" s="91" t="s">
        <v>291</v>
      </c>
      <c r="C120" s="347"/>
      <c r="D120" s="386"/>
      <c r="E120" s="42">
        <v>0.05</v>
      </c>
      <c r="F120" s="91" t="s">
        <v>270</v>
      </c>
      <c r="G120" s="49" t="s">
        <v>1307</v>
      </c>
      <c r="H120" s="47" t="s">
        <v>1327</v>
      </c>
      <c r="I120" s="48" t="s">
        <v>1328</v>
      </c>
      <c r="J120" s="48" t="s">
        <v>420</v>
      </c>
      <c r="K120" s="47" t="s">
        <v>1329</v>
      </c>
      <c r="L120" s="47" t="s">
        <v>358</v>
      </c>
      <c r="M120" s="47" t="s">
        <v>1311</v>
      </c>
      <c r="N120" s="47" t="s">
        <v>1312</v>
      </c>
      <c r="O120" s="48" t="s">
        <v>339</v>
      </c>
      <c r="P120" s="115">
        <v>1</v>
      </c>
      <c r="Q120" s="123" t="s">
        <v>836</v>
      </c>
      <c r="R120" s="48" t="s">
        <v>1330</v>
      </c>
      <c r="S120" s="46" t="s">
        <v>1320</v>
      </c>
      <c r="T120" s="46">
        <v>1</v>
      </c>
      <c r="U120" s="46" t="s">
        <v>343</v>
      </c>
      <c r="V120" s="66"/>
      <c r="W120" s="66"/>
      <c r="X120" s="66"/>
      <c r="Y120" s="66"/>
      <c r="Z120" s="66"/>
      <c r="AA120" s="66"/>
      <c r="AB120" s="159"/>
      <c r="AC120" s="159"/>
      <c r="AD120" s="46"/>
      <c r="AE120" s="159"/>
      <c r="AF120" s="160"/>
      <c r="AG120" s="159"/>
      <c r="AH120" s="159"/>
      <c r="AI120" s="160"/>
      <c r="AJ120" s="159"/>
      <c r="AK120" s="159"/>
      <c r="AL120" s="160"/>
      <c r="AM120" s="46"/>
      <c r="AN120" s="159"/>
      <c r="AO120" s="160"/>
      <c r="AP120" s="83"/>
      <c r="AQ120" s="159"/>
      <c r="AR120" s="160"/>
      <c r="AS120" s="83"/>
      <c r="AT120" s="159"/>
      <c r="AU120" s="160"/>
      <c r="AV120" s="61"/>
      <c r="AW120" s="50"/>
      <c r="AX120" s="50"/>
      <c r="AY120" s="83"/>
      <c r="AZ120" s="50"/>
      <c r="BA120" s="50"/>
      <c r="BB120" s="83"/>
      <c r="BC120" s="50"/>
      <c r="BD120" s="50"/>
      <c r="BE120" s="92"/>
      <c r="BF120" s="83" t="s">
        <v>1321</v>
      </c>
      <c r="BG120" s="66"/>
    </row>
    <row r="121" spans="1:59" s="27" customFormat="1" ht="80.099999999999994" customHeight="1" x14ac:dyDescent="0.3">
      <c r="A121" s="347"/>
      <c r="B121" s="91" t="s">
        <v>291</v>
      </c>
      <c r="C121" s="347"/>
      <c r="D121" s="386"/>
      <c r="E121" s="42">
        <v>0.05</v>
      </c>
      <c r="F121" s="91" t="s">
        <v>270</v>
      </c>
      <c r="G121" s="49" t="s">
        <v>1307</v>
      </c>
      <c r="H121" s="47" t="s">
        <v>1331</v>
      </c>
      <c r="I121" s="48" t="s">
        <v>1332</v>
      </c>
      <c r="J121" s="48" t="s">
        <v>334</v>
      </c>
      <c r="K121" s="47" t="s">
        <v>1333</v>
      </c>
      <c r="L121" s="47" t="s">
        <v>358</v>
      </c>
      <c r="M121" s="47" t="s">
        <v>1311</v>
      </c>
      <c r="N121" s="47" t="s">
        <v>1312</v>
      </c>
      <c r="O121" s="48" t="s">
        <v>339</v>
      </c>
      <c r="P121" s="115">
        <v>1</v>
      </c>
      <c r="Q121" s="123" t="s">
        <v>836</v>
      </c>
      <c r="R121" s="48" t="s">
        <v>1334</v>
      </c>
      <c r="S121" s="46" t="s">
        <v>1314</v>
      </c>
      <c r="T121" s="46">
        <v>1</v>
      </c>
      <c r="U121" s="46" t="s">
        <v>365</v>
      </c>
      <c r="V121" s="66"/>
      <c r="W121" s="66"/>
      <c r="X121" s="66"/>
      <c r="Y121" s="66"/>
      <c r="Z121" s="66"/>
      <c r="AA121" s="66"/>
      <c r="AB121" s="159"/>
      <c r="AC121" s="159"/>
      <c r="AD121" s="46"/>
      <c r="AE121" s="159"/>
      <c r="AF121" s="160"/>
      <c r="AG121" s="160"/>
      <c r="AH121" s="159"/>
      <c r="AI121" s="160"/>
      <c r="AJ121" s="160"/>
      <c r="AK121" s="159"/>
      <c r="AL121" s="160"/>
      <c r="AM121" s="46"/>
      <c r="AN121" s="161"/>
      <c r="AO121" s="161"/>
      <c r="AP121" s="83"/>
      <c r="AQ121" s="161"/>
      <c r="AR121" s="161"/>
      <c r="AS121" s="83"/>
      <c r="AT121" s="80"/>
      <c r="AU121" s="80"/>
      <c r="AV121" s="61"/>
      <c r="AW121" s="50"/>
      <c r="AX121" s="50"/>
      <c r="AY121" s="83"/>
      <c r="AZ121" s="50"/>
      <c r="BA121" s="50"/>
      <c r="BB121" s="83"/>
      <c r="BC121" s="50"/>
      <c r="BD121" s="50"/>
      <c r="BE121" s="92"/>
      <c r="BF121" s="83" t="s">
        <v>1335</v>
      </c>
      <c r="BG121" s="66"/>
    </row>
    <row r="122" spans="1:59" s="27" customFormat="1" ht="80.099999999999994" customHeight="1" x14ac:dyDescent="0.3">
      <c r="A122" s="347"/>
      <c r="B122" s="91" t="s">
        <v>291</v>
      </c>
      <c r="C122" s="347"/>
      <c r="D122" s="386"/>
      <c r="E122" s="42">
        <v>0.05</v>
      </c>
      <c r="F122" s="91" t="s">
        <v>270</v>
      </c>
      <c r="G122" s="49" t="s">
        <v>1307</v>
      </c>
      <c r="H122" s="47" t="s">
        <v>1336</v>
      </c>
      <c r="I122" s="48" t="s">
        <v>1337</v>
      </c>
      <c r="J122" s="48" t="s">
        <v>334</v>
      </c>
      <c r="K122" s="47" t="s">
        <v>1338</v>
      </c>
      <c r="L122" s="47" t="s">
        <v>358</v>
      </c>
      <c r="M122" s="47" t="s">
        <v>1339</v>
      </c>
      <c r="N122" s="47" t="s">
        <v>1312</v>
      </c>
      <c r="O122" s="48" t="s">
        <v>339</v>
      </c>
      <c r="P122" s="115">
        <v>1</v>
      </c>
      <c r="Q122" s="123" t="s">
        <v>836</v>
      </c>
      <c r="R122" s="48" t="s">
        <v>1340</v>
      </c>
      <c r="S122" s="48" t="s">
        <v>1341</v>
      </c>
      <c r="T122" s="46">
        <v>1</v>
      </c>
      <c r="U122" s="46" t="s">
        <v>365</v>
      </c>
      <c r="V122" s="66"/>
      <c r="W122" s="66"/>
      <c r="X122" s="66"/>
      <c r="Y122" s="66"/>
      <c r="Z122" s="66"/>
      <c r="AA122" s="66"/>
      <c r="AB122" s="159"/>
      <c r="AC122" s="159"/>
      <c r="AD122" s="46"/>
      <c r="AE122" s="159"/>
      <c r="AF122" s="160"/>
      <c r="AG122" s="160"/>
      <c r="AH122" s="159"/>
      <c r="AI122" s="160"/>
      <c r="AJ122" s="160"/>
      <c r="AK122" s="159"/>
      <c r="AL122" s="160"/>
      <c r="AM122" s="46"/>
      <c r="AN122" s="161"/>
      <c r="AO122" s="162"/>
      <c r="AP122" s="83"/>
      <c r="AQ122" s="161"/>
      <c r="AR122" s="162"/>
      <c r="AS122" s="83"/>
      <c r="AT122" s="80"/>
      <c r="AU122" s="80"/>
      <c r="AV122" s="61"/>
      <c r="AW122" s="50"/>
      <c r="AX122" s="50"/>
      <c r="AY122" s="83"/>
      <c r="AZ122" s="50"/>
      <c r="BA122" s="50"/>
      <c r="BB122" s="83"/>
      <c r="BC122" s="50"/>
      <c r="BD122" s="50"/>
      <c r="BE122" s="92"/>
      <c r="BF122" s="83" t="s">
        <v>1342</v>
      </c>
      <c r="BG122" s="66"/>
    </row>
    <row r="123" spans="1:59" s="27" customFormat="1" ht="80.099999999999994" customHeight="1" x14ac:dyDescent="0.3">
      <c r="A123" s="347"/>
      <c r="B123" s="91" t="s">
        <v>291</v>
      </c>
      <c r="C123" s="347"/>
      <c r="D123" s="386"/>
      <c r="E123" s="42">
        <v>0.05</v>
      </c>
      <c r="F123" s="91" t="s">
        <v>270</v>
      </c>
      <c r="G123" s="49" t="s">
        <v>1307</v>
      </c>
      <c r="H123" s="47" t="s">
        <v>1343</v>
      </c>
      <c r="I123" s="48" t="s">
        <v>1344</v>
      </c>
      <c r="J123" s="48" t="s">
        <v>420</v>
      </c>
      <c r="K123" s="47" t="s">
        <v>1345</v>
      </c>
      <c r="L123" s="47" t="s">
        <v>358</v>
      </c>
      <c r="M123" s="47" t="s">
        <v>1346</v>
      </c>
      <c r="N123" s="47" t="s">
        <v>1165</v>
      </c>
      <c r="O123" s="48" t="s">
        <v>424</v>
      </c>
      <c r="P123" s="115">
        <v>1</v>
      </c>
      <c r="Q123" s="48" t="s">
        <v>1347</v>
      </c>
      <c r="R123" s="48" t="s">
        <v>1348</v>
      </c>
      <c r="S123" s="48" t="s">
        <v>1349</v>
      </c>
      <c r="T123" s="46">
        <v>1</v>
      </c>
      <c r="U123" s="46" t="s">
        <v>587</v>
      </c>
      <c r="V123" s="177"/>
      <c r="W123" s="177"/>
      <c r="X123" s="46"/>
      <c r="Y123" s="177"/>
      <c r="Z123" s="177"/>
      <c r="AA123" s="46"/>
      <c r="AB123" s="177"/>
      <c r="AC123" s="177"/>
      <c r="AD123" s="46"/>
      <c r="AE123" s="177"/>
      <c r="AF123" s="177"/>
      <c r="AG123" s="46"/>
      <c r="AH123" s="177"/>
      <c r="AI123" s="177"/>
      <c r="AJ123" s="46"/>
      <c r="AK123" s="177"/>
      <c r="AL123" s="177"/>
      <c r="AM123" s="46"/>
      <c r="AN123" s="66"/>
      <c r="AO123" s="66"/>
      <c r="AP123" s="66"/>
      <c r="AQ123" s="66"/>
      <c r="AR123" s="66"/>
      <c r="AS123" s="66"/>
      <c r="AT123" s="66"/>
      <c r="AU123" s="66"/>
      <c r="AV123" s="66"/>
      <c r="AW123" s="158"/>
      <c r="AX123" s="158"/>
      <c r="AY123" s="83"/>
      <c r="AZ123" s="158"/>
      <c r="BA123" s="158"/>
      <c r="BB123" s="61"/>
      <c r="BC123" s="158"/>
      <c r="BD123" s="158"/>
      <c r="BE123" s="61"/>
      <c r="BF123" s="70" t="s">
        <v>1350</v>
      </c>
      <c r="BG123" s="66"/>
    </row>
    <row r="124" spans="1:59" s="27" customFormat="1" ht="80.099999999999994" customHeight="1" x14ac:dyDescent="0.2">
      <c r="A124" s="43">
        <v>10</v>
      </c>
      <c r="B124" s="91" t="s">
        <v>292</v>
      </c>
      <c r="C124" s="43">
        <v>1</v>
      </c>
      <c r="D124" s="41">
        <v>7.9365079365079361E-3</v>
      </c>
      <c r="E124" s="42">
        <v>1</v>
      </c>
      <c r="F124" s="91" t="s">
        <v>270</v>
      </c>
      <c r="G124" s="181" t="s">
        <v>270</v>
      </c>
      <c r="H124" s="47" t="s">
        <v>1037</v>
      </c>
      <c r="I124" s="48">
        <v>2</v>
      </c>
      <c r="J124" s="48" t="s">
        <v>334</v>
      </c>
      <c r="K124" s="47" t="s">
        <v>1038</v>
      </c>
      <c r="L124" s="47" t="s">
        <v>535</v>
      </c>
      <c r="M124" s="47" t="s">
        <v>1039</v>
      </c>
      <c r="N124" s="47" t="s">
        <v>1040</v>
      </c>
      <c r="O124" s="48" t="s">
        <v>361</v>
      </c>
      <c r="P124" s="115">
        <v>0.71</v>
      </c>
      <c r="Q124" s="48" t="s">
        <v>1041</v>
      </c>
      <c r="R124" s="48" t="s">
        <v>1042</v>
      </c>
      <c r="S124" s="46" t="s">
        <v>1043</v>
      </c>
      <c r="T124" s="46">
        <v>1</v>
      </c>
      <c r="U124" s="46" t="s">
        <v>365</v>
      </c>
      <c r="V124" s="50"/>
      <c r="W124" s="50"/>
      <c r="X124" s="50"/>
      <c r="Y124" s="50"/>
      <c r="Z124" s="50"/>
      <c r="AA124" s="50"/>
      <c r="AB124" s="50"/>
      <c r="AC124" s="50"/>
      <c r="AD124" s="50"/>
      <c r="AE124" s="50"/>
      <c r="AF124" s="50"/>
      <c r="AG124" s="50"/>
      <c r="AH124" s="50"/>
      <c r="AI124" s="50"/>
      <c r="AJ124" s="50"/>
      <c r="AK124" s="50"/>
      <c r="AL124" s="50"/>
      <c r="AM124" s="61"/>
      <c r="AN124" s="50"/>
      <c r="AO124" s="50"/>
      <c r="AP124" s="50"/>
      <c r="AQ124" s="50"/>
      <c r="AR124" s="50"/>
      <c r="AS124" s="50"/>
      <c r="AT124" s="50"/>
      <c r="AU124" s="50"/>
      <c r="AV124" s="50"/>
      <c r="AW124" s="50"/>
      <c r="AX124" s="50"/>
      <c r="AY124" s="50"/>
      <c r="AZ124" s="50"/>
      <c r="BA124" s="50"/>
      <c r="BB124" s="50"/>
      <c r="BC124" s="50"/>
      <c r="BD124" s="50"/>
      <c r="BE124" s="61"/>
      <c r="BF124" s="44" t="s">
        <v>1044</v>
      </c>
      <c r="BG124" s="51" t="s">
        <v>1045</v>
      </c>
    </row>
    <row r="125" spans="1:59" s="27" customFormat="1" ht="80.099999999999994" customHeight="1" x14ac:dyDescent="0.3">
      <c r="A125" s="347">
        <v>11</v>
      </c>
      <c r="B125" s="91" t="s">
        <v>293</v>
      </c>
      <c r="C125" s="347">
        <v>7</v>
      </c>
      <c r="D125" s="386">
        <v>5.5555555555555552E-2</v>
      </c>
      <c r="E125" s="42">
        <v>0.14285714285714288</v>
      </c>
      <c r="F125" s="91" t="s">
        <v>270</v>
      </c>
      <c r="G125" s="181" t="s">
        <v>270</v>
      </c>
      <c r="H125" s="47" t="s">
        <v>936</v>
      </c>
      <c r="I125" s="48" t="s">
        <v>937</v>
      </c>
      <c r="J125" s="48" t="s">
        <v>420</v>
      </c>
      <c r="K125" s="47" t="s">
        <v>938</v>
      </c>
      <c r="L125" s="47" t="s">
        <v>358</v>
      </c>
      <c r="M125" s="47" t="s">
        <v>939</v>
      </c>
      <c r="N125" s="47" t="s">
        <v>940</v>
      </c>
      <c r="O125" s="48" t="s">
        <v>339</v>
      </c>
      <c r="P125" s="113" t="s">
        <v>270</v>
      </c>
      <c r="Q125" s="48" t="s">
        <v>941</v>
      </c>
      <c r="R125" s="48" t="s">
        <v>942</v>
      </c>
      <c r="S125" s="48" t="s">
        <v>943</v>
      </c>
      <c r="T125" s="46">
        <v>0.9</v>
      </c>
      <c r="U125" s="113" t="s">
        <v>270</v>
      </c>
      <c r="V125" s="71"/>
      <c r="W125" s="71"/>
      <c r="X125" s="71"/>
      <c r="Y125" s="71"/>
      <c r="Z125" s="71"/>
      <c r="AA125" s="71"/>
      <c r="AB125" s="65"/>
      <c r="AC125" s="65"/>
      <c r="AD125" s="61"/>
      <c r="AE125" s="50"/>
      <c r="AF125" s="50"/>
      <c r="AG125" s="50"/>
      <c r="AH125" s="50"/>
      <c r="AI125" s="50"/>
      <c r="AJ125" s="71"/>
      <c r="AK125" s="50"/>
      <c r="AL125" s="50"/>
      <c r="AM125" s="61"/>
      <c r="AN125" s="50"/>
      <c r="AO125" s="50"/>
      <c r="AP125" s="50"/>
      <c r="AQ125" s="50"/>
      <c r="AR125" s="50"/>
      <c r="AS125" s="61"/>
      <c r="AT125" s="50"/>
      <c r="AU125" s="50"/>
      <c r="AV125" s="61"/>
      <c r="AW125" s="50"/>
      <c r="AX125" s="50"/>
      <c r="AY125" s="50"/>
      <c r="AZ125" s="50"/>
      <c r="BA125" s="50"/>
      <c r="BB125" s="50"/>
      <c r="BC125" s="50"/>
      <c r="BD125" s="50"/>
      <c r="BE125" s="61"/>
      <c r="BF125" s="49" t="s">
        <v>944</v>
      </c>
      <c r="BG125" s="51"/>
    </row>
    <row r="126" spans="1:59" s="32" customFormat="1" ht="80.099999999999994" customHeight="1" x14ac:dyDescent="0.3">
      <c r="A126" s="347"/>
      <c r="B126" s="91" t="s">
        <v>293</v>
      </c>
      <c r="C126" s="347"/>
      <c r="D126" s="386"/>
      <c r="E126" s="42">
        <v>0.14285714285714288</v>
      </c>
      <c r="F126" s="91" t="s">
        <v>270</v>
      </c>
      <c r="G126" s="181" t="s">
        <v>270</v>
      </c>
      <c r="H126" s="47" t="s">
        <v>945</v>
      </c>
      <c r="I126" s="48" t="s">
        <v>946</v>
      </c>
      <c r="J126" s="48" t="s">
        <v>498</v>
      </c>
      <c r="K126" s="47" t="s">
        <v>947</v>
      </c>
      <c r="L126" s="47" t="s">
        <v>358</v>
      </c>
      <c r="M126" s="47" t="s">
        <v>948</v>
      </c>
      <c r="N126" s="47" t="s">
        <v>949</v>
      </c>
      <c r="O126" s="48" t="s">
        <v>339</v>
      </c>
      <c r="P126" s="113" t="s">
        <v>270</v>
      </c>
      <c r="Q126" s="48" t="s">
        <v>950</v>
      </c>
      <c r="R126" s="48" t="s">
        <v>951</v>
      </c>
      <c r="S126" s="46" t="s">
        <v>952</v>
      </c>
      <c r="T126" s="46">
        <v>0.8</v>
      </c>
      <c r="U126" s="46" t="s">
        <v>365</v>
      </c>
      <c r="V126" s="66"/>
      <c r="W126" s="66"/>
      <c r="X126" s="66"/>
      <c r="Y126" s="66"/>
      <c r="Z126" s="66"/>
      <c r="AA126" s="66"/>
      <c r="AB126" s="65"/>
      <c r="AC126" s="65"/>
      <c r="AD126" s="61"/>
      <c r="AE126" s="50"/>
      <c r="AF126" s="50"/>
      <c r="AG126" s="50"/>
      <c r="AH126" s="50"/>
      <c r="AI126" s="50"/>
      <c r="AJ126" s="50"/>
      <c r="AK126" s="50"/>
      <c r="AL126" s="50"/>
      <c r="AM126" s="61"/>
      <c r="AN126" s="50"/>
      <c r="AO126" s="50"/>
      <c r="AP126" s="50"/>
      <c r="AQ126" s="50"/>
      <c r="AR126" s="50"/>
      <c r="AS126" s="50"/>
      <c r="AT126" s="50"/>
      <c r="AU126" s="50"/>
      <c r="AV126" s="61"/>
      <c r="AW126" s="50"/>
      <c r="AX126" s="50"/>
      <c r="AY126" s="50"/>
      <c r="AZ126" s="50"/>
      <c r="BA126" s="50"/>
      <c r="BB126" s="50"/>
      <c r="BC126" s="50"/>
      <c r="BD126" s="50"/>
      <c r="BE126" s="61"/>
      <c r="BF126" s="49" t="s">
        <v>953</v>
      </c>
      <c r="BG126" s="70"/>
    </row>
    <row r="127" spans="1:59" s="27" customFormat="1" ht="80.099999999999994" customHeight="1" x14ac:dyDescent="0.3">
      <c r="A127" s="347"/>
      <c r="B127" s="91" t="s">
        <v>293</v>
      </c>
      <c r="C127" s="347"/>
      <c r="D127" s="386"/>
      <c r="E127" s="42">
        <v>0.14285714285714288</v>
      </c>
      <c r="F127" s="91" t="s">
        <v>270</v>
      </c>
      <c r="G127" s="181" t="s">
        <v>270</v>
      </c>
      <c r="H127" s="47" t="s">
        <v>954</v>
      </c>
      <c r="I127" s="48" t="s">
        <v>955</v>
      </c>
      <c r="J127" s="48" t="s">
        <v>498</v>
      </c>
      <c r="K127" s="47" t="s">
        <v>956</v>
      </c>
      <c r="L127" s="47" t="s">
        <v>358</v>
      </c>
      <c r="M127" s="47" t="s">
        <v>957</v>
      </c>
      <c r="N127" s="47" t="s">
        <v>958</v>
      </c>
      <c r="O127" s="48" t="s">
        <v>339</v>
      </c>
      <c r="P127" s="46" t="s">
        <v>270</v>
      </c>
      <c r="Q127" s="48" t="s">
        <v>721</v>
      </c>
      <c r="R127" s="48" t="s">
        <v>959</v>
      </c>
      <c r="S127" s="46" t="s">
        <v>960</v>
      </c>
      <c r="T127" s="94">
        <v>0.2</v>
      </c>
      <c r="U127" s="46" t="s">
        <v>608</v>
      </c>
      <c r="V127" s="71"/>
      <c r="W127" s="71"/>
      <c r="X127" s="71"/>
      <c r="Y127" s="71"/>
      <c r="Z127" s="71"/>
      <c r="AA127" s="71"/>
      <c r="AB127" s="139"/>
      <c r="AC127" s="139"/>
      <c r="AD127" s="61"/>
      <c r="AE127" s="139"/>
      <c r="AF127" s="50"/>
      <c r="AG127" s="50"/>
      <c r="AH127" s="50"/>
      <c r="AI127" s="50"/>
      <c r="AJ127" s="50"/>
      <c r="AK127" s="139"/>
      <c r="AL127" s="50"/>
      <c r="AM127" s="61"/>
      <c r="AN127" s="50"/>
      <c r="AO127" s="50"/>
      <c r="AP127" s="50"/>
      <c r="AQ127" s="50"/>
      <c r="AR127" s="50"/>
      <c r="AS127" s="50"/>
      <c r="AT127" s="140"/>
      <c r="AU127" s="50"/>
      <c r="AV127" s="61"/>
      <c r="AW127" s="50"/>
      <c r="AX127" s="50"/>
      <c r="AY127" s="50"/>
      <c r="AZ127" s="50"/>
      <c r="BA127" s="50"/>
      <c r="BB127" s="50"/>
      <c r="BC127" s="140"/>
      <c r="BD127" s="50"/>
      <c r="BE127" s="61"/>
      <c r="BF127" s="49" t="s">
        <v>961</v>
      </c>
      <c r="BG127" s="51"/>
    </row>
    <row r="128" spans="1:59" s="27" customFormat="1" ht="80.099999999999994" customHeight="1" x14ac:dyDescent="0.3">
      <c r="A128" s="347"/>
      <c r="B128" s="91" t="s">
        <v>293</v>
      </c>
      <c r="C128" s="347"/>
      <c r="D128" s="386"/>
      <c r="E128" s="42">
        <v>0.14285714285714288</v>
      </c>
      <c r="F128" s="91" t="s">
        <v>962</v>
      </c>
      <c r="G128" s="181" t="s">
        <v>270</v>
      </c>
      <c r="H128" s="47" t="s">
        <v>963</v>
      </c>
      <c r="I128" s="48" t="s">
        <v>964</v>
      </c>
      <c r="J128" s="48" t="s">
        <v>334</v>
      </c>
      <c r="K128" s="47" t="s">
        <v>965</v>
      </c>
      <c r="L128" s="47" t="s">
        <v>358</v>
      </c>
      <c r="M128" s="47" t="s">
        <v>966</v>
      </c>
      <c r="N128" s="47" t="s">
        <v>967</v>
      </c>
      <c r="O128" s="48" t="s">
        <v>339</v>
      </c>
      <c r="P128" s="115">
        <v>0.56000000000000005</v>
      </c>
      <c r="Q128" s="48" t="s">
        <v>968</v>
      </c>
      <c r="R128" s="48" t="s">
        <v>969</v>
      </c>
      <c r="S128" s="46" t="s">
        <v>970</v>
      </c>
      <c r="T128" s="60">
        <v>208</v>
      </c>
      <c r="U128" s="46" t="s">
        <v>587</v>
      </c>
      <c r="V128" s="66"/>
      <c r="W128" s="66"/>
      <c r="X128" s="66"/>
      <c r="Y128" s="66"/>
      <c r="Z128" s="66"/>
      <c r="AA128" s="66"/>
      <c r="AB128" s="65"/>
      <c r="AC128" s="65"/>
      <c r="AD128" s="61"/>
      <c r="AE128" s="50"/>
      <c r="AF128" s="50"/>
      <c r="AG128" s="50"/>
      <c r="AH128" s="50"/>
      <c r="AI128" s="50"/>
      <c r="AJ128" s="50"/>
      <c r="AK128" s="65"/>
      <c r="AL128" s="50"/>
      <c r="AM128" s="61"/>
      <c r="AN128" s="50"/>
      <c r="AO128" s="50"/>
      <c r="AP128" s="50"/>
      <c r="AQ128" s="50"/>
      <c r="AR128" s="50"/>
      <c r="AS128" s="50"/>
      <c r="AT128" s="50"/>
      <c r="AU128" s="50"/>
      <c r="AV128" s="61"/>
      <c r="AW128" s="50"/>
      <c r="AX128" s="50"/>
      <c r="AY128" s="50"/>
      <c r="AZ128" s="50"/>
      <c r="BA128" s="50"/>
      <c r="BB128" s="50"/>
      <c r="BC128" s="50"/>
      <c r="BD128" s="50"/>
      <c r="BE128" s="61"/>
      <c r="BF128" s="49" t="s">
        <v>971</v>
      </c>
      <c r="BG128" s="66"/>
    </row>
    <row r="129" spans="1:59" s="27" customFormat="1" ht="80.099999999999994" customHeight="1" x14ac:dyDescent="0.3">
      <c r="A129" s="347"/>
      <c r="B129" s="91" t="s">
        <v>293</v>
      </c>
      <c r="C129" s="347"/>
      <c r="D129" s="386"/>
      <c r="E129" s="42">
        <v>0.14285714285714288</v>
      </c>
      <c r="F129" s="91" t="s">
        <v>962</v>
      </c>
      <c r="G129" s="181" t="s">
        <v>270</v>
      </c>
      <c r="H129" s="47" t="s">
        <v>972</v>
      </c>
      <c r="I129" s="48" t="s">
        <v>973</v>
      </c>
      <c r="J129" s="48" t="s">
        <v>334</v>
      </c>
      <c r="K129" s="47" t="s">
        <v>974</v>
      </c>
      <c r="L129" s="47" t="s">
        <v>358</v>
      </c>
      <c r="M129" s="47" t="s">
        <v>975</v>
      </c>
      <c r="N129" s="47" t="s">
        <v>976</v>
      </c>
      <c r="O129" s="48" t="s">
        <v>339</v>
      </c>
      <c r="P129" s="46">
        <v>0.7</v>
      </c>
      <c r="Q129" s="48" t="s">
        <v>968</v>
      </c>
      <c r="R129" s="48" t="s">
        <v>977</v>
      </c>
      <c r="S129" s="46" t="s">
        <v>978</v>
      </c>
      <c r="T129" s="60">
        <v>37</v>
      </c>
      <c r="U129" s="46" t="s">
        <v>587</v>
      </c>
      <c r="V129" s="66"/>
      <c r="W129" s="66"/>
      <c r="X129" s="66"/>
      <c r="Y129" s="66"/>
      <c r="Z129" s="66"/>
      <c r="AA129" s="66"/>
      <c r="AB129" s="65"/>
      <c r="AC129" s="65"/>
      <c r="AD129" s="61"/>
      <c r="AE129" s="50"/>
      <c r="AF129" s="50"/>
      <c r="AG129" s="50"/>
      <c r="AH129" s="50"/>
      <c r="AI129" s="50"/>
      <c r="AJ129" s="50"/>
      <c r="AK129" s="50"/>
      <c r="AL129" s="50"/>
      <c r="AM129" s="61"/>
      <c r="AN129" s="50"/>
      <c r="AO129" s="50"/>
      <c r="AP129" s="50"/>
      <c r="AQ129" s="50"/>
      <c r="AR129" s="50"/>
      <c r="AS129" s="50"/>
      <c r="AT129" s="50"/>
      <c r="AU129" s="50"/>
      <c r="AV129" s="61"/>
      <c r="AW129" s="50"/>
      <c r="AX129" s="50"/>
      <c r="AY129" s="50"/>
      <c r="AZ129" s="50"/>
      <c r="BA129" s="50"/>
      <c r="BB129" s="50"/>
      <c r="BC129" s="50"/>
      <c r="BD129" s="50"/>
      <c r="BE129" s="61"/>
      <c r="BF129" s="49" t="s">
        <v>979</v>
      </c>
      <c r="BG129" s="66"/>
    </row>
    <row r="130" spans="1:59" s="27" customFormat="1" ht="80.099999999999994" customHeight="1" x14ac:dyDescent="0.3">
      <c r="A130" s="347"/>
      <c r="B130" s="91" t="s">
        <v>293</v>
      </c>
      <c r="C130" s="347"/>
      <c r="D130" s="386"/>
      <c r="E130" s="42">
        <v>0.14285714285714288</v>
      </c>
      <c r="F130" s="91" t="s">
        <v>962</v>
      </c>
      <c r="G130" s="181" t="s">
        <v>270</v>
      </c>
      <c r="H130" s="47" t="s">
        <v>980</v>
      </c>
      <c r="I130" s="48" t="s">
        <v>981</v>
      </c>
      <c r="J130" s="48" t="s">
        <v>334</v>
      </c>
      <c r="K130" s="47" t="s">
        <v>982</v>
      </c>
      <c r="L130" s="47" t="s">
        <v>358</v>
      </c>
      <c r="M130" s="47" t="s">
        <v>983</v>
      </c>
      <c r="N130" s="47" t="s">
        <v>984</v>
      </c>
      <c r="O130" s="48" t="s">
        <v>339</v>
      </c>
      <c r="P130" s="46">
        <v>0.97</v>
      </c>
      <c r="Q130" s="48" t="s">
        <v>968</v>
      </c>
      <c r="R130" s="48" t="s">
        <v>985</v>
      </c>
      <c r="S130" s="46" t="s">
        <v>986</v>
      </c>
      <c r="T130" s="60">
        <v>73</v>
      </c>
      <c r="U130" s="46" t="s">
        <v>587</v>
      </c>
      <c r="V130" s="66"/>
      <c r="W130" s="66"/>
      <c r="X130" s="66"/>
      <c r="Y130" s="66"/>
      <c r="Z130" s="66"/>
      <c r="AA130" s="66"/>
      <c r="AB130" s="65"/>
      <c r="AC130" s="65"/>
      <c r="AD130" s="61"/>
      <c r="AE130" s="50"/>
      <c r="AF130" s="50"/>
      <c r="AG130" s="50"/>
      <c r="AH130" s="50"/>
      <c r="AI130" s="50"/>
      <c r="AJ130" s="50"/>
      <c r="AK130" s="141"/>
      <c r="AL130" s="50"/>
      <c r="AM130" s="61"/>
      <c r="AN130" s="50"/>
      <c r="AO130" s="50"/>
      <c r="AP130" s="50"/>
      <c r="AQ130" s="50"/>
      <c r="AR130" s="50"/>
      <c r="AS130" s="50"/>
      <c r="AT130" s="50"/>
      <c r="AU130" s="50"/>
      <c r="AV130" s="61"/>
      <c r="AW130" s="50"/>
      <c r="AX130" s="50"/>
      <c r="AY130" s="50"/>
      <c r="AZ130" s="50"/>
      <c r="BA130" s="50"/>
      <c r="BB130" s="50"/>
      <c r="BC130" s="50"/>
      <c r="BD130" s="50"/>
      <c r="BE130" s="61"/>
      <c r="BF130" s="64" t="s">
        <v>987</v>
      </c>
      <c r="BG130" s="142"/>
    </row>
    <row r="131" spans="1:59" s="27" customFormat="1" ht="80.099999999999994" customHeight="1" x14ac:dyDescent="0.3">
      <c r="A131" s="347"/>
      <c r="B131" s="91" t="s">
        <v>293</v>
      </c>
      <c r="C131" s="347"/>
      <c r="D131" s="386"/>
      <c r="E131" s="42">
        <v>0.14285714285714288</v>
      </c>
      <c r="F131" s="91" t="s">
        <v>962</v>
      </c>
      <c r="G131" s="181" t="s">
        <v>270</v>
      </c>
      <c r="H131" s="47" t="s">
        <v>988</v>
      </c>
      <c r="I131" s="48" t="s">
        <v>989</v>
      </c>
      <c r="J131" s="48" t="s">
        <v>420</v>
      </c>
      <c r="K131" s="47" t="s">
        <v>990</v>
      </c>
      <c r="L131" s="47" t="s">
        <v>358</v>
      </c>
      <c r="M131" s="47" t="s">
        <v>991</v>
      </c>
      <c r="N131" s="47" t="s">
        <v>992</v>
      </c>
      <c r="O131" s="48" t="s">
        <v>361</v>
      </c>
      <c r="P131" s="46" t="s">
        <v>270</v>
      </c>
      <c r="Q131" s="48" t="s">
        <v>993</v>
      </c>
      <c r="R131" s="48" t="s">
        <v>994</v>
      </c>
      <c r="S131" s="46" t="s">
        <v>995</v>
      </c>
      <c r="T131" s="60">
        <v>6</v>
      </c>
      <c r="U131" s="46" t="s">
        <v>343</v>
      </c>
      <c r="V131" s="66"/>
      <c r="W131" s="66"/>
      <c r="X131" s="66"/>
      <c r="Y131" s="66"/>
      <c r="Z131" s="66"/>
      <c r="AA131" s="66"/>
      <c r="AB131" s="139"/>
      <c r="AC131" s="139"/>
      <c r="AD131" s="50"/>
      <c r="AE131" s="50"/>
      <c r="AF131" s="50"/>
      <c r="AG131" s="50"/>
      <c r="AH131" s="50"/>
      <c r="AI131" s="50"/>
      <c r="AJ131" s="50"/>
      <c r="AK131" s="50"/>
      <c r="AL131" s="50"/>
      <c r="AM131" s="61"/>
      <c r="AN131" s="50"/>
      <c r="AO131" s="50"/>
      <c r="AP131" s="50"/>
      <c r="AQ131" s="50"/>
      <c r="AR131" s="50"/>
      <c r="AS131" s="50"/>
      <c r="AT131" s="50"/>
      <c r="AU131" s="50"/>
      <c r="AV131" s="61"/>
      <c r="AW131" s="50"/>
      <c r="AX131" s="50"/>
      <c r="AY131" s="50"/>
      <c r="AZ131" s="50"/>
      <c r="BA131" s="50"/>
      <c r="BB131" s="50"/>
      <c r="BC131" s="50"/>
      <c r="BD131" s="50"/>
      <c r="BE131" s="61"/>
      <c r="BF131" s="70" t="s">
        <v>996</v>
      </c>
      <c r="BG131" s="66"/>
    </row>
    <row r="132" spans="1:59" s="27" customFormat="1" ht="80.099999999999994" customHeight="1" x14ac:dyDescent="0.2">
      <c r="A132" s="347">
        <v>12</v>
      </c>
      <c r="B132" s="49" t="s">
        <v>1400</v>
      </c>
      <c r="C132" s="347">
        <v>5</v>
      </c>
      <c r="D132" s="386">
        <v>3.968253968253968E-2</v>
      </c>
      <c r="E132" s="42">
        <v>0.2</v>
      </c>
      <c r="F132" s="91" t="s">
        <v>270</v>
      </c>
      <c r="G132" s="181" t="s">
        <v>270</v>
      </c>
      <c r="H132" s="107" t="s">
        <v>1401</v>
      </c>
      <c r="I132" s="97">
        <v>1</v>
      </c>
      <c r="J132" s="97" t="s">
        <v>498</v>
      </c>
      <c r="K132" s="107" t="s">
        <v>1402</v>
      </c>
      <c r="L132" s="107" t="s">
        <v>358</v>
      </c>
      <c r="M132" s="107" t="s">
        <v>1403</v>
      </c>
      <c r="N132" s="107" t="s">
        <v>1404</v>
      </c>
      <c r="O132" s="97" t="s">
        <v>361</v>
      </c>
      <c r="P132" s="151" t="s">
        <v>270</v>
      </c>
      <c r="Q132" s="97" t="s">
        <v>1405</v>
      </c>
      <c r="R132" s="97" t="s">
        <v>1406</v>
      </c>
      <c r="S132" s="83" t="s">
        <v>1407</v>
      </c>
      <c r="T132" s="83" t="s">
        <v>343</v>
      </c>
      <c r="U132" s="83"/>
      <c r="V132" s="83"/>
      <c r="W132" s="83"/>
      <c r="X132" s="83"/>
      <c r="Y132" s="83"/>
      <c r="Z132" s="83"/>
      <c r="AA132" s="83"/>
      <c r="AB132" s="83"/>
      <c r="AC132" s="83"/>
      <c r="AD132" s="83"/>
      <c r="AE132" s="83"/>
      <c r="AF132" s="83"/>
      <c r="AG132" s="83"/>
      <c r="AH132" s="83"/>
      <c r="AI132" s="83"/>
      <c r="AJ132" s="83"/>
      <c r="AK132" s="83"/>
      <c r="AL132" s="83"/>
      <c r="AM132" s="83"/>
      <c r="AN132" s="45"/>
      <c r="AO132" s="45"/>
      <c r="AP132" s="83"/>
      <c r="AQ132" s="45"/>
      <c r="AR132" s="45"/>
      <c r="AS132" s="83"/>
      <c r="AT132" s="45"/>
      <c r="AU132" s="45"/>
      <c r="AV132" s="61"/>
      <c r="AW132" s="45"/>
      <c r="AX132" s="45"/>
      <c r="AY132" s="83"/>
      <c r="AZ132" s="45"/>
      <c r="BA132" s="45"/>
      <c r="BB132" s="83"/>
      <c r="BC132" s="45"/>
      <c r="BD132" s="45"/>
      <c r="BE132" s="83"/>
      <c r="BF132" s="169" t="s">
        <v>1408</v>
      </c>
      <c r="BG132" s="51" t="s">
        <v>1409</v>
      </c>
    </row>
    <row r="133" spans="1:59" s="27" customFormat="1" ht="80.099999999999994" customHeight="1" x14ac:dyDescent="0.2">
      <c r="A133" s="347"/>
      <c r="B133" s="49" t="s">
        <v>1400</v>
      </c>
      <c r="C133" s="347"/>
      <c r="D133" s="386"/>
      <c r="E133" s="42">
        <v>0.2</v>
      </c>
      <c r="F133" s="91" t="s">
        <v>270</v>
      </c>
      <c r="G133" s="181" t="s">
        <v>270</v>
      </c>
      <c r="H133" s="107" t="s">
        <v>1410</v>
      </c>
      <c r="I133" s="97">
        <v>2</v>
      </c>
      <c r="J133" s="97" t="s">
        <v>420</v>
      </c>
      <c r="K133" s="107" t="s">
        <v>1411</v>
      </c>
      <c r="L133" s="107" t="s">
        <v>358</v>
      </c>
      <c r="M133" s="107" t="s">
        <v>1412</v>
      </c>
      <c r="N133" s="107" t="s">
        <v>1413</v>
      </c>
      <c r="O133" s="97" t="s">
        <v>361</v>
      </c>
      <c r="P133" s="151" t="s">
        <v>270</v>
      </c>
      <c r="Q133" s="97" t="s">
        <v>1414</v>
      </c>
      <c r="R133" s="97" t="s">
        <v>1415</v>
      </c>
      <c r="S133" s="83" t="s">
        <v>1416</v>
      </c>
      <c r="T133" s="83" t="s">
        <v>343</v>
      </c>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45"/>
      <c r="AU133" s="45"/>
      <c r="AV133" s="61"/>
      <c r="AW133" s="83"/>
      <c r="AX133" s="83"/>
      <c r="AY133" s="83"/>
      <c r="AZ133" s="83"/>
      <c r="BA133" s="83"/>
      <c r="BB133" s="83"/>
      <c r="BC133" s="84"/>
      <c r="BD133" s="84"/>
      <c r="BE133" s="83"/>
      <c r="BF133" s="83" t="s">
        <v>1417</v>
      </c>
      <c r="BG133" s="51" t="s">
        <v>1418</v>
      </c>
    </row>
    <row r="134" spans="1:59" s="27" customFormat="1" ht="80.099999999999994" customHeight="1" x14ac:dyDescent="0.2">
      <c r="A134" s="347"/>
      <c r="B134" s="49" t="s">
        <v>1400</v>
      </c>
      <c r="C134" s="347"/>
      <c r="D134" s="386"/>
      <c r="E134" s="42">
        <v>0.2</v>
      </c>
      <c r="F134" s="91" t="s">
        <v>270</v>
      </c>
      <c r="G134" s="181" t="s">
        <v>270</v>
      </c>
      <c r="H134" s="107" t="s">
        <v>1419</v>
      </c>
      <c r="I134" s="97">
        <v>4</v>
      </c>
      <c r="J134" s="97" t="s">
        <v>420</v>
      </c>
      <c r="K134" s="107" t="s">
        <v>1420</v>
      </c>
      <c r="L134" s="107" t="s">
        <v>358</v>
      </c>
      <c r="M134" s="107" t="s">
        <v>1421</v>
      </c>
      <c r="N134" s="107" t="s">
        <v>1422</v>
      </c>
      <c r="O134" s="97" t="s">
        <v>339</v>
      </c>
      <c r="P134" s="151" t="s">
        <v>270</v>
      </c>
      <c r="Q134" s="97" t="s">
        <v>1423</v>
      </c>
      <c r="R134" s="97" t="s">
        <v>1424</v>
      </c>
      <c r="S134" s="83" t="s">
        <v>1425</v>
      </c>
      <c r="T134" s="83" t="s">
        <v>343</v>
      </c>
      <c r="U134" s="83"/>
      <c r="V134" s="45"/>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45"/>
      <c r="AU134" s="45"/>
      <c r="AV134" s="61"/>
      <c r="AW134" s="83"/>
      <c r="AX134" s="83"/>
      <c r="AY134" s="83"/>
      <c r="AZ134" s="83"/>
      <c r="BA134" s="83"/>
      <c r="BB134" s="83"/>
      <c r="BC134" s="84"/>
      <c r="BD134" s="84"/>
      <c r="BE134" s="83"/>
      <c r="BF134" s="178" t="s">
        <v>1426</v>
      </c>
      <c r="BG134" s="51" t="s">
        <v>1427</v>
      </c>
    </row>
    <row r="135" spans="1:59" s="27" customFormat="1" ht="80.099999999999994" customHeight="1" x14ac:dyDescent="0.2">
      <c r="A135" s="347"/>
      <c r="B135" s="49" t="s">
        <v>1400</v>
      </c>
      <c r="C135" s="347"/>
      <c r="D135" s="386"/>
      <c r="E135" s="42">
        <v>0.2</v>
      </c>
      <c r="F135" s="91" t="s">
        <v>270</v>
      </c>
      <c r="G135" s="181" t="s">
        <v>270</v>
      </c>
      <c r="H135" s="107" t="s">
        <v>1428</v>
      </c>
      <c r="I135" s="97">
        <v>5</v>
      </c>
      <c r="J135" s="97" t="s">
        <v>334</v>
      </c>
      <c r="K135" s="107" t="s">
        <v>1429</v>
      </c>
      <c r="L135" s="107" t="s">
        <v>358</v>
      </c>
      <c r="M135" s="107" t="s">
        <v>1430</v>
      </c>
      <c r="N135" s="107" t="s">
        <v>1431</v>
      </c>
      <c r="O135" s="97" t="s">
        <v>339</v>
      </c>
      <c r="P135" s="151" t="s">
        <v>270</v>
      </c>
      <c r="Q135" s="97" t="s">
        <v>1432</v>
      </c>
      <c r="R135" s="97" t="s">
        <v>1433</v>
      </c>
      <c r="S135" s="83" t="s">
        <v>1434</v>
      </c>
      <c r="T135" s="83" t="s">
        <v>343</v>
      </c>
      <c r="U135" s="83"/>
      <c r="V135" s="45"/>
      <c r="W135" s="83"/>
      <c r="X135" s="83"/>
      <c r="Y135" s="83"/>
      <c r="Z135" s="83"/>
      <c r="AA135" s="83"/>
      <c r="AB135" s="83"/>
      <c r="AC135" s="83"/>
      <c r="AD135" s="83"/>
      <c r="AE135" s="83"/>
      <c r="AF135" s="83"/>
      <c r="AG135" s="83"/>
      <c r="AH135" s="83"/>
      <c r="AI135" s="83"/>
      <c r="AJ135" s="83"/>
      <c r="AK135" s="83"/>
      <c r="AL135" s="83"/>
      <c r="AM135" s="83"/>
      <c r="AN135" s="45"/>
      <c r="AO135" s="45"/>
      <c r="AP135" s="83"/>
      <c r="AQ135" s="45"/>
      <c r="AR135" s="45"/>
      <c r="AS135" s="83"/>
      <c r="AT135" s="84"/>
      <c r="AU135" s="45"/>
      <c r="AV135" s="61"/>
      <c r="AW135" s="83"/>
      <c r="AX135" s="83"/>
      <c r="AY135" s="83"/>
      <c r="AZ135" s="83"/>
      <c r="BA135" s="83"/>
      <c r="BB135" s="83"/>
      <c r="BC135" s="84"/>
      <c r="BD135" s="84"/>
      <c r="BE135" s="83"/>
      <c r="BF135" s="179" t="s">
        <v>1435</v>
      </c>
      <c r="BG135" s="51" t="s">
        <v>1436</v>
      </c>
    </row>
    <row r="136" spans="1:59" s="27" customFormat="1" ht="80.099999999999994" customHeight="1" x14ac:dyDescent="0.2">
      <c r="A136" s="347"/>
      <c r="B136" s="49" t="s">
        <v>1400</v>
      </c>
      <c r="C136" s="347"/>
      <c r="D136" s="386"/>
      <c r="E136" s="42">
        <v>0.2</v>
      </c>
      <c r="F136" s="91" t="s">
        <v>270</v>
      </c>
      <c r="G136" s="181" t="s">
        <v>270</v>
      </c>
      <c r="H136" s="107" t="s">
        <v>1437</v>
      </c>
      <c r="I136" s="97">
        <v>6</v>
      </c>
      <c r="J136" s="97" t="s">
        <v>334</v>
      </c>
      <c r="K136" s="107" t="s">
        <v>1438</v>
      </c>
      <c r="L136" s="107" t="s">
        <v>358</v>
      </c>
      <c r="M136" s="107" t="s">
        <v>1439</v>
      </c>
      <c r="N136" s="107" t="s">
        <v>1440</v>
      </c>
      <c r="O136" s="97" t="s">
        <v>361</v>
      </c>
      <c r="P136" s="151" t="s">
        <v>270</v>
      </c>
      <c r="Q136" s="97" t="s">
        <v>1441</v>
      </c>
      <c r="R136" s="97" t="s">
        <v>1442</v>
      </c>
      <c r="S136" s="83" t="s">
        <v>1443</v>
      </c>
      <c r="T136" s="83" t="s">
        <v>343</v>
      </c>
      <c r="U136" s="83"/>
      <c r="V136" s="83"/>
      <c r="W136" s="83"/>
      <c r="X136" s="83"/>
      <c r="Y136" s="83"/>
      <c r="Z136" s="83"/>
      <c r="AA136" s="83"/>
      <c r="AB136" s="83"/>
      <c r="AC136" s="83"/>
      <c r="AD136" s="83"/>
      <c r="AE136" s="83"/>
      <c r="AF136" s="83"/>
      <c r="AG136" s="83"/>
      <c r="AH136" s="83"/>
      <c r="AI136" s="83"/>
      <c r="AJ136" s="83"/>
      <c r="AK136" s="83"/>
      <c r="AL136" s="83"/>
      <c r="AM136" s="83"/>
      <c r="AN136" s="45"/>
      <c r="AO136" s="45"/>
      <c r="AP136" s="83"/>
      <c r="AQ136" s="45"/>
      <c r="AR136" s="45"/>
      <c r="AS136" s="83"/>
      <c r="AT136" s="83"/>
      <c r="AU136" s="45"/>
      <c r="AV136" s="83"/>
      <c r="AW136" s="83"/>
      <c r="AX136" s="83"/>
      <c r="AY136" s="83"/>
      <c r="AZ136" s="83"/>
      <c r="BA136" s="83"/>
      <c r="BB136" s="83"/>
      <c r="BC136" s="84"/>
      <c r="BD136" s="84"/>
      <c r="BE136" s="83"/>
      <c r="BF136" s="83" t="s">
        <v>1444</v>
      </c>
      <c r="BG136" s="51" t="s">
        <v>1445</v>
      </c>
    </row>
    <row r="137" spans="1:59" s="27" customFormat="1" ht="80.099999999999994" customHeight="1" x14ac:dyDescent="0.3">
      <c r="A137" s="347">
        <v>13</v>
      </c>
      <c r="B137" s="128" t="s">
        <v>1446</v>
      </c>
      <c r="C137" s="347">
        <v>2</v>
      </c>
      <c r="D137" s="386">
        <v>7.9365079365079361E-3</v>
      </c>
      <c r="E137" s="42">
        <v>0.5</v>
      </c>
      <c r="F137" s="167" t="s">
        <v>1447</v>
      </c>
      <c r="G137" s="181" t="s">
        <v>270</v>
      </c>
      <c r="H137" s="128" t="s">
        <v>1448</v>
      </c>
      <c r="I137" s="80">
        <v>1</v>
      </c>
      <c r="J137" s="97" t="s">
        <v>334</v>
      </c>
      <c r="K137" s="128" t="s">
        <v>1449</v>
      </c>
      <c r="L137" s="107" t="s">
        <v>1450</v>
      </c>
      <c r="M137" s="128" t="s">
        <v>1451</v>
      </c>
      <c r="N137" s="128" t="s">
        <v>1452</v>
      </c>
      <c r="O137" s="97" t="s">
        <v>1453</v>
      </c>
      <c r="P137" s="80" t="s">
        <v>91</v>
      </c>
      <c r="Q137" s="82" t="s">
        <v>1454</v>
      </c>
      <c r="R137" s="111" t="s">
        <v>1455</v>
      </c>
      <c r="S137" s="82" t="s">
        <v>1456</v>
      </c>
      <c r="T137" s="180">
        <v>93</v>
      </c>
      <c r="U137" s="80"/>
      <c r="V137" s="50"/>
      <c r="W137" s="50"/>
      <c r="X137" s="50"/>
      <c r="Y137" s="66"/>
      <c r="Z137" s="66"/>
      <c r="AA137" s="66"/>
      <c r="AB137" s="50"/>
      <c r="AC137" s="50"/>
      <c r="AD137" s="66"/>
      <c r="AE137" s="66"/>
      <c r="AF137" s="66"/>
      <c r="AG137" s="66"/>
      <c r="AH137" s="50"/>
      <c r="AI137" s="50"/>
      <c r="AJ137" s="66"/>
      <c r="AK137" s="66"/>
      <c r="AL137" s="66"/>
      <c r="AM137" s="66"/>
      <c r="AN137" s="66"/>
      <c r="AO137" s="66"/>
      <c r="AP137" s="66"/>
      <c r="AQ137" s="66"/>
      <c r="AR137" s="66"/>
      <c r="AS137" s="66"/>
      <c r="AT137" s="66"/>
      <c r="AU137" s="66"/>
      <c r="AV137" s="66"/>
      <c r="AW137" s="66"/>
      <c r="AX137" s="66"/>
      <c r="AY137" s="66"/>
      <c r="AZ137" s="66"/>
      <c r="BA137" s="66"/>
      <c r="BB137" s="66"/>
      <c r="BC137" s="66"/>
      <c r="BD137" s="66"/>
      <c r="BE137" s="66"/>
      <c r="BF137" s="37" t="s">
        <v>1457</v>
      </c>
      <c r="BG137" s="37" t="s">
        <v>1457</v>
      </c>
    </row>
    <row r="138" spans="1:59" s="27" customFormat="1" ht="80.099999999999994" customHeight="1" x14ac:dyDescent="0.3">
      <c r="A138" s="347"/>
      <c r="B138" s="128" t="s">
        <v>1446</v>
      </c>
      <c r="C138" s="347"/>
      <c r="D138" s="386"/>
      <c r="E138" s="42">
        <v>0.5</v>
      </c>
      <c r="F138" s="167" t="s">
        <v>1447</v>
      </c>
      <c r="G138" s="181" t="s">
        <v>270</v>
      </c>
      <c r="H138" s="128" t="s">
        <v>1458</v>
      </c>
      <c r="I138" s="80">
        <v>2</v>
      </c>
      <c r="J138" s="97" t="s">
        <v>420</v>
      </c>
      <c r="K138" s="128" t="s">
        <v>1459</v>
      </c>
      <c r="L138" s="107" t="s">
        <v>1460</v>
      </c>
      <c r="M138" s="128" t="s">
        <v>1461</v>
      </c>
      <c r="N138" s="128" t="s">
        <v>1462</v>
      </c>
      <c r="O138" s="97" t="s">
        <v>1453</v>
      </c>
      <c r="P138" s="80" t="s">
        <v>91</v>
      </c>
      <c r="Q138" s="82" t="s">
        <v>1463</v>
      </c>
      <c r="R138" s="128" t="s">
        <v>1464</v>
      </c>
      <c r="S138" s="82" t="s">
        <v>1465</v>
      </c>
      <c r="T138" s="80">
        <v>5</v>
      </c>
      <c r="U138" s="80"/>
      <c r="V138" s="66"/>
      <c r="W138" s="66"/>
      <c r="X138" s="66"/>
      <c r="Y138" s="66"/>
      <c r="Z138" s="66"/>
      <c r="AA138" s="66"/>
      <c r="AB138" s="50"/>
      <c r="AC138" s="50"/>
      <c r="AD138" s="66"/>
      <c r="AE138" s="66"/>
      <c r="AF138" s="66"/>
      <c r="AG138" s="66"/>
      <c r="AH138" s="50"/>
      <c r="AI138" s="50"/>
      <c r="AJ138" s="66"/>
      <c r="AK138" s="66"/>
      <c r="AL138" s="66"/>
      <c r="AM138" s="66"/>
      <c r="AN138" s="66"/>
      <c r="AO138" s="66"/>
      <c r="AP138" s="66"/>
      <c r="AQ138" s="66"/>
      <c r="AR138" s="66"/>
      <c r="AS138" s="66"/>
      <c r="AT138" s="66"/>
      <c r="AU138" s="66"/>
      <c r="AV138" s="66"/>
      <c r="AW138" s="66"/>
      <c r="AX138" s="66"/>
      <c r="AY138" s="66"/>
      <c r="AZ138" s="66"/>
      <c r="BA138" s="66"/>
      <c r="BB138" s="66"/>
      <c r="BC138" s="66"/>
      <c r="BD138" s="66"/>
      <c r="BE138" s="66"/>
      <c r="BF138" s="37" t="s">
        <v>1466</v>
      </c>
      <c r="BG138" s="37" t="s">
        <v>1466</v>
      </c>
    </row>
    <row r="139" spans="1:59" ht="15.75" x14ac:dyDescent="0.25">
      <c r="B139" s="189" t="s">
        <v>241</v>
      </c>
      <c r="C139" s="36">
        <f>SUM(C12:C138)</f>
        <v>127</v>
      </c>
      <c r="D139" s="190">
        <f>SUM(D10:D138)</f>
        <v>0.99999999999999989</v>
      </c>
      <c r="E139" s="35"/>
    </row>
  </sheetData>
  <mergeCells count="95">
    <mergeCell ref="BG10:BG11"/>
    <mergeCell ref="U10:U11"/>
    <mergeCell ref="V10:V11"/>
    <mergeCell ref="W10:W11"/>
    <mergeCell ref="X10:X11"/>
    <mergeCell ref="BF10:BF11"/>
    <mergeCell ref="Y10:Y11"/>
    <mergeCell ref="Z10:Z11"/>
    <mergeCell ref="AA10:AA11"/>
    <mergeCell ref="AB10:AB11"/>
    <mergeCell ref="AC10:AC11"/>
    <mergeCell ref="AD10:AD11"/>
    <mergeCell ref="AE10:AE11"/>
    <mergeCell ref="AF10:AF11"/>
    <mergeCell ref="AG10:AG11"/>
    <mergeCell ref="AH10:AH11"/>
    <mergeCell ref="AI10:AI11"/>
    <mergeCell ref="P10:P11"/>
    <mergeCell ref="Q10:Q11"/>
    <mergeCell ref="R10:R11"/>
    <mergeCell ref="S10:S11"/>
    <mergeCell ref="T10:T11"/>
    <mergeCell ref="K10:K11"/>
    <mergeCell ref="L10:L11"/>
    <mergeCell ref="M10:M11"/>
    <mergeCell ref="N10:N11"/>
    <mergeCell ref="O10:O11"/>
    <mergeCell ref="J10:J11"/>
    <mergeCell ref="B10:B11"/>
    <mergeCell ref="F10:F11"/>
    <mergeCell ref="G10:G11"/>
    <mergeCell ref="H10:H11"/>
    <mergeCell ref="I10:I11"/>
    <mergeCell ref="AJ10:AJ11"/>
    <mergeCell ref="AK10:AK11"/>
    <mergeCell ref="AL10:AL11"/>
    <mergeCell ref="AU10:AU11"/>
    <mergeCell ref="AV10:AV11"/>
    <mergeCell ref="AM10:AM11"/>
    <mergeCell ref="AN10:AN11"/>
    <mergeCell ref="AO10:AO11"/>
    <mergeCell ref="AP10:AP11"/>
    <mergeCell ref="AQ10:AQ11"/>
    <mergeCell ref="BB10:BB11"/>
    <mergeCell ref="BC10:BC11"/>
    <mergeCell ref="BD10:BD11"/>
    <mergeCell ref="BE10:BE11"/>
    <mergeCell ref="A12:A16"/>
    <mergeCell ref="C10:C11"/>
    <mergeCell ref="D10:D11"/>
    <mergeCell ref="E10:E11"/>
    <mergeCell ref="AW10:AW11"/>
    <mergeCell ref="AX10:AX11"/>
    <mergeCell ref="AY10:AY11"/>
    <mergeCell ref="AZ10:AZ11"/>
    <mergeCell ref="BA10:BA11"/>
    <mergeCell ref="AR10:AR11"/>
    <mergeCell ref="AS10:AS11"/>
    <mergeCell ref="AT10:AT11"/>
    <mergeCell ref="A137:A138"/>
    <mergeCell ref="A10:A11"/>
    <mergeCell ref="A79:A86"/>
    <mergeCell ref="A87:A103"/>
    <mergeCell ref="A104:A123"/>
    <mergeCell ref="A125:A131"/>
    <mergeCell ref="A132:A136"/>
    <mergeCell ref="A17:A20"/>
    <mergeCell ref="A21:A23"/>
    <mergeCell ref="A24:A26"/>
    <mergeCell ref="A27:A71"/>
    <mergeCell ref="A72:A78"/>
    <mergeCell ref="C104:C123"/>
    <mergeCell ref="D104:D123"/>
    <mergeCell ref="C125:C131"/>
    <mergeCell ref="D125:D131"/>
    <mergeCell ref="C72:C78"/>
    <mergeCell ref="D72:D78"/>
    <mergeCell ref="C79:C86"/>
    <mergeCell ref="D79:D86"/>
    <mergeCell ref="C132:C136"/>
    <mergeCell ref="D132:D136"/>
    <mergeCell ref="C137:C138"/>
    <mergeCell ref="D137:D138"/>
    <mergeCell ref="C12:C16"/>
    <mergeCell ref="D12:D16"/>
    <mergeCell ref="C17:C20"/>
    <mergeCell ref="D17:D20"/>
    <mergeCell ref="C21:C23"/>
    <mergeCell ref="D21:D23"/>
    <mergeCell ref="C24:C26"/>
    <mergeCell ref="D24:D26"/>
    <mergeCell ref="C27:C71"/>
    <mergeCell ref="D27:D71"/>
    <mergeCell ref="C87:C103"/>
    <mergeCell ref="D87:D10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zoomScale="70" zoomScaleNormal="70" workbookViewId="0">
      <selection activeCell="B23" sqref="B23"/>
    </sheetView>
  </sheetViews>
  <sheetFormatPr baseColWidth="10" defaultRowHeight="15" x14ac:dyDescent="0.25"/>
  <cols>
    <col min="1" max="1" width="60.28515625" customWidth="1"/>
    <col min="2" max="3" width="20.28515625" customWidth="1"/>
  </cols>
  <sheetData>
    <row r="1" spans="1:3" ht="37.5" x14ac:dyDescent="0.25">
      <c r="A1" s="4" t="s">
        <v>282</v>
      </c>
      <c r="B1" s="5" t="s">
        <v>296</v>
      </c>
      <c r="C1" s="6" t="s">
        <v>297</v>
      </c>
    </row>
    <row r="2" spans="1:3" ht="18.75" x14ac:dyDescent="0.25">
      <c r="A2" s="7" t="s">
        <v>291</v>
      </c>
      <c r="B2" s="8">
        <v>20</v>
      </c>
      <c r="C2" s="26"/>
    </row>
    <row r="3" spans="1:3" ht="18.75" x14ac:dyDescent="0.25">
      <c r="A3" s="7" t="s">
        <v>284</v>
      </c>
      <c r="B3" s="8">
        <v>4</v>
      </c>
      <c r="C3" s="26"/>
    </row>
    <row r="4" spans="1:3" ht="18.75" x14ac:dyDescent="0.25">
      <c r="A4" s="7" t="s">
        <v>294</v>
      </c>
      <c r="B4" s="8">
        <v>5</v>
      </c>
      <c r="C4" s="26"/>
    </row>
    <row r="5" spans="1:3" ht="18.75" x14ac:dyDescent="0.25">
      <c r="A5" s="7" t="s">
        <v>283</v>
      </c>
      <c r="B5" s="8">
        <v>5</v>
      </c>
      <c r="C5" s="26"/>
    </row>
    <row r="6" spans="1:3" ht="18.75" x14ac:dyDescent="0.25">
      <c r="A6" s="7" t="s">
        <v>289</v>
      </c>
      <c r="B6" s="8">
        <v>8</v>
      </c>
      <c r="C6" s="26"/>
    </row>
    <row r="7" spans="1:3" ht="18.75" x14ac:dyDescent="0.25">
      <c r="A7" s="7" t="s">
        <v>288</v>
      </c>
      <c r="B7" s="8">
        <v>7</v>
      </c>
      <c r="C7" s="26"/>
    </row>
    <row r="8" spans="1:3" ht="18.75" x14ac:dyDescent="0.25">
      <c r="A8" s="7" t="s">
        <v>287</v>
      </c>
      <c r="B8" s="8">
        <v>45</v>
      </c>
      <c r="C8" s="26"/>
    </row>
    <row r="9" spans="1:3" ht="18.75" x14ac:dyDescent="0.25">
      <c r="A9" s="7" t="s">
        <v>292</v>
      </c>
      <c r="B9" s="8">
        <v>1</v>
      </c>
      <c r="C9" s="26"/>
    </row>
    <row r="10" spans="1:3" ht="18.75" x14ac:dyDescent="0.25">
      <c r="A10" s="7" t="s">
        <v>285</v>
      </c>
      <c r="B10" s="8">
        <v>3</v>
      </c>
      <c r="C10" s="26"/>
    </row>
    <row r="11" spans="1:3" ht="18.75" x14ac:dyDescent="0.25">
      <c r="A11" s="7" t="s">
        <v>293</v>
      </c>
      <c r="B11" s="8">
        <v>7</v>
      </c>
      <c r="C11" s="26"/>
    </row>
    <row r="12" spans="1:3" ht="18.75" x14ac:dyDescent="0.25">
      <c r="A12" s="7" t="s">
        <v>290</v>
      </c>
      <c r="B12" s="8">
        <v>17</v>
      </c>
      <c r="C12" s="26"/>
    </row>
    <row r="13" spans="1:3" ht="18.75" x14ac:dyDescent="0.25">
      <c r="A13" s="7" t="s">
        <v>286</v>
      </c>
      <c r="B13" s="8">
        <v>3</v>
      </c>
      <c r="C13" s="26"/>
    </row>
    <row r="14" spans="1:3" ht="22.5" customHeight="1" x14ac:dyDescent="0.25">
      <c r="A14" s="7" t="s">
        <v>295</v>
      </c>
      <c r="B14" s="8">
        <v>2</v>
      </c>
      <c r="C14" s="26"/>
    </row>
    <row r="15" spans="1:3" ht="19.5" thickBot="1" x14ac:dyDescent="0.3">
      <c r="A15" s="1" t="s">
        <v>241</v>
      </c>
      <c r="B15" s="2">
        <f>SUM(B2:B14)</f>
        <v>127</v>
      </c>
      <c r="C15" s="3"/>
    </row>
  </sheetData>
  <sortState ref="A2:C14">
    <sortCondition descending="1" ref="C2:C1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FormulaciónInversión</vt:lpstr>
      <vt:lpstr>HojaControlInversión</vt:lpstr>
      <vt:lpstr>FormulaciónGestión</vt:lpstr>
      <vt:lpstr>HojaControlGestión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Andres Rodriguez Parra</dc:creator>
  <cp:lastModifiedBy>Paula Carolina Altamar Robayo</cp:lastModifiedBy>
  <cp:lastPrinted>2017-11-24T18:37:08Z</cp:lastPrinted>
  <dcterms:created xsi:type="dcterms:W3CDTF">2017-05-12T14:13:17Z</dcterms:created>
  <dcterms:modified xsi:type="dcterms:W3CDTF">2018-01-31T20:54:58Z</dcterms:modified>
</cp:coreProperties>
</file>